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0" activeTab="13"/>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<sst xmlns="http://schemas.openxmlformats.org/spreadsheetml/2006/main" count="1596" uniqueCount="498">
  <si>
    <t>预算01-1表</t>
  </si>
  <si>
    <t>财务收支预算总表</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</si>
  <si>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</si>
  <si>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</si>
  <si>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</si>
  <si>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</si>
  <si>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</si>
  <si>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</si>
  <si>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</si>
  <si>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</si>
  <si>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</si>
  <si>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</si>
  <si>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</si>
  <si>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</si>
  <si>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</si>
  <si>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</si>
  <si>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</si>
  <si>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</si>
  <si>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</si>
  <si>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</si>
  <si>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</si>
  <si>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</si>
  <si>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</si>
  <si>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</si>
  <si>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</si>
  <si>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</si>
  <si>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</si>
  <si>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</si>
  <si>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</si>
  <si>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</si>
  <si>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</si>
  <si>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</si>
  <si>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</si>
  <si>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</si>
  <si>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</si>
  <si>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</si>
  <si>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</si>
  <si>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</si>
  <si>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</si>
  <si>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</si>
  <si>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</si>
  <si>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</si>
  <si>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</si>
  <si>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</si>
  <si>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</si>
  <si>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</si>
  <si>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</si>
  <si>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</si>
  <si>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</si>
  <si>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</si>
  <si>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</si>
  <si>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121</t>
  </si>
  <si>
    <t>易门县自然资源局</t>
  </si>
  <si>
    <t>121001</t>
  </si>
  <si>
    <t>预算01-3表</t>
  </si>
  <si>
    <t>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</si>
  <si>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</si>
  <si>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</si>
  <si>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</si>
  <si>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</si>
  <si>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</si>
  <si>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</si>
  <si>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</si>
  <si>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</si>
  <si>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</si>
  <si>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</si>
  <si>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</si>
  <si>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</si>
  <si>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</si>
  <si>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</si>
  <si>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</si>
  <si>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</si>
  <si>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</si>
  <si>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</si>
  <si>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</si>
  <si>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</si>
  <si>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</si>
  <si>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</si>
  <si>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</si>
  <si>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</si>
  <si>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</si>
  <si>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</si>
  <si>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</si>
  <si>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</si>
  <si>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</si>
  <si>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</si>
  <si>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</si>
  <si>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</si>
  <si>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</si>
  <si>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</si>
  <si>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</si>
  <si>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</si>
  <si>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</si>
  <si>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2120802</t>
  </si>
  <si>
    <t>土地开发支出</t>
  </si>
  <si>
    <t>220</t>
  </si>
  <si>
    <t>自然资源海洋气象等支出</t>
  </si>
  <si>
    <t>22001</t>
  </si>
  <si>
    <t>自然资源事务</t>
  </si>
  <si>
    <t>2200101</t>
  </si>
  <si>
    <t>行政运行</t>
  </si>
  <si>
    <t>2200104</t>
  </si>
  <si>
    <t>自然资源规划及管理</t>
  </si>
  <si>
    <t>2200106</t>
  </si>
  <si>
    <t>自然资源利用与保护</t>
  </si>
  <si>
    <t>2200114</t>
  </si>
  <si>
    <t>地质勘查与矿产资源管理</t>
  </si>
  <si>
    <t>2200150</t>
  </si>
  <si>
    <t>事业运行</t>
  </si>
  <si>
    <t>22099</t>
  </si>
  <si>
    <t>其他自然资源海洋气象等支出</t>
  </si>
  <si>
    <t>2209999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</si>
  <si>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</si>
  <si>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</si>
  <si>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</si>
  <si>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</si>
  <si>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</si>
  <si>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</si>
  <si>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</si>
  <si>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</si>
  <si>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</si>
  <si>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</si>
  <si>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</si>
  <si>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</si>
  <si>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</si>
  <si>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</si>
  <si>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合  计</t>
  </si>
  <si>
    <t>预算02-1表</t>
  </si>
  <si>
    <t>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</si>
  <si>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</si>
  <si>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</si>
  <si>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</si>
  <si>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</si>
  <si>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</si>
  <si>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</si>
  <si>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</si>
  <si>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</si>
  <si>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</si>
  <si>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</si>
  <si>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</si>
  <si>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一般公共预算支出预算表（按功能科目分类）</t>
  </si>
  <si>
    <t>部门预算支出功能分类科目</t>
  </si>
  <si>
    <t>人员经费</t>
  </si>
  <si>
    <t>公用经费</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</si>
  <si>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</si>
  <si>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</si>
  <si>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</si>
  <si>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</si>
  <si>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</si>
  <si>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</si>
  <si>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</si>
  <si>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</si>
  <si>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</si>
  <si>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</si>
  <si>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单位名称</t>
  </si>
  <si>
    <t>项目代码</t>
  </si>
  <si>
    <t>项目名称</t>
  </si>
  <si>
    <t>功能科目编码</t>
  </si>
  <si>
    <t>功能科目名称</t>
  </si>
  <si>
    <t>部门经济科目部门</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</si>
  <si>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</si>
  <si>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</si>
  <si>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</si>
  <si>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</si>
  <si>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</si>
  <si>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</si>
  <si>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</si>
  <si>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</si>
  <si>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</si>
  <si>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</si>
  <si>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</si>
  <si>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530425210000000018269</t>
  </si>
  <si>
    <t>行政人员支出工资</t>
  </si>
  <si>
    <t>30101</t>
  </si>
  <si>
    <t>基本工资</t>
  </si>
  <si>
    <t>30102</t>
  </si>
  <si>
    <t>津贴补贴</t>
  </si>
  <si>
    <t>30103</t>
  </si>
  <si>
    <t>奖金</t>
  </si>
  <si>
    <t>530425210000000018270</t>
  </si>
  <si>
    <t>事业人员支出工资</t>
  </si>
  <si>
    <t>30107</t>
  </si>
  <si>
    <t>绩效工资</t>
  </si>
  <si>
    <t>530425210000000018271</t>
  </si>
  <si>
    <t>社会保障缴费</t>
  </si>
  <si>
    <t>30108</t>
  </si>
  <si>
    <t>机关事业单位基本养老保险缴费</t>
  </si>
  <si>
    <t>30110</t>
  </si>
  <si>
    <t>职工基本医疗保险缴费</t>
  </si>
  <si>
    <t>30111</t>
  </si>
  <si>
    <t>公务员医疗补助缴费</t>
  </si>
  <si>
    <t>30112</t>
  </si>
  <si>
    <t>其他社会保障缴费</t>
  </si>
  <si>
    <t>530425210000000018272</t>
  </si>
  <si>
    <t>30113</t>
  </si>
  <si>
    <t>530425210000000018274</t>
  </si>
  <si>
    <t>公车购置及运维费</t>
  </si>
  <si>
    <t>30231</t>
  </si>
  <si>
    <t>公务用车运行维护费</t>
  </si>
  <si>
    <t>530425210000000018276</t>
  </si>
  <si>
    <t>工会经费</t>
  </si>
  <si>
    <t>30228</t>
  </si>
  <si>
    <t>530425210000000018329</t>
  </si>
  <si>
    <t>一般公用经费</t>
  </si>
  <si>
    <t>30201</t>
  </si>
  <si>
    <t>办公费</t>
  </si>
  <si>
    <t>30205</t>
  </si>
  <si>
    <t>水费</t>
  </si>
  <si>
    <t>30206</t>
  </si>
  <si>
    <t>电费</t>
  </si>
  <si>
    <t>30211</t>
  </si>
  <si>
    <t>差旅费</t>
  </si>
  <si>
    <t>30229</t>
  </si>
  <si>
    <t>福利费</t>
  </si>
  <si>
    <t>30239</t>
  </si>
  <si>
    <t>其他交通费用</t>
  </si>
  <si>
    <t>530425221100000250329</t>
  </si>
  <si>
    <t>30217</t>
  </si>
  <si>
    <t>530425221100000338109</t>
  </si>
  <si>
    <t>公务交通补贴（行政）</t>
  </si>
  <si>
    <t>530425231100001434601</t>
  </si>
  <si>
    <t>公务员基础绩效奖</t>
  </si>
  <si>
    <t>530425231100001434602</t>
  </si>
  <si>
    <t>规范后奖励性绩效工资</t>
  </si>
  <si>
    <t>530425241100002448058</t>
  </si>
  <si>
    <t>编外人员工资</t>
  </si>
  <si>
    <t>30199</t>
  </si>
  <si>
    <t>其他工资福利支出</t>
  </si>
  <si>
    <t>预算05-1表</t>
  </si>
  <si>
    <t>项目支出预算表（其他运转类、特定目标类项目）</t>
  </si>
  <si>
    <t>项目分类</t>
  </si>
  <si>
    <t>项目单位</t>
  </si>
  <si>
    <t>本年拨款</t>
  </si>
  <si>
    <t>其中：本次下达</t>
  </si>
  <si>
    <t>（非税）不动产登记平台经费补助资金</t>
  </si>
  <si>
    <t>313 事业发展类</t>
  </si>
  <si>
    <t>530425241100002287209</t>
  </si>
  <si>
    <t>30227</t>
  </si>
  <si>
    <t>委托业务费</t>
  </si>
  <si>
    <t>（非税）可利用资源处置补助经费</t>
  </si>
  <si>
    <t>530425251100003825813</t>
  </si>
  <si>
    <t>（非税）执法办案补助经费</t>
  </si>
  <si>
    <t>530425241100002287263</t>
  </si>
  <si>
    <t>不动产权证书、登记证明采购经费</t>
  </si>
  <si>
    <t>530425231100001335227</t>
  </si>
  <si>
    <t>30202</t>
  </si>
  <si>
    <t>印刷费</t>
  </si>
  <si>
    <t>地质灾害监测员补助经费</t>
  </si>
  <si>
    <t>312 民生类</t>
  </si>
  <si>
    <t>530425241100002287084</t>
  </si>
  <si>
    <t>30226</t>
  </si>
  <si>
    <t>劳务费</t>
  </si>
  <si>
    <t>土地征收成本专项资金</t>
  </si>
  <si>
    <t>311 专项业务类</t>
  </si>
  <si>
    <t>530425210000000020065</t>
  </si>
  <si>
    <t>31005</t>
  </si>
  <si>
    <t>基础设施建设</t>
  </si>
  <si>
    <t>土地整治和增减挂钩项目补助经费</t>
  </si>
  <si>
    <t>530425210000000014941</t>
  </si>
  <si>
    <t>30905</t>
  </si>
  <si>
    <t>遗属补助经费</t>
  </si>
  <si>
    <t>530425241100002284434</t>
  </si>
  <si>
    <t>30305</t>
  </si>
  <si>
    <t>生活补助</t>
  </si>
  <si>
    <t>易门县国土空间规划编制项目补助资金</t>
  </si>
  <si>
    <t>530425221100000253764</t>
  </si>
  <si>
    <t>驻村工作队员补助经费</t>
  </si>
  <si>
    <t>530425241100002287017</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</si>
  <si>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</si>
  <si>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</si>
  <si>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</si>
  <si>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</si>
  <si>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</si>
  <si>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</si>
  <si>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</si>
  <si>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</si>
  <si>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</si>
  <si>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</si>
  <si>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</si>
  <si>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</si>
  <si>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2025年预计建设项目工程建设及矿山采矿过程中产生可利用资源处置收入251.9万元，申请处置可利用资源及相关补助经费（非税）32.5万元，计划用于以下支出：
1.宏丰养殖基地项目建设范围内实施场地平整产生可利用资源市场价值、资源量评估费6.5万元；
2.易门鸿发矿业有限公司赵普新沟白钨矿采矿过程中产生可利用资源市场价值、资源量评估费6.5万元；
3.易门畅达公司采石场在实施修复过程中产生可利用资源市场价值、资源量评估费6.5万元；
4.临时性新增建设项目工程建设过程中产生可利用资源市场价值、资源量评估费13万元。</t>
  </si>
  <si>
    <t>产出指标</t>
  </si>
  <si>
    <t>数量指标</t>
  </si>
  <si>
    <t>项目个数</t>
  </si>
  <si>
    <t>&gt;=</t>
  </si>
  <si>
    <t>个</t>
  </si>
  <si>
    <t>定量指标</t>
  </si>
  <si>
    <t>时效指标</t>
  </si>
  <si>
    <t>年度内完成</t>
  </si>
  <si>
    <t>=</t>
  </si>
  <si>
    <t>2025</t>
  </si>
  <si>
    <t>年</t>
  </si>
  <si>
    <t>成本指标</t>
  </si>
  <si>
    <t>经济成本指标</t>
  </si>
  <si>
    <t>30</t>
  </si>
  <si>
    <t>万元</t>
  </si>
  <si>
    <t>申请处置可利用资源及相关补助经费（非税）32.5万元</t>
  </si>
  <si>
    <t>效益指标</t>
  </si>
  <si>
    <t>经济效益</t>
  </si>
  <si>
    <t>实现收入</t>
  </si>
  <si>
    <t>200</t>
  </si>
  <si>
    <t>实现收入大于等于200万元。</t>
  </si>
  <si>
    <t>满意度指标</t>
  </si>
  <si>
    <t>服务对象满意度</t>
  </si>
  <si>
    <t>95</t>
  </si>
  <si>
    <t>%</t>
  </si>
  <si>
    <t>服务对象满意度大于等于95%</t>
  </si>
  <si>
    <t>不动产权证书、证明是我县辖区内各类不动产权登记成果公信力的最基础保障。不动产权证书、证明采购由省厅统一组织招标工作，并要求各市、县（市、区）将采购经费纳入同级财政部门预算进行保障。2025年我县辖区内竣工验收的新楼盘项目多，存量房日常登记量大，加之林权类登记的逐步开展，不动产权证书证明需求量突增</t>
  </si>
  <si>
    <t>打印不动产权证书</t>
  </si>
  <si>
    <t>3000</t>
  </si>
  <si>
    <t>分</t>
  </si>
  <si>
    <t>不动产权证书打印</t>
  </si>
  <si>
    <t>质量指标</t>
  </si>
  <si>
    <t>采购计划完成率</t>
  </si>
  <si>
    <t>100</t>
  </si>
  <si>
    <t>采购计划完成及时率</t>
  </si>
  <si>
    <t>100%</t>
  </si>
  <si>
    <t>可持续影响</t>
  </si>
  <si>
    <t>证件持续使用</t>
  </si>
  <si>
    <t>95%</t>
  </si>
  <si>
    <t>为确保人民群众生命及财产安全，在年度内地灾监测员完成地灾监测工作，达到确保人民群众生命及财产安全，满意度达多少90%以上。完成地质灾害监测工作，确保人民群众生命及财产安全，按时发放监测人员工资，县级自筹每人每年500元.</t>
  </si>
  <si>
    <t>开展地质灾害巡排查次数</t>
  </si>
  <si>
    <t>&gt;</t>
  </si>
  <si>
    <t>每个隐患点每周巡排查次数大于等于1次</t>
  </si>
  <si>
    <t>次</t>
  </si>
  <si>
    <t>定性指标</t>
  </si>
  <si>
    <t>补助地质灾害检测员人数</t>
  </si>
  <si>
    <t>136</t>
  </si>
  <si>
    <t>人</t>
  </si>
  <si>
    <t>地质灾害预警率</t>
  </si>
  <si>
    <t>90%</t>
  </si>
  <si>
    <t>地质灾害预警率=实际完成数/计划完成数*100%。</t>
  </si>
  <si>
    <t>补助兑现足额率</t>
  </si>
  <si>
    <t>补助兑现足额率=实际完成数/计划完成数*100%。</t>
  </si>
  <si>
    <t>地质灾害监测员年度考核合格率指标</t>
  </si>
  <si>
    <t>地灾监测员补助发放及时率</t>
  </si>
  <si>
    <t>地灾监测员补助发放及时率=实际完成数/计划完成数*100%。</t>
  </si>
  <si>
    <t>社会效益</t>
  </si>
  <si>
    <t>切实加强监测预警和群测群防工作</t>
  </si>
  <si>
    <t>保障地质灾害监测员生活质量</t>
  </si>
  <si>
    <t>有效保障</t>
  </si>
  <si>
    <t>群众满意度</t>
  </si>
  <si>
    <t>补助人员满意度</t>
  </si>
  <si>
    <t>规范开展不动产登记常规性工作，继续优化提升营商环境中涉及财产登记相关工作，将“互联网+抵押登记”窗口前置到银行，试行开展我县“互联网+抵押登记”工作；持续化解我县不动产登记历史遗留问题，化解社会矛盾；配合政务服务管理局建立完善一站式受理平台，完善信息共享平台和“一窗受理、并行办理”机制，配合政务局及相关部门逐步开展“互联网+不动产登记”工作。弥补不动产登记工作经费小于等于5.36万元，用于支付网络费用，车辆燃油、修理、保险等执法办案工作经费。</t>
  </si>
  <si>
    <t>弥补工作经费</t>
  </si>
  <si>
    <t>&lt;=</t>
  </si>
  <si>
    <t>5.36</t>
  </si>
  <si>
    <t>弥补不动产登记工作经费小于等于5.36万元，用于支付网络费用，车辆燃油、修理、保险等执法办案工作经费。</t>
  </si>
  <si>
    <t>登记系统正常运行率</t>
  </si>
  <si>
    <t>不动产登记完成率</t>
  </si>
  <si>
    <t>故障处理及时率</t>
  </si>
  <si>
    <t>不动产登记历史遗留问题化解率</t>
  </si>
  <si>
    <t>驻村工作队选派工作由组织部门统筹，扶贫等部门配合，“挂包帮”定点帮扶单位协助派出，联系单位派出驻村工作队3至5人，其中深度贫困村原则上选派5人，贫困村和已脱贫出列的村原则上选派3人。驻村工作队一村一队，确保贫困村全覆盖。玉办通〔2021〕48号（关于印发玉溪市推动驻村工作队、湖泊革命工作队履职尽责发挥作用的工作方案的通知），落实相关待遇保障。市县两级派驻的工作队员，按规定可参照差旅费中伙食补助费标准，按照实际驻村天数报销补助。</t>
  </si>
  <si>
    <t>驻村补助发放人数</t>
  </si>
  <si>
    <t>补助标准合规率</t>
  </si>
  <si>
    <t>补助费及时发放率</t>
  </si>
  <si>
    <t>驻村工作队员生活保障</t>
  </si>
  <si>
    <t>驻村工作队员的生活状况良好</t>
  </si>
  <si>
    <t>驻村队员组满意度</t>
  </si>
  <si>
    <t>顺利开工建设并完工，完成验收产生新增耕地指标，保障易门县建设用地占补平衡指标.《玉溪市自然资源和规划局 玉溪市财政局 玉溪市发展和改革委员会关于印发玉溪市补充耕地资金管理办法（试行）的通知》“为鼓励基层做好土地权属调整、流转及项目后期管护等工作，土地整治项目按报备入库的补充耕地数量和水田规模安排基层工作经费”，2025年预计3000亩指标，200元/亩，测算60万元，保障工作顺利推进。工作经费可用于支付办公经费、差旅费及车辆燃油、修理、保险等相关工作经费。</t>
  </si>
  <si>
    <t>计提工作经费</t>
  </si>
  <si>
    <t>60</t>
  </si>
  <si>
    <t>工作经费可用于支付办公经费、差旅费及车辆燃油、修理、保险等相关工作经费。</t>
  </si>
  <si>
    <t>工程完工率</t>
  </si>
  <si>
    <t>安全事故发生率</t>
  </si>
  <si>
    <t>0</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</si>
  <si>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</si>
  <si>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</si>
  <si>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</si>
  <si>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</si>
  <si>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</si>
  <si>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</si>
  <si>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</si>
  <si>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</si>
  <si>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</si>
  <si>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工期控制率</t>
  </si>
  <si>
    <t>反映工期控制情况。
工期控制率=实际工期/计划工期×100%。</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</si>
  <si>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</si>
  <si>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</si>
  <si>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</si>
  <si>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</si>
  <si>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</si>
  <si>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</si>
  <si>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使用年限</t>
  </si>
  <si>
    <t>20</t>
  </si>
  <si>
    <t>通过工程设计使用年限反映可持续的效果。</t>
  </si>
  <si>
    <t>受益人群满意度</t>
  </si>
  <si>
    <t>调查人群中对设施建设或设施运行的满意度。
受益人群覆盖率=（调查人群中对设施建设或设施运行的人数/问卷调查人数）*100%</t>
  </si>
  <si>
    <t>完成整个国土空间规划工作任务的70%包括：
1、易门县国土空间总体规划（含中心城区和龙泉街道）
3、专题研究
（1）易门县资源环境承载能力和国土空间开发适宜性评价（双评价）
（2）易门县国土空间开发保护现状评估与未来风险评估（双评估）
（3）易门县乡村振兴背景下村庄布局布点研究
（4）易门县国土空间开发保护战略专题研究
（5）易门县耕地和永久基本农田保护研究
（6）易门县城镇开发边界划定与管控专题研究
（7）易门县国土空间“三线”统筹协调研究
（8）易门县国土综合整治和生态保护修复研究
（9）易门县区域协调产业发展和空间布局专题研究
（10）易门县人口城镇化与城镇布局优化研究
（11）易门县特色风貌塑造与国土空间高品质利用研究</t>
  </si>
  <si>
    <t>七个乡镇（街道）</t>
  </si>
  <si>
    <t>国土空间规划完成率=实际完成数/计划完成数*100%</t>
  </si>
  <si>
    <t>服务验收合格率</t>
  </si>
  <si>
    <t>服务验收合格率=实际完成数/计划完成数*100%</t>
  </si>
  <si>
    <t>项目验收合格率</t>
  </si>
  <si>
    <t>项目验收合格率=实际完成数/计划完成数*100%；</t>
  </si>
  <si>
    <t>评审验收合格率</t>
  </si>
  <si>
    <t>评审验收合格率=实际完成数/计划完成数*100%；</t>
  </si>
  <si>
    <t>完成时限</t>
  </si>
  <si>
    <t>国土空间规划工作完成及时率=实际完成数/计划完成数*100%；</t>
  </si>
  <si>
    <t>事故发生率降低</t>
  </si>
  <si>
    <t>有效</t>
  </si>
  <si>
    <t>有效优化土地利用结构</t>
  </si>
  <si>
    <t>项目区人民群众</t>
  </si>
  <si>
    <t>85</t>
  </si>
  <si>
    <t>使用人员满意度大于等于85%以上</t>
  </si>
  <si>
    <t>为保障遗属人员基本生活，通过发放遗属生活补助，在萘胺都内保障生活，是遗属生活有保障，满意度达到95%以上。</t>
  </si>
  <si>
    <t>遗属补助发放人数</t>
  </si>
  <si>
    <t>2人</t>
  </si>
  <si>
    <t>遗属补助发放标准</t>
  </si>
  <si>
    <t>654元</t>
  </si>
  <si>
    <t>元</t>
  </si>
  <si>
    <t>遗属补助发放金额</t>
  </si>
  <si>
    <t>补助对象准确率及合规率</t>
  </si>
  <si>
    <t>遗属补助及时发放率</t>
  </si>
  <si>
    <t>提升遗属人员生活质量</t>
  </si>
  <si>
    <t>保障遗属人员生活</t>
  </si>
  <si>
    <t>遗属人员满意度</t>
  </si>
  <si>
    <t>对年内发生的土地、矿产、城乡规划方面的违法用地依法进行查处，对卫片图斑违法案件进行查处,并对违法用地进行查处。通过执法办案实现评估一个地区自然资源管理秩序特别是违法占用耕地情况，推动落实最严格的耕地保护制度，保障国家粮食安全，助力生态文明建设，打击私挖乱采行为。弥补执法办案工作经费小于等于30万元，用于支付律师费，物业管理服务费，采购费，车辆燃油、修理、保险等执法办案工作经费。</t>
  </si>
  <si>
    <t>弥补执法办案工作经费</t>
  </si>
  <si>
    <t>弥补执法办案工作经费，用于支付律师费，物业管理服务费，采购费，车辆燃油、修理、保险等执法办案工作经费。</t>
  </si>
  <si>
    <t>开展查处（核查）次数</t>
  </si>
  <si>
    <t>50</t>
  </si>
  <si>
    <t>违法案件处理率</t>
  </si>
  <si>
    <t>年度内挽回国家经济损失</t>
  </si>
  <si>
    <t>违法案件下降情况</t>
  </si>
  <si>
    <t>下降</t>
  </si>
  <si>
    <t>计划收储土地600亩，收储成本1.3亿元。计划供应土地370.6875亩（其中:出让128.2085亩，划拨242.479亩）,预计实现出让收入2485万元。根据玉政发〔2013〕143号.玉溪市人民政府关于印发玉溪市土地储备支出核算管理办法的通知(1）“第十六条土地储备管理费﹐由土地储备机构按照经审计认定的直接和间接支出总额的2%预提计入土地储备支出，土地供应后按照土地出让收入的2%计提;按照完成委托事项直接支出总额的3%向受土地储备机构委托实施土地储备的单位（土地一级开发单位）支付管理费;按照征地补偿费总额的2%向征地实施单位支付征地工作经费﹔按照拆迁安置补偿费总额的2%向拆迁实施单位支付拆迁工作经费﹔市级国有投资公司组织实施的土地一级开发整理项目,引入社会资金投资回报按市政府批复要求执行，征地工作经费可用于劳务派遗人员工资、日常经费或奖励等支出。土地征收工作经费总额50%可用于奖励等，由征收主体统筹依法合理使用。”计提的征地工作经费用于日常开展工作产生的办公费用、差旅费用、车辆运行费用等。</t>
  </si>
  <si>
    <t>314.74</t>
  </si>
  <si>
    <t>按照征地补偿费总额的2%向征地实施单位支付征地工作经费，计提的征地工作经费用于日常开展工作产生的办公费用、差旅费用、车辆运行费用等。</t>
  </si>
  <si>
    <t>补偿覆盖率，</t>
  </si>
  <si>
    <t>补偿覆盖率=实际完成数/计划完成数*100%；</t>
  </si>
  <si>
    <t>征收/收储程序合法性</t>
  </si>
  <si>
    <t>98</t>
  </si>
  <si>
    <t>征收/收储程序合法合规，符合国家各项要求</t>
  </si>
  <si>
    <t>补偿兑现及时率</t>
  </si>
  <si>
    <t>补偿兑现及时率=实际完成数/计划完成数*100%；</t>
  </si>
  <si>
    <t>实现经济收入</t>
  </si>
  <si>
    <t>2000</t>
  </si>
  <si>
    <t>通过实施土地储备，2023年全县计划供应土地171.89公顷。预计实现经济总收入46190.62万元。</t>
  </si>
  <si>
    <t>项目满意度</t>
  </si>
  <si>
    <t>满意度调查，根据问卷调查进行评价，得分=调查问卷对应问题得分率*分值</t>
  </si>
  <si>
    <t>预算05-3表</t>
  </si>
  <si>
    <t>项目支出绩效目标表（另文下达）</t>
  </si>
  <si>
    <t>备注：本单位无此公开事项。</t>
  </si>
  <si>
    <t>预算06表</t>
  </si>
  <si>
    <t>政府性基金预算支出预算表</t>
  </si>
  <si>
    <t>本年政府性基金预算支出</t>
  </si>
  <si>
    <t>预算07表</t>
  </si>
  <si>
    <t>部门政府采购预算表</t>
  </si>
  <si>
    <t>预算项目</t>
  </si>
  <si>
    <t>采购项目</t>
  </si>
  <si>
    <t>采购品目</t>
  </si>
  <si>
    <t>计量单位</t>
  </si>
  <si>
    <t>数量</t>
  </si>
  <si>
    <t>面向中小企业预留资金</t>
  </si>
  <si>
    <t>单位名称（项目名称）</t>
  </si>
  <si>
    <t>政府性基金</t>
  </si>
  <si>
    <t>国有资本经营预算资金</t>
  </si>
  <si>
    <t>不动产登记证书、证明采购费</t>
  </si>
  <si>
    <t>车辆维修费用</t>
  </si>
  <si>
    <t>车辆保险采购</t>
  </si>
  <si>
    <t>车辆燃油服务</t>
  </si>
  <si>
    <t>物业管理服务</t>
  </si>
  <si>
    <t>办公桌椅采购</t>
  </si>
  <si>
    <t>打印机采购</t>
  </si>
  <si>
    <t>车辆燃油费用</t>
  </si>
  <si>
    <t>档案柜采购费用</t>
  </si>
  <si>
    <t>车辆燃油采购</t>
  </si>
  <si>
    <t>预算08表</t>
  </si>
  <si>
    <t>政府购买服务预算表</t>
  </si>
  <si>
    <t>政府购买服务项目</t>
  </si>
  <si>
    <t>政府购买服务指导性目录代码</t>
  </si>
  <si>
    <t>基本支出/项目支出</t>
  </si>
  <si>
    <t>所属服务类别</t>
  </si>
  <si>
    <t>所属服务领域</t>
  </si>
  <si>
    <t>购买服务内容简述</t>
  </si>
  <si>
    <t>政府购买服务内容</t>
  </si>
  <si>
    <t>预算09-1表</t>
  </si>
  <si>
    <t>对下转移支付预算表</t>
  </si>
  <si>
    <t>单位名称（项目）</t>
  </si>
  <si>
    <t>地区</t>
  </si>
  <si>
    <t>龙泉街道</t>
  </si>
  <si>
    <t>六街街道</t>
  </si>
  <si>
    <t>绿汁镇</t>
  </si>
  <si>
    <t>铜厂乡</t>
  </si>
  <si>
    <t>十街乡</t>
  </si>
  <si>
    <t>小街乡</t>
  </si>
  <si>
    <t>浦贝乡</t>
  </si>
  <si>
    <t>预算09-2表</t>
  </si>
  <si>
    <t>对下转移支付绩效目标表</t>
  </si>
  <si>
    <t>预算10表</t>
  </si>
  <si>
    <t>新增资产配置表</t>
  </si>
  <si>
    <t>资产类别</t>
  </si>
  <si>
    <t>资产分类代码.名称</t>
  </si>
  <si>
    <t>资产名称</t>
  </si>
  <si>
    <t>财政部门批复数（元）</t>
  </si>
  <si>
    <t>单价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</si>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</sst>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9"/>
      <name val="宋体"/>
      <charset val="134"/>
    </font>
    <font>
      <sz val="27"/>
      <name val="宋体"/>
      <charset val="134"/>
    </font>
    <font>
      <sz val="10.5"/>
      <name val="SimSun"/>
      <charset val="134"/>
    </font>
    <font>
      <sz val="27"/>
      <name val="Calibri"/>
      <charset val="134"/>
    </font>
    <font>
      <sz val="10.5"/>
      <name val="宋体"/>
      <charset val="134"/>
    </font>
    <font>
      <sz val="27"/>
      <name val="SimSun"/>
      <charset val="134"/>
    </font>
    <font>
      <b/>
      <sz val="9"/>
      <name val="宋体"/>
      <charset val="134"/>
    </font>
    <font>
      <sz val="27"/>
      <name val="Times New Roman"/>
      <charset val="134"/>
    </font>
    <font>
      <sz val="10"/>
      <name val="宋体"/>
      <charset val="134"/>
    </font>
    <font>
      <sz val="11"/>
      <name val="宋体"/>
      <charset val="134"/>
    </font>
    <font>
      <sz val="9"/>
      <name val="SimSu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1" fillId="0" borderId="1">
      <alignment horizontal="right" vertical="center"/>
    </xf>
    <xf numFmtId="49" fontId="1" fillId="0" borderId="1">
      <alignment horizontal="left" vertical="center" wrapText="1"/>
    </xf>
    <xf numFmtId="176" fontId="1" fillId="0" borderId="1">
      <alignment horizontal="right" vertical="center"/>
    </xf>
    <xf numFmtId="177" fontId="1" fillId="0" borderId="1">
      <alignment horizontal="right" vertical="center"/>
    </xf>
    <xf numFmtId="178" fontId="1" fillId="0" borderId="1">
      <alignment horizontal="right" vertical="center"/>
    </xf>
    <xf numFmtId="179" fontId="1" fillId="0" borderId="1">
      <alignment horizontal="right" vertical="center"/>
    </xf>
    <xf numFmtId="10" fontId="1" fillId="0" borderId="1">
      <alignment horizontal="right" vertical="center"/>
    </xf>
    <xf numFmtId="180" fontId="1" fillId="0" borderId="1">
      <alignment horizontal="right" vertical="center"/>
    </xf>
    <xf numFmtId="0" fontId="1" fillId="0" borderId="0">
      <alignment vertical="top"/>
      <protection locked="0"/>
    </xf>
  </cellStyleXfs>
  <cellXfs count="83">
    <xf numFmtId="0" fontId="0" fillId="0" borderId="0" xfId="0" applyFont="1">
      <alignment vertical="top"/>
    </xf>
    <xf numFmtId="49" fontId="1" fillId="0" borderId="0" xfId="50" applyNumberFormat="1" applyFont="1" applyBorder="1">
      <alignment horizontal="left" vertical="center" wrapText="1"/>
    </xf>
    <xf numFmtId="49" fontId="1" fillId="0" borderId="0" xfId="50" applyNumberFormat="1" applyFont="1" applyBorder="1" applyAlignment="1">
      <alignment horizontal="right" vertical="center" wrapText="1"/>
    </xf>
    <xf numFmtId="49" fontId="2" fillId="0" borderId="0" xfId="0" applyNumberFormat="1" applyFont="1" applyBorder="1" applyAlignment="1">
      <alignment horizontal="center" vertical="center" wrapText="1"/>
    </xf>
    <xf numFmtId="49" fontId="3" fillId="0" borderId="1" xfId="50" applyNumberFormat="1" applyFont="1" applyBorder="1" applyAlignment="1">
      <alignment horizontal="center" vertical="center" wrapText="1"/>
    </xf>
    <xf numFmtId="49" fontId="1" fillId="0" borderId="1" xfId="50" applyNumberFormat="1" applyFont="1" applyBorder="1">
      <alignment horizontal="left" vertical="center" wrapText="1"/>
    </xf>
    <xf numFmtId="49" fontId="1" fillId="0" borderId="1" xfId="50" applyNumberFormat="1" applyFont="1" applyBorder="1" applyAlignment="1">
      <alignment horizontal="center" vertical="center" wrapText="1"/>
    </xf>
    <xf numFmtId="176" fontId="1" fillId="0" borderId="1" xfId="51" applyNumberFormat="1" applyFont="1" applyBorder="1">
      <alignment horizontal="right" vertical="center"/>
    </xf>
    <xf numFmtId="49" fontId="2" fillId="0" borderId="0" xfId="50" applyNumberFormat="1" applyFont="1" applyBorder="1" applyAlignment="1">
      <alignment horizontal="center" vertical="center" wrapText="1"/>
    </xf>
    <xf numFmtId="0" fontId="4" fillId="0" borderId="0" xfId="0" applyFont="1" applyBorder="1" applyAlignment="1">
      <alignment horizontal="center" vertical="center"/>
    </xf>
    <xf numFmtId="49" fontId="1" fillId="0" borderId="0" xfId="50" applyNumberFormat="1" applyFont="1" applyBorder="1" applyAlignment="1">
      <alignment horizontal="center" vertical="center" wrapText="1"/>
    </xf>
    <xf numFmtId="49" fontId="1" fillId="0" borderId="2" xfId="50" applyNumberFormat="1" applyFont="1" applyBorder="1" applyAlignment="1">
      <alignment horizontal="center" vertical="center" wrapText="1"/>
    </xf>
    <xf numFmtId="49" fontId="1" fillId="0" borderId="3" xfId="5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0" xfId="5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180" fontId="1" fillId="0" borderId="1" xfId="56" applyNumberFormat="1" applyFont="1" applyBorder="1" applyAlignment="1">
      <alignment horizontal="center" vertical="center" wrapText="1"/>
    </xf>
    <xf numFmtId="176" fontId="1" fillId="0" borderId="1" xfId="50" applyNumberFormat="1" applyFont="1" applyBorder="1" applyAlignment="1">
      <alignment horizontal="right" vertical="center" wrapText="1"/>
    </xf>
    <xf numFmtId="176" fontId="1" fillId="0" borderId="1" xfId="0" applyNumberFormat="1" applyFont="1" applyBorder="1" applyAlignment="1">
      <alignment horizontal="right" vertical="center" wrapText="1"/>
    </xf>
    <xf numFmtId="180" fontId="5" fillId="0" borderId="1" xfId="56" applyNumberFormat="1" applyFont="1" applyBorder="1" applyAlignment="1">
      <alignment horizontal="center" vertical="center" wrapText="1"/>
    </xf>
    <xf numFmtId="49" fontId="7" fillId="0" borderId="0" xfId="50" applyNumberFormat="1" applyFont="1" applyBorder="1" applyAlignment="1">
      <alignment horizontal="right" vertical="center" wrapText="1"/>
    </xf>
    <xf numFmtId="0" fontId="1" fillId="0" borderId="1" xfId="50" applyNumberFormat="1" applyFont="1" applyBorder="1">
      <alignment horizontal="left" vertical="center" wrapText="1"/>
    </xf>
    <xf numFmtId="176" fontId="1"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0" fontId="9" fillId="0" borderId="0" xfId="0" applyFont="1" applyAlignment="1"/>
    <xf numFmtId="0" fontId="9" fillId="0" borderId="0" xfId="0" applyFont="1" applyAlignment="1">
      <alignment horizontal="right"/>
    </xf>
    <xf numFmtId="0" fontId="6"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1" fillId="0" borderId="1" xfId="0" applyFont="1" applyBorder="1" applyAlignment="1">
      <alignment horizontal="center" vertical="center" wrapText="1"/>
    </xf>
    <xf numFmtId="176" fontId="1" fillId="0" borderId="1" xfId="0" applyNumberFormat="1" applyFont="1" applyBorder="1" applyAlignment="1">
      <alignment horizontal="right" vertical="center"/>
    </xf>
    <xf numFmtId="49" fontId="5" fillId="0" borderId="4" xfId="50" applyNumberFormat="1" applyFont="1" applyBorder="1" applyAlignment="1">
      <alignment horizontal="center" vertical="center" wrapText="1"/>
    </xf>
    <xf numFmtId="180" fontId="1" fillId="0" borderId="4" xfId="56" applyNumberFormat="1" applyFont="1" applyBorder="1" applyAlignment="1">
      <alignment horizontal="center" vertical="center" wrapText="1"/>
    </xf>
    <xf numFmtId="0" fontId="0" fillId="0" borderId="4" xfId="0" applyFont="1" applyBorder="1">
      <alignment vertical="top"/>
    </xf>
    <xf numFmtId="49" fontId="1" fillId="0" borderId="4" xfId="50" applyNumberFormat="1" applyFont="1" applyBorder="1">
      <alignment horizontal="left" vertical="center" wrapText="1"/>
    </xf>
    <xf numFmtId="49" fontId="1" fillId="0" borderId="1" xfId="50" applyNumberFormat="1" applyFont="1" applyBorder="1" applyAlignment="1">
      <alignment horizontal="left" vertical="center" wrapText="1" indent="1"/>
    </xf>
    <xf numFmtId="176" fontId="1" fillId="0" borderId="1" xfId="0" applyNumberFormat="1" applyFont="1" applyBorder="1" applyAlignment="1">
      <alignment horizontal="left" vertical="center" wrapText="1"/>
    </xf>
    <xf numFmtId="176" fontId="1" fillId="0" borderId="1" xfId="50" applyNumberFormat="1" applyFont="1" applyBorder="1">
      <alignment horizontal="left" vertical="center" wrapText="1"/>
    </xf>
    <xf numFmtId="0" fontId="1" fillId="0" borderId="0" xfId="0" applyFont="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 fillId="0" borderId="0" xfId="0" applyFont="1" applyAlignment="1">
      <alignment horizontal="right" vertical="center"/>
    </xf>
    <xf numFmtId="0" fontId="8" fillId="0" borderId="0" xfId="0" applyFont="1" applyAlignment="1">
      <alignment horizontal="center" vertical="center"/>
    </xf>
    <xf numFmtId="0" fontId="10" fillId="0" borderId="0" xfId="0" applyFont="1" applyAlignment="1"/>
    <xf numFmtId="0" fontId="1" fillId="0" borderId="0" xfId="0" applyFont="1" applyAlignment="1">
      <alignment horizontal="right"/>
    </xf>
    <xf numFmtId="176" fontId="11"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indent="1"/>
    </xf>
    <xf numFmtId="0" fontId="9" fillId="0" borderId="0" xfId="0" applyFont="1" applyAlignment="1">
      <alignment horizontal="center" wrapText="1"/>
    </xf>
    <xf numFmtId="0" fontId="9" fillId="0" borderId="0" xfId="0" applyFont="1" applyAlignment="1">
      <alignment wrapText="1"/>
    </xf>
    <xf numFmtId="0" fontId="1" fillId="0" borderId="0" xfId="0" applyFont="1" applyAlignment="1">
      <alignment horizontal="right" wrapText="1"/>
    </xf>
    <xf numFmtId="0" fontId="6" fillId="0" borderId="0" xfId="0" applyFont="1" applyAlignment="1">
      <alignment horizontal="center" vertical="center" wrapText="1"/>
    </xf>
    <xf numFmtId="0" fontId="1" fillId="0" borderId="0" xfId="0" applyFont="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7" fillId="0" borderId="6" xfId="0" applyFont="1" applyBorder="1" applyAlignment="1">
      <alignment horizontal="center" vertical="center"/>
    </xf>
    <xf numFmtId="176"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0" fillId="0" borderId="0" xfId="0" applyFont="1" applyAlignment="1">
      <alignment vertical="top" wrapText="1"/>
    </xf>
    <xf numFmtId="176" fontId="1" fillId="0" borderId="1" xfId="51" applyNumberFormat="1" applyFont="1" applyBorder="1" applyAlignment="1">
      <alignment horizontal="right" vertical="center" wrapText="1"/>
    </xf>
    <xf numFmtId="0" fontId="8" fillId="0" borderId="0" xfId="0" applyFont="1" applyAlignment="1">
      <alignment horizontal="center" vertical="center" wrapText="1"/>
    </xf>
    <xf numFmtId="0" fontId="10" fillId="0" borderId="0" xfId="0" applyFont="1" applyAlignment="1">
      <alignment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49" fontId="1" fillId="0" borderId="1" xfId="50" applyNumberFormat="1" applyFont="1" applyBorder="1" applyAlignment="1">
      <alignment horizontal="left" vertical="center" wrapText="1"/>
    </xf>
    <xf numFmtId="0" fontId="1" fillId="0" borderId="0" xfId="0" applyFont="1" applyAlignment="1">
      <alignment horizont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B18" sqref="B18"/>
    </sheetView>
  </sheetViews>
  <sheetFormatPr defaultColWidth="8.85" defaultRowHeight="15" customHeight="1" outlineLevelCol="3"/>
  <cols>
    <col min="1" max="4" width="35.7083333333333" customWidth="1"/>
  </cols>
  <sheetData>
    <row r="1" ht="18.75" customHeight="1" spans="1:4">
      <c r="A1" s="26"/>
      <c r="B1" s="26"/>
      <c r="C1" s="26"/>
      <c r="D1" s="54" t="s">
        <v>0</v>
      </c>
    </row>
    <row r="2" ht="45" customHeight="1" spans="1:4">
      <c r="A2" s="28" t="s">
        <v>1</v>
      </c>
      <c r="B2" s="28"/>
      <c r="C2" s="28"/>
      <c r="D2" s="28"/>
    </row>
    <row r="3" ht="18.75" customHeight="1" spans="1:4">
      <c r="A3" s="47" t="str">
        <f>"单位名称："&amp;"易门县自然资源局"</f>
        <v>单位名称：易门县自然资源局</v>
      </c>
      <c r="B3" s="47"/>
      <c r="C3" s="66"/>
      <c r="D3" s="54" t="s">
        <v>2</v>
      </c>
    </row>
    <row r="4" ht="22.5" customHeight="1" spans="1:4">
      <c r="A4" s="67" t="s">
        <v>3</v>
      </c>
      <c r="B4" s="67"/>
      <c r="C4" s="67" t="s">
        <v>4</v>
      </c>
      <c r="D4" s="67"/>
    </row>
    <row r="5" ht="18.75" customHeight="1" spans="1:4">
      <c r="A5" s="67" t="s">
        <v>5</v>
      </c>
      <c r="B5" s="67" t="s">
        <v>6</v>
      </c>
      <c r="C5" s="67" t="s">
        <v>7</v>
      </c>
      <c r="D5" s="67" t="s">
        <v>6</v>
      </c>
    </row>
    <row r="6" ht="18.75" customHeight="1" spans="1:4">
      <c r="A6" s="67"/>
      <c r="B6" s="67"/>
      <c r="C6" s="67"/>
      <c r="D6" s="67"/>
    </row>
    <row r="7" ht="22.5" customHeight="1" spans="1:4">
      <c r="A7" s="68" t="s">
        <v>8</v>
      </c>
      <c r="B7" s="7">
        <v>2487.862183</v>
      </c>
      <c r="C7" s="68" t="str">
        <f>"一"&amp;"、"&amp;"社会保障和就业支出"</f>
        <v>一、社会保障和就业支出</v>
      </c>
      <c r="D7" s="7">
        <v>116.039872</v>
      </c>
    </row>
    <row r="8" ht="22.5" customHeight="1" spans="1:4">
      <c r="A8" s="68" t="s">
        <v>9</v>
      </c>
      <c r="B8" s="7">
        <v>2000</v>
      </c>
      <c r="C8" s="68" t="str">
        <f>"二"&amp;"、"&amp;"卫生健康支出"</f>
        <v>二、卫生健康支出</v>
      </c>
      <c r="D8" s="7">
        <v>97.581307</v>
      </c>
    </row>
    <row r="9" ht="22.5" customHeight="1" spans="1:4">
      <c r="A9" s="68" t="s">
        <v>10</v>
      </c>
      <c r="B9" s="7"/>
      <c r="C9" s="68" t="str">
        <f>"三"&amp;"、"&amp;"城乡社区支出"</f>
        <v>三、城乡社区支出</v>
      </c>
      <c r="D9" s="7">
        <v>2000</v>
      </c>
    </row>
    <row r="10" ht="22.5" customHeight="1" spans="1:4">
      <c r="A10" s="68" t="s">
        <v>11</v>
      </c>
      <c r="B10" s="7"/>
      <c r="C10" s="68" t="str">
        <f>"四"&amp;"、"&amp;"自然资源海洋气象等支出"</f>
        <v>四、自然资源海洋气象等支出</v>
      </c>
      <c r="D10" s="7">
        <v>2169.679404</v>
      </c>
    </row>
    <row r="11" ht="22.5" customHeight="1" spans="1:4">
      <c r="A11" s="68" t="s">
        <v>12</v>
      </c>
      <c r="B11" s="7"/>
      <c r="C11" s="68" t="str">
        <f>"五"&amp;"、"&amp;"住房保障支出"</f>
        <v>五、住房保障支出</v>
      </c>
      <c r="D11" s="7">
        <v>97.7616</v>
      </c>
    </row>
    <row r="12" ht="22.5" customHeight="1" spans="1:4">
      <c r="A12" s="68" t="s">
        <v>13</v>
      </c>
      <c r="B12" s="7"/>
      <c r="C12" s="68" t="str">
        <f>"六"&amp;"、"&amp;"灾害防治及应急管理支出"</f>
        <v>六、灾害防治及应急管理支出</v>
      </c>
      <c r="D12" s="7">
        <v>6.8</v>
      </c>
    </row>
    <row r="13" ht="22.5" customHeight="1" spans="1:4">
      <c r="A13" s="68" t="s">
        <v>14</v>
      </c>
      <c r="B13" s="7"/>
      <c r="C13" s="68"/>
      <c r="D13" s="7"/>
    </row>
    <row r="14" ht="22.5" customHeight="1" spans="1:4">
      <c r="A14" s="68" t="s">
        <v>15</v>
      </c>
      <c r="B14" s="7"/>
      <c r="C14" s="68"/>
      <c r="D14" s="7"/>
    </row>
    <row r="15" ht="22.5" customHeight="1" spans="1:4">
      <c r="A15" s="69" t="s">
        <v>16</v>
      </c>
      <c r="B15" s="7"/>
      <c r="C15" s="72"/>
      <c r="D15" s="7"/>
    </row>
    <row r="16" ht="22.5" customHeight="1" spans="1:4">
      <c r="A16" s="69" t="s">
        <v>17</v>
      </c>
      <c r="B16" s="7"/>
      <c r="C16" s="72"/>
      <c r="D16" s="7"/>
    </row>
    <row r="17" ht="22.5" customHeight="1" spans="1:4">
      <c r="A17" s="69"/>
      <c r="B17" s="7"/>
      <c r="C17" s="72"/>
      <c r="D17" s="7"/>
    </row>
    <row r="18" ht="22.5" customHeight="1" spans="1:4">
      <c r="A18" s="70" t="s">
        <v>18</v>
      </c>
      <c r="B18" s="71">
        <v>4487.862183</v>
      </c>
      <c r="C18" s="72" t="s">
        <v>19</v>
      </c>
      <c r="D18" s="71">
        <v>4487.862183</v>
      </c>
    </row>
    <row r="19" ht="22.5" customHeight="1" spans="1:4">
      <c r="A19" s="69" t="s">
        <v>20</v>
      </c>
      <c r="B19" s="7"/>
      <c r="C19" s="68" t="s">
        <v>21</v>
      </c>
      <c r="D19" s="39"/>
    </row>
    <row r="20" ht="22.5" customHeight="1" spans="1:4">
      <c r="A20" s="70" t="s">
        <v>22</v>
      </c>
      <c r="B20" s="71">
        <v>4487.862183</v>
      </c>
      <c r="C20" s="72" t="s">
        <v>23</v>
      </c>
      <c r="D20" s="71">
        <v>4487.862183</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D13" sqref="D13"/>
    </sheetView>
  </sheetViews>
  <sheetFormatPr defaultColWidth="8.85" defaultRowHeight="15" customHeight="1"/>
  <cols>
    <col min="1" max="1" width="18.75" customWidth="1"/>
    <col min="2" max="2" width="19" customWidth="1"/>
    <col min="3" max="3" width="9.125" customWidth="1"/>
    <col min="4" max="4" width="8.875" customWidth="1"/>
    <col min="5" max="5" width="9.71666666666667" customWidth="1"/>
    <col min="6" max="6" width="10.9916666666667" customWidth="1"/>
    <col min="7" max="7" width="6.75" customWidth="1"/>
    <col min="8" max="8" width="12.6666666666667" customWidth="1"/>
    <col min="9" max="10" width="10.625" customWidth="1"/>
  </cols>
  <sheetData>
    <row r="1" customHeight="1" spans="1:10">
      <c r="A1" s="2" t="s">
        <v>441</v>
      </c>
      <c r="B1" s="2"/>
      <c r="C1" s="2"/>
      <c r="D1" s="2"/>
      <c r="E1" s="2"/>
      <c r="F1" s="2"/>
      <c r="G1" s="2"/>
      <c r="H1" s="2"/>
      <c r="I1" s="2"/>
      <c r="J1" s="2"/>
    </row>
    <row r="2" ht="45" customHeight="1" spans="1:10">
      <c r="A2" s="15" t="s">
        <v>442</v>
      </c>
      <c r="B2" s="15"/>
      <c r="C2" s="15"/>
      <c r="D2" s="15"/>
      <c r="E2" s="15"/>
      <c r="F2" s="15"/>
      <c r="G2" s="15"/>
      <c r="H2" s="15"/>
      <c r="I2" s="15"/>
      <c r="J2" s="15"/>
    </row>
    <row r="3" ht="20.25" customHeight="1" spans="1:10">
      <c r="A3" s="1" t="str">
        <f>"单位名称："&amp;"易门县自然资源局"</f>
        <v>单位名称：易门县自然资源局</v>
      </c>
      <c r="B3" s="1"/>
      <c r="C3" s="1"/>
      <c r="D3" s="1"/>
      <c r="E3" s="1"/>
      <c r="F3" s="1"/>
      <c r="G3" s="1"/>
      <c r="H3" s="1"/>
      <c r="I3" s="1"/>
      <c r="J3" s="1"/>
    </row>
    <row r="4" ht="20.25" customHeight="1" spans="1:10">
      <c r="A4" s="40" t="s">
        <v>270</v>
      </c>
      <c r="B4" s="16" t="s">
        <v>271</v>
      </c>
      <c r="C4" s="16" t="s">
        <v>272</v>
      </c>
      <c r="D4" s="16" t="s">
        <v>273</v>
      </c>
      <c r="E4" s="16" t="s">
        <v>274</v>
      </c>
      <c r="F4" s="16" t="s">
        <v>275</v>
      </c>
      <c r="G4" s="16" t="s">
        <v>276</v>
      </c>
      <c r="H4" s="16" t="s">
        <v>277</v>
      </c>
      <c r="I4" s="16" t="s">
        <v>278</v>
      </c>
      <c r="J4" s="16" t="s">
        <v>279</v>
      </c>
    </row>
    <row r="5" ht="46.5" customHeight="1" spans="1:10">
      <c r="A5" s="40"/>
      <c r="B5" s="16"/>
      <c r="C5" s="16"/>
      <c r="D5" s="16"/>
      <c r="E5" s="16"/>
      <c r="F5" s="16"/>
      <c r="G5" s="16"/>
      <c r="H5" s="16"/>
      <c r="I5" s="16"/>
      <c r="J5" s="16"/>
    </row>
    <row r="6" ht="20.25" customHeight="1" spans="1:10">
      <c r="A6" s="41">
        <v>1</v>
      </c>
      <c r="B6" s="17">
        <v>2</v>
      </c>
      <c r="C6" s="17">
        <v>3</v>
      </c>
      <c r="D6" s="17">
        <v>4</v>
      </c>
      <c r="E6" s="17">
        <v>5</v>
      </c>
      <c r="F6" s="17">
        <v>6</v>
      </c>
      <c r="G6" s="17">
        <v>7</v>
      </c>
      <c r="H6" s="17">
        <v>8</v>
      </c>
      <c r="I6" s="17">
        <v>9</v>
      </c>
      <c r="J6" s="17">
        <v>10</v>
      </c>
    </row>
    <row r="7" ht="20.25" customHeight="1" spans="1:10">
      <c r="A7" s="42"/>
      <c r="B7" s="5"/>
      <c r="C7" s="5"/>
      <c r="E7" s="18"/>
      <c r="F7" s="18"/>
      <c r="G7" s="18"/>
      <c r="H7" s="18"/>
      <c r="I7" s="18"/>
      <c r="J7" s="18"/>
    </row>
    <row r="8" ht="20.25" customHeight="1" spans="1:10">
      <c r="A8" s="43"/>
      <c r="B8" s="5"/>
      <c r="C8" s="6"/>
      <c r="D8" s="6"/>
      <c r="E8" s="18"/>
      <c r="F8" s="18"/>
      <c r="G8" s="18"/>
      <c r="H8" s="18"/>
      <c r="I8" s="18"/>
      <c r="J8" s="18"/>
    </row>
    <row r="9" customHeight="1" spans="1:1">
      <c r="A9" t="s">
        <v>443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B15" sqref="B15"/>
    </sheetView>
  </sheetViews>
  <sheetFormatPr defaultColWidth="8.85" defaultRowHeight="15" customHeight="1" outlineLevelCol="5"/>
  <cols>
    <col min="1" max="1" width="18.25" customWidth="1"/>
    <col min="2" max="2" width="17.1416666666667" customWidth="1"/>
    <col min="3" max="3" width="28.575" customWidth="1"/>
    <col min="4" max="4" width="14.375" customWidth="1"/>
    <col min="5" max="5" width="15.25" customWidth="1"/>
    <col min="6" max="6" width="21.425" customWidth="1"/>
  </cols>
  <sheetData>
    <row r="1" ht="18.75" customHeight="1" spans="1:6">
      <c r="A1" s="26"/>
      <c r="B1" s="26"/>
      <c r="C1" s="26"/>
      <c r="D1" s="26"/>
      <c r="E1" s="26"/>
      <c r="F1" s="27" t="s">
        <v>444</v>
      </c>
    </row>
    <row r="2" ht="37.5" customHeight="1" spans="1:6">
      <c r="A2" s="28" t="s">
        <v>445</v>
      </c>
      <c r="B2" s="28"/>
      <c r="C2" s="28"/>
      <c r="D2" s="28"/>
      <c r="E2" s="28"/>
      <c r="F2" s="28"/>
    </row>
    <row r="3" ht="18.75" customHeight="1" spans="1:6">
      <c r="A3" s="29" t="str">
        <f>"单位名称："&amp;"易门县自然资源局"</f>
        <v>单位名称：易门县自然资源局</v>
      </c>
      <c r="B3" s="29"/>
      <c r="C3" s="29"/>
      <c r="D3" s="30"/>
      <c r="E3" s="30"/>
      <c r="F3" s="31" t="s">
        <v>26</v>
      </c>
    </row>
    <row r="4" ht="18.75" customHeight="1" spans="1:6">
      <c r="A4" s="32" t="s">
        <v>154</v>
      </c>
      <c r="B4" s="32" t="s">
        <v>56</v>
      </c>
      <c r="C4" s="32" t="s">
        <v>57</v>
      </c>
      <c r="D4" s="33" t="s">
        <v>446</v>
      </c>
      <c r="E4" s="33"/>
      <c r="F4" s="33"/>
    </row>
    <row r="5" ht="18.75" customHeight="1" spans="1:6">
      <c r="A5" s="32" t="s">
        <v>56</v>
      </c>
      <c r="B5" s="32" t="s">
        <v>56</v>
      </c>
      <c r="C5" s="32" t="s">
        <v>57</v>
      </c>
      <c r="D5" s="33" t="s">
        <v>31</v>
      </c>
      <c r="E5" s="33" t="s">
        <v>59</v>
      </c>
      <c r="F5" s="33" t="s">
        <v>60</v>
      </c>
    </row>
    <row r="6" ht="18.75" customHeight="1" spans="1:6">
      <c r="A6" s="34" t="s">
        <v>42</v>
      </c>
      <c r="B6" s="34"/>
      <c r="C6" s="34" t="s">
        <v>43</v>
      </c>
      <c r="D6" s="34" t="s">
        <v>45</v>
      </c>
      <c r="E6" s="34" t="s">
        <v>46</v>
      </c>
      <c r="F6" s="34" t="s">
        <v>47</v>
      </c>
    </row>
    <row r="7" ht="20.25" customHeight="1" spans="1:6">
      <c r="A7" s="35" t="s">
        <v>52</v>
      </c>
      <c r="B7" s="35"/>
      <c r="C7" s="35"/>
      <c r="D7" s="7">
        <v>2000</v>
      </c>
      <c r="E7" s="7"/>
      <c r="F7" s="7">
        <v>2000</v>
      </c>
    </row>
    <row r="8" ht="20.25" customHeight="1" spans="1:6">
      <c r="A8" s="36" t="s">
        <v>52</v>
      </c>
      <c r="B8" s="35" t="s">
        <v>89</v>
      </c>
      <c r="C8" s="35" t="s">
        <v>90</v>
      </c>
      <c r="D8" s="7">
        <v>2000</v>
      </c>
      <c r="E8" s="7"/>
      <c r="F8" s="7">
        <v>2000</v>
      </c>
    </row>
    <row r="9" ht="20.25" customHeight="1" spans="1:6">
      <c r="A9" s="36" t="s">
        <v>52</v>
      </c>
      <c r="B9" s="36" t="s">
        <v>91</v>
      </c>
      <c r="C9" s="36" t="s">
        <v>92</v>
      </c>
      <c r="D9" s="7">
        <v>2000</v>
      </c>
      <c r="E9" s="7"/>
      <c r="F9" s="7">
        <v>2000</v>
      </c>
    </row>
    <row r="10" ht="20.25" customHeight="1" spans="1:6">
      <c r="A10" s="36" t="s">
        <v>52</v>
      </c>
      <c r="B10" s="37" t="s">
        <v>93</v>
      </c>
      <c r="C10" s="37" t="s">
        <v>94</v>
      </c>
      <c r="D10" s="7">
        <v>2000</v>
      </c>
      <c r="E10" s="7"/>
      <c r="F10" s="7">
        <v>2000</v>
      </c>
    </row>
    <row r="11" ht="20.25" customHeight="1" spans="1:6">
      <c r="A11" s="38" t="s">
        <v>126</v>
      </c>
      <c r="B11" s="38"/>
      <c r="C11" s="38"/>
      <c r="D11" s="39">
        <v>2000</v>
      </c>
      <c r="E11" s="39"/>
      <c r="F11" s="39">
        <v>2000</v>
      </c>
    </row>
  </sheetData>
  <mergeCells count="7">
    <mergeCell ref="A2:F2"/>
    <mergeCell ref="A3:C3"/>
    <mergeCell ref="D4:F4"/>
    <mergeCell ref="A11:C11"/>
    <mergeCell ref="A4:A5"/>
    <mergeCell ref="B4:B5"/>
    <mergeCell ref="C4:C5"/>
  </mergeCells>
  <pageMargins left="0.75" right="0.75" top="1" bottom="1" header="0.5" footer="0.5"/>
  <pageSetup paperSize="1"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0"/>
  <sheetViews>
    <sheetView showZeros="0" workbookViewId="0">
      <selection activeCell="F8" sqref="F8"/>
    </sheetView>
  </sheetViews>
  <sheetFormatPr defaultColWidth="8.85" defaultRowHeight="15" customHeight="1"/>
  <cols>
    <col min="1" max="1" width="24.25" customWidth="1"/>
    <col min="2" max="2" width="20.125" customWidth="1"/>
    <col min="3" max="3" width="25.5" customWidth="1"/>
    <col min="4" max="4" width="8.5" customWidth="1"/>
    <col min="5" max="5" width="8.875" customWidth="1"/>
    <col min="6" max="6" width="7" customWidth="1"/>
    <col min="7" max="7" width="8.25" customWidth="1"/>
    <col min="8" max="8" width="8.625" customWidth="1"/>
    <col min="9" max="9" width="6.625" customWidth="1"/>
    <col min="10" max="10" width="8.5" customWidth="1"/>
    <col min="11" max="11" width="7" customWidth="1"/>
    <col min="12" max="12" width="6.375" customWidth="1"/>
    <col min="13" max="13" width="7.75" customWidth="1"/>
    <col min="14" max="14" width="9" customWidth="1"/>
    <col min="15" max="15" width="7.875" customWidth="1"/>
    <col min="16" max="16" width="8.875" customWidth="1"/>
    <col min="17" max="17" width="5" customWidth="1"/>
  </cols>
  <sheetData>
    <row r="1" customHeight="1" spans="1:17">
      <c r="A1" s="21"/>
      <c r="B1" s="21"/>
      <c r="C1" s="21"/>
      <c r="D1" s="21"/>
      <c r="E1" s="21"/>
      <c r="F1" s="21"/>
      <c r="G1" s="21"/>
      <c r="H1" s="21"/>
      <c r="I1" s="21"/>
      <c r="J1" s="21"/>
      <c r="K1" s="21"/>
      <c r="L1" s="21"/>
      <c r="M1" s="21"/>
      <c r="N1" s="21"/>
      <c r="O1" s="21"/>
      <c r="P1" s="11" t="s">
        <v>447</v>
      </c>
      <c r="Q1" s="12"/>
    </row>
    <row r="2" ht="45" customHeight="1" spans="1:17">
      <c r="A2" s="15" t="s">
        <v>448</v>
      </c>
      <c r="B2" s="15"/>
      <c r="C2" s="15"/>
      <c r="D2" s="15"/>
      <c r="E2" s="15"/>
      <c r="F2" s="15"/>
      <c r="G2" s="15"/>
      <c r="H2" s="15"/>
      <c r="I2" s="15"/>
      <c r="J2" s="15"/>
      <c r="K2" s="15"/>
      <c r="L2" s="15"/>
      <c r="M2" s="15"/>
      <c r="N2" s="24"/>
      <c r="O2" s="24"/>
      <c r="P2" s="24"/>
      <c r="Q2" s="24"/>
    </row>
    <row r="3" ht="20.25" customHeight="1" spans="1:17">
      <c r="A3" s="1" t="str">
        <f>"单位名称："&amp;"易门县自然资源局"</f>
        <v>单位名称：易门县自然资源局</v>
      </c>
      <c r="B3" s="1"/>
      <c r="C3" s="1"/>
      <c r="D3" s="1"/>
      <c r="E3" s="1"/>
      <c r="F3" s="1"/>
      <c r="G3" s="1"/>
      <c r="H3" s="1"/>
      <c r="I3" s="1"/>
      <c r="J3" s="1"/>
      <c r="K3" s="1"/>
      <c r="L3" s="1"/>
      <c r="M3" s="1"/>
      <c r="N3" s="1"/>
      <c r="O3" s="1"/>
      <c r="P3" s="11" t="s">
        <v>26</v>
      </c>
      <c r="Q3" s="12"/>
    </row>
    <row r="4" ht="20.25" customHeight="1" spans="1:17">
      <c r="A4" s="4" t="s">
        <v>449</v>
      </c>
      <c r="B4" s="4" t="s">
        <v>450</v>
      </c>
      <c r="C4" s="4" t="s">
        <v>451</v>
      </c>
      <c r="D4" s="4" t="s">
        <v>452</v>
      </c>
      <c r="E4" s="4" t="s">
        <v>453</v>
      </c>
      <c r="F4" s="4" t="s">
        <v>454</v>
      </c>
      <c r="G4" s="4" t="s">
        <v>161</v>
      </c>
      <c r="H4" s="4"/>
      <c r="I4" s="4"/>
      <c r="J4" s="4"/>
      <c r="K4" s="4"/>
      <c r="L4" s="4"/>
      <c r="M4" s="4"/>
      <c r="N4" s="4"/>
      <c r="O4" s="4"/>
      <c r="P4" s="4"/>
      <c r="Q4" s="4"/>
    </row>
    <row r="5" ht="20.25" customHeight="1" spans="1:17">
      <c r="A5" s="4" t="s">
        <v>455</v>
      </c>
      <c r="B5" s="4" t="s">
        <v>450</v>
      </c>
      <c r="C5" s="4" t="s">
        <v>451</v>
      </c>
      <c r="D5" s="4" t="s">
        <v>452</v>
      </c>
      <c r="E5" s="4" t="s">
        <v>453</v>
      </c>
      <c r="F5" s="4" t="s">
        <v>454</v>
      </c>
      <c r="G5" s="4" t="s">
        <v>29</v>
      </c>
      <c r="H5" s="4" t="s">
        <v>32</v>
      </c>
      <c r="I5" s="4" t="s">
        <v>456</v>
      </c>
      <c r="J5" s="4" t="s">
        <v>457</v>
      </c>
      <c r="K5" s="4" t="s">
        <v>35</v>
      </c>
      <c r="L5" s="4" t="s">
        <v>36</v>
      </c>
      <c r="M5" s="4" t="s">
        <v>36</v>
      </c>
      <c r="N5" s="4"/>
      <c r="O5" s="4"/>
      <c r="P5" s="4"/>
      <c r="Q5" s="4"/>
    </row>
    <row r="6" ht="32.4" customHeight="1" spans="1:17">
      <c r="A6" s="4"/>
      <c r="B6" s="4"/>
      <c r="C6" s="4"/>
      <c r="D6" s="4"/>
      <c r="E6" s="4"/>
      <c r="F6" s="4"/>
      <c r="G6" s="4"/>
      <c r="H6" s="4" t="s">
        <v>31</v>
      </c>
      <c r="I6" s="4"/>
      <c r="J6" s="4"/>
      <c r="K6" s="4"/>
      <c r="L6" s="4" t="s">
        <v>31</v>
      </c>
      <c r="M6" s="4" t="s">
        <v>37</v>
      </c>
      <c r="N6" s="4" t="s">
        <v>38</v>
      </c>
      <c r="O6" s="25" t="s">
        <v>39</v>
      </c>
      <c r="P6" s="25" t="s">
        <v>40</v>
      </c>
      <c r="Q6" s="25" t="s">
        <v>41</v>
      </c>
    </row>
    <row r="7" ht="20.25" customHeight="1" spans="1:17">
      <c r="A7" s="17">
        <v>1</v>
      </c>
      <c r="B7" s="17">
        <v>2</v>
      </c>
      <c r="C7" s="17">
        <v>3</v>
      </c>
      <c r="D7" s="17">
        <v>4</v>
      </c>
      <c r="E7" s="17">
        <v>5</v>
      </c>
      <c r="F7" s="17">
        <v>6</v>
      </c>
      <c r="G7" s="17">
        <v>7</v>
      </c>
      <c r="H7" s="17">
        <v>8</v>
      </c>
      <c r="I7" s="17">
        <v>9</v>
      </c>
      <c r="J7" s="17">
        <v>10</v>
      </c>
      <c r="K7" s="17">
        <v>11</v>
      </c>
      <c r="L7" s="17">
        <v>12</v>
      </c>
      <c r="M7" s="17">
        <v>13</v>
      </c>
      <c r="N7" s="17">
        <v>14</v>
      </c>
      <c r="O7" s="17">
        <v>15</v>
      </c>
      <c r="P7" s="17">
        <v>16</v>
      </c>
      <c r="Q7" s="17">
        <v>17</v>
      </c>
    </row>
    <row r="8" ht="20.25" customHeight="1" spans="1:17">
      <c r="A8" s="22" t="s">
        <v>243</v>
      </c>
      <c r="B8" s="5"/>
      <c r="C8" s="5"/>
      <c r="D8" s="18"/>
      <c r="E8" s="18"/>
      <c r="F8" s="18"/>
      <c r="G8" s="18">
        <v>1.2</v>
      </c>
      <c r="H8" s="18">
        <v>1.2</v>
      </c>
      <c r="I8" s="18"/>
      <c r="J8" s="19"/>
      <c r="K8" s="19"/>
      <c r="L8" s="18"/>
      <c r="M8" s="18"/>
      <c r="N8" s="18"/>
      <c r="O8" s="18"/>
      <c r="P8" s="18"/>
      <c r="Q8" s="18"/>
    </row>
    <row r="9" ht="20.25" customHeight="1" spans="1:17">
      <c r="A9" s="5"/>
      <c r="B9" s="5" t="s">
        <v>458</v>
      </c>
      <c r="C9" s="5" t="str">
        <f>"C23090101"&amp;"  "&amp;"单证印刷服务"</f>
        <v>C23090101  单证印刷服务</v>
      </c>
      <c r="D9" s="23" t="s">
        <v>410</v>
      </c>
      <c r="E9" s="6">
        <v>1</v>
      </c>
      <c r="F9" s="18"/>
      <c r="G9" s="18">
        <v>1.2</v>
      </c>
      <c r="H9" s="19">
        <v>1.2</v>
      </c>
      <c r="I9" s="19"/>
      <c r="J9" s="19"/>
      <c r="K9" s="19"/>
      <c r="L9" s="18"/>
      <c r="M9" s="18"/>
      <c r="N9" s="18"/>
      <c r="O9" s="18"/>
      <c r="P9" s="18"/>
      <c r="Q9" s="18"/>
    </row>
    <row r="10" ht="20.25" customHeight="1" spans="1:17">
      <c r="A10" s="22" t="s">
        <v>196</v>
      </c>
      <c r="B10" s="5"/>
      <c r="C10" s="5"/>
      <c r="D10" s="5"/>
      <c r="E10" s="5"/>
      <c r="F10" s="18"/>
      <c r="G10" s="18">
        <v>1.8</v>
      </c>
      <c r="H10" s="18">
        <v>1.8</v>
      </c>
      <c r="I10" s="18"/>
      <c r="J10" s="19"/>
      <c r="K10" s="19"/>
      <c r="L10" s="18"/>
      <c r="M10" s="18"/>
      <c r="N10" s="18"/>
      <c r="O10" s="18"/>
      <c r="P10" s="18"/>
      <c r="Q10" s="18"/>
    </row>
    <row r="11" ht="20.25" customHeight="1" spans="1:17">
      <c r="A11" s="5"/>
      <c r="B11" s="5" t="s">
        <v>459</v>
      </c>
      <c r="C11" s="5" t="str">
        <f>"C23120301"&amp;"  "&amp;"车辆维修和保养服务"</f>
        <v>C23120301  车辆维修和保养服务</v>
      </c>
      <c r="D11" s="23" t="s">
        <v>410</v>
      </c>
      <c r="E11" s="6">
        <v>5000</v>
      </c>
      <c r="F11" s="18"/>
      <c r="G11" s="18">
        <v>0.5</v>
      </c>
      <c r="H11" s="19">
        <v>0.5</v>
      </c>
      <c r="I11" s="19"/>
      <c r="J11" s="19"/>
      <c r="K11" s="19"/>
      <c r="L11" s="18"/>
      <c r="M11" s="18"/>
      <c r="N11" s="18"/>
      <c r="O11" s="18"/>
      <c r="P11" s="18"/>
      <c r="Q11" s="18"/>
    </row>
    <row r="12" ht="20.25" customHeight="1" spans="1:17">
      <c r="A12" s="5"/>
      <c r="B12" s="5" t="s">
        <v>460</v>
      </c>
      <c r="C12" s="5" t="str">
        <f>"C1804010201"&amp;"  "&amp;"机动车保险服务"</f>
        <v>C1804010201  机动车保险服务</v>
      </c>
      <c r="D12" s="23" t="s">
        <v>410</v>
      </c>
      <c r="E12" s="6">
        <v>1</v>
      </c>
      <c r="F12" s="18"/>
      <c r="G12" s="18">
        <v>0.3</v>
      </c>
      <c r="H12" s="19">
        <v>0.3</v>
      </c>
      <c r="I12" s="19"/>
      <c r="J12" s="19"/>
      <c r="K12" s="19"/>
      <c r="L12" s="18"/>
      <c r="M12" s="18"/>
      <c r="N12" s="18"/>
      <c r="O12" s="18"/>
      <c r="P12" s="18"/>
      <c r="Q12" s="18"/>
    </row>
    <row r="13" ht="20.25" customHeight="1" spans="1:17">
      <c r="A13" s="5"/>
      <c r="B13" s="5" t="s">
        <v>461</v>
      </c>
      <c r="C13" s="5" t="str">
        <f>"C23120302"&amp;"  "&amp;"车辆加油、添加燃料服务"</f>
        <v>C23120302  车辆加油、添加燃料服务</v>
      </c>
      <c r="D13" s="23" t="s">
        <v>410</v>
      </c>
      <c r="E13" s="6">
        <v>10000</v>
      </c>
      <c r="F13" s="18"/>
      <c r="G13" s="18">
        <v>1</v>
      </c>
      <c r="H13" s="19">
        <v>1</v>
      </c>
      <c r="I13" s="19"/>
      <c r="J13" s="19"/>
      <c r="K13" s="19"/>
      <c r="L13" s="18"/>
      <c r="M13" s="18"/>
      <c r="N13" s="18"/>
      <c r="O13" s="18"/>
      <c r="P13" s="18"/>
      <c r="Q13" s="18"/>
    </row>
    <row r="14" ht="20.25" customHeight="1" spans="1:17">
      <c r="A14" s="22" t="s">
        <v>257</v>
      </c>
      <c r="B14" s="5"/>
      <c r="C14" s="5"/>
      <c r="D14" s="5"/>
      <c r="E14" s="5"/>
      <c r="F14" s="18"/>
      <c r="G14" s="18">
        <v>13.2</v>
      </c>
      <c r="H14" s="18">
        <v>13.2</v>
      </c>
      <c r="I14" s="18"/>
      <c r="J14" s="19"/>
      <c r="K14" s="19"/>
      <c r="L14" s="18"/>
      <c r="M14" s="18"/>
      <c r="N14" s="18"/>
      <c r="O14" s="18"/>
      <c r="P14" s="18"/>
      <c r="Q14" s="18"/>
    </row>
    <row r="15" ht="20.25" customHeight="1" spans="1:17">
      <c r="A15" s="5"/>
      <c r="B15" s="5" t="s">
        <v>459</v>
      </c>
      <c r="C15" s="5" t="str">
        <f>"C23120301"&amp;"  "&amp;"车辆维修和保养服务"</f>
        <v>C23120301  车辆维修和保养服务</v>
      </c>
      <c r="D15" s="23" t="s">
        <v>410</v>
      </c>
      <c r="E15" s="6">
        <v>20000</v>
      </c>
      <c r="F15" s="18"/>
      <c r="G15" s="18">
        <v>2</v>
      </c>
      <c r="H15" s="19">
        <v>2</v>
      </c>
      <c r="I15" s="19"/>
      <c r="J15" s="19"/>
      <c r="K15" s="19"/>
      <c r="L15" s="18"/>
      <c r="M15" s="18"/>
      <c r="N15" s="18"/>
      <c r="O15" s="18"/>
      <c r="P15" s="18"/>
      <c r="Q15" s="18"/>
    </row>
    <row r="16" ht="20.25" customHeight="1" spans="1:17">
      <c r="A16" s="5"/>
      <c r="B16" s="5" t="s">
        <v>461</v>
      </c>
      <c r="C16" s="5" t="str">
        <f>"C23120302"&amp;"  "&amp;"车辆加油、添加燃料服务"</f>
        <v>C23120302  车辆加油、添加燃料服务</v>
      </c>
      <c r="D16" s="23" t="s">
        <v>410</v>
      </c>
      <c r="E16" s="6">
        <v>50000</v>
      </c>
      <c r="F16" s="18"/>
      <c r="G16" s="18">
        <v>5</v>
      </c>
      <c r="H16" s="19">
        <v>5</v>
      </c>
      <c r="I16" s="19"/>
      <c r="J16" s="19"/>
      <c r="K16" s="19"/>
      <c r="L16" s="18"/>
      <c r="M16" s="18"/>
      <c r="N16" s="18"/>
      <c r="O16" s="18"/>
      <c r="P16" s="18"/>
      <c r="Q16" s="18"/>
    </row>
    <row r="17" ht="20.25" customHeight="1" spans="1:17">
      <c r="A17" s="5"/>
      <c r="B17" s="5" t="s">
        <v>462</v>
      </c>
      <c r="C17" s="5" t="str">
        <f>"C21040001"&amp;"  "&amp;"物业管理服务"</f>
        <v>C21040001  物业管理服务</v>
      </c>
      <c r="D17" s="23" t="s">
        <v>410</v>
      </c>
      <c r="E17" s="6">
        <v>1</v>
      </c>
      <c r="F17" s="18"/>
      <c r="G17" s="18">
        <v>5.9</v>
      </c>
      <c r="H17" s="19">
        <v>5.9</v>
      </c>
      <c r="I17" s="19"/>
      <c r="J17" s="19"/>
      <c r="K17" s="19"/>
      <c r="L17" s="18"/>
      <c r="M17" s="18"/>
      <c r="N17" s="18"/>
      <c r="O17" s="18"/>
      <c r="P17" s="18"/>
      <c r="Q17" s="18"/>
    </row>
    <row r="18" ht="20.25" customHeight="1" spans="1:17">
      <c r="A18" s="5"/>
      <c r="B18" s="5" t="s">
        <v>460</v>
      </c>
      <c r="C18" s="5" t="str">
        <f>"C1804010201"&amp;"  "&amp;"机动车保险服务"</f>
        <v>C1804010201  机动车保险服务</v>
      </c>
      <c r="D18" s="23" t="s">
        <v>410</v>
      </c>
      <c r="E18" s="6">
        <v>1</v>
      </c>
      <c r="F18" s="18"/>
      <c r="G18" s="18">
        <v>0.3</v>
      </c>
      <c r="H18" s="19">
        <v>0.3</v>
      </c>
      <c r="I18" s="19"/>
      <c r="J18" s="19"/>
      <c r="K18" s="19"/>
      <c r="L18" s="18"/>
      <c r="M18" s="18"/>
      <c r="N18" s="18"/>
      <c r="O18" s="18"/>
      <c r="P18" s="18"/>
      <c r="Q18" s="18"/>
    </row>
    <row r="19" ht="20.25" customHeight="1" spans="1:17">
      <c r="A19" s="22" t="s">
        <v>203</v>
      </c>
      <c r="B19" s="5"/>
      <c r="C19" s="5"/>
      <c r="D19" s="5"/>
      <c r="E19" s="5"/>
      <c r="F19" s="18"/>
      <c r="G19" s="18">
        <v>7.814</v>
      </c>
      <c r="H19" s="18">
        <v>7.814</v>
      </c>
      <c r="I19" s="18"/>
      <c r="J19" s="19"/>
      <c r="K19" s="19"/>
      <c r="L19" s="18"/>
      <c r="M19" s="18"/>
      <c r="N19" s="18"/>
      <c r="O19" s="18"/>
      <c r="P19" s="18"/>
      <c r="Q19" s="18"/>
    </row>
    <row r="20" ht="20.25" customHeight="1" spans="1:17">
      <c r="A20" s="5"/>
      <c r="B20" s="5" t="s">
        <v>460</v>
      </c>
      <c r="C20" s="5" t="str">
        <f>"C1804010201"&amp;"  "&amp;"机动车保险服务"</f>
        <v>C1804010201  机动车保险服务</v>
      </c>
      <c r="D20" s="23" t="s">
        <v>410</v>
      </c>
      <c r="E20" s="6">
        <v>10000</v>
      </c>
      <c r="F20" s="18"/>
      <c r="G20" s="18">
        <v>1</v>
      </c>
      <c r="H20" s="19">
        <v>1</v>
      </c>
      <c r="I20" s="19"/>
      <c r="J20" s="19"/>
      <c r="K20" s="19"/>
      <c r="L20" s="18"/>
      <c r="M20" s="18"/>
      <c r="N20" s="18"/>
      <c r="O20" s="18"/>
      <c r="P20" s="18"/>
      <c r="Q20" s="18"/>
    </row>
    <row r="21" ht="20.25" customHeight="1" spans="1:17">
      <c r="A21" s="5"/>
      <c r="B21" s="5" t="s">
        <v>463</v>
      </c>
      <c r="C21" s="5" t="str">
        <f>"A05010201"&amp;"  "&amp;"办公桌"</f>
        <v>A05010201  办公桌</v>
      </c>
      <c r="D21" s="23" t="s">
        <v>410</v>
      </c>
      <c r="E21" s="6">
        <v>1</v>
      </c>
      <c r="F21" s="18"/>
      <c r="G21" s="18">
        <v>0.864</v>
      </c>
      <c r="H21" s="19">
        <v>0.864</v>
      </c>
      <c r="I21" s="19"/>
      <c r="J21" s="19"/>
      <c r="K21" s="19"/>
      <c r="L21" s="18"/>
      <c r="M21" s="18"/>
      <c r="N21" s="18"/>
      <c r="O21" s="18"/>
      <c r="P21" s="18"/>
      <c r="Q21" s="18"/>
    </row>
    <row r="22" ht="20.25" customHeight="1" spans="1:17">
      <c r="A22" s="5"/>
      <c r="B22" s="5" t="s">
        <v>464</v>
      </c>
      <c r="C22" s="5" t="str">
        <f>"A02020400"&amp;"  "&amp;"多功能一体机"</f>
        <v>A02020400  多功能一体机</v>
      </c>
      <c r="D22" s="23" t="s">
        <v>410</v>
      </c>
      <c r="E22" s="6">
        <v>3</v>
      </c>
      <c r="F22" s="18"/>
      <c r="G22" s="18">
        <v>0.45</v>
      </c>
      <c r="H22" s="19">
        <v>0.45</v>
      </c>
      <c r="I22" s="19"/>
      <c r="J22" s="19"/>
      <c r="K22" s="19"/>
      <c r="L22" s="18"/>
      <c r="M22" s="18"/>
      <c r="N22" s="18"/>
      <c r="O22" s="18"/>
      <c r="P22" s="18"/>
      <c r="Q22" s="18"/>
    </row>
    <row r="23" ht="20.25" customHeight="1" spans="1:17">
      <c r="A23" s="5"/>
      <c r="B23" s="5" t="s">
        <v>465</v>
      </c>
      <c r="C23" s="5" t="str">
        <f>"C23120302"&amp;"  "&amp;"车辆加油、添加燃料服务"</f>
        <v>C23120302  车辆加油、添加燃料服务</v>
      </c>
      <c r="D23" s="23" t="s">
        <v>410</v>
      </c>
      <c r="E23" s="6">
        <v>40000</v>
      </c>
      <c r="F23" s="18"/>
      <c r="G23" s="18">
        <v>4</v>
      </c>
      <c r="H23" s="19">
        <v>4</v>
      </c>
      <c r="I23" s="19"/>
      <c r="J23" s="19"/>
      <c r="K23" s="19"/>
      <c r="L23" s="18"/>
      <c r="M23" s="18"/>
      <c r="N23" s="18"/>
      <c r="O23" s="18"/>
      <c r="P23" s="18"/>
      <c r="Q23" s="18"/>
    </row>
    <row r="24" ht="20.25" customHeight="1" spans="1:17">
      <c r="A24" s="5"/>
      <c r="B24" s="5" t="s">
        <v>466</v>
      </c>
      <c r="C24" s="5" t="str">
        <f>"A05010500"&amp;"  "&amp;"柜类"</f>
        <v>A05010500  柜类</v>
      </c>
      <c r="D24" s="23" t="s">
        <v>410</v>
      </c>
      <c r="E24" s="6">
        <v>1</v>
      </c>
      <c r="F24" s="18"/>
      <c r="G24" s="18">
        <v>1.5</v>
      </c>
      <c r="H24" s="19">
        <v>1.5</v>
      </c>
      <c r="I24" s="19"/>
      <c r="J24" s="19"/>
      <c r="K24" s="19"/>
      <c r="L24" s="18"/>
      <c r="M24" s="18"/>
      <c r="N24" s="18"/>
      <c r="O24" s="18"/>
      <c r="P24" s="18"/>
      <c r="Q24" s="18"/>
    </row>
    <row r="25" ht="20.25" customHeight="1" spans="1:17">
      <c r="A25" s="22" t="s">
        <v>252</v>
      </c>
      <c r="B25" s="5"/>
      <c r="C25" s="5"/>
      <c r="D25" s="5"/>
      <c r="E25" s="5"/>
      <c r="F25" s="18"/>
      <c r="G25" s="18">
        <v>13.2</v>
      </c>
      <c r="H25" s="18"/>
      <c r="I25" s="18">
        <v>13.2</v>
      </c>
      <c r="J25" s="19"/>
      <c r="K25" s="19"/>
      <c r="L25" s="18"/>
      <c r="M25" s="18"/>
      <c r="N25" s="18"/>
      <c r="O25" s="18"/>
      <c r="P25" s="18"/>
      <c r="Q25" s="18"/>
    </row>
    <row r="26" ht="20.25" customHeight="1" spans="1:17">
      <c r="A26" s="5"/>
      <c r="B26" s="5" t="s">
        <v>462</v>
      </c>
      <c r="C26" s="5" t="str">
        <f>"C21040001"&amp;"  "&amp;"物业管理服务"</f>
        <v>C21040001  物业管理服务</v>
      </c>
      <c r="D26" s="23" t="s">
        <v>410</v>
      </c>
      <c r="E26" s="6">
        <v>1</v>
      </c>
      <c r="F26" s="18"/>
      <c r="G26" s="18">
        <v>5.9</v>
      </c>
      <c r="H26" s="19"/>
      <c r="I26" s="19">
        <v>5.9</v>
      </c>
      <c r="J26" s="19"/>
      <c r="K26" s="19"/>
      <c r="L26" s="18"/>
      <c r="M26" s="18"/>
      <c r="N26" s="18"/>
      <c r="O26" s="18"/>
      <c r="P26" s="18"/>
      <c r="Q26" s="18"/>
    </row>
    <row r="27" ht="20.25" customHeight="1" spans="1:17">
      <c r="A27" s="5"/>
      <c r="B27" s="5" t="s">
        <v>459</v>
      </c>
      <c r="C27" s="5" t="str">
        <f>"C23120301"&amp;"  "&amp;"车辆维修和保养服务"</f>
        <v>C23120301  车辆维修和保养服务</v>
      </c>
      <c r="D27" s="23" t="s">
        <v>410</v>
      </c>
      <c r="E27" s="6">
        <v>20000</v>
      </c>
      <c r="F27" s="18"/>
      <c r="G27" s="18">
        <v>2</v>
      </c>
      <c r="H27" s="19"/>
      <c r="I27" s="19">
        <v>2</v>
      </c>
      <c r="J27" s="19"/>
      <c r="K27" s="19"/>
      <c r="L27" s="18"/>
      <c r="M27" s="18"/>
      <c r="N27" s="18"/>
      <c r="O27" s="18"/>
      <c r="P27" s="18"/>
      <c r="Q27" s="18"/>
    </row>
    <row r="28" ht="20.25" customHeight="1" spans="1:17">
      <c r="A28" s="5"/>
      <c r="B28" s="5" t="s">
        <v>467</v>
      </c>
      <c r="C28" s="5" t="str">
        <f>"C23120302"&amp;"  "&amp;"车辆加油、添加燃料服务"</f>
        <v>C23120302  车辆加油、添加燃料服务</v>
      </c>
      <c r="D28" s="23" t="s">
        <v>410</v>
      </c>
      <c r="E28" s="6">
        <v>50000</v>
      </c>
      <c r="F28" s="18"/>
      <c r="G28" s="18">
        <v>5</v>
      </c>
      <c r="H28" s="19"/>
      <c r="I28" s="19">
        <v>5</v>
      </c>
      <c r="J28" s="19"/>
      <c r="K28" s="19"/>
      <c r="L28" s="18"/>
      <c r="M28" s="18"/>
      <c r="N28" s="18"/>
      <c r="O28" s="18"/>
      <c r="P28" s="18"/>
      <c r="Q28" s="18"/>
    </row>
    <row r="29" ht="20.25" customHeight="1" spans="1:17">
      <c r="A29" s="5"/>
      <c r="B29" s="5" t="s">
        <v>460</v>
      </c>
      <c r="C29" s="5" t="str">
        <f>"C1804010201"&amp;"  "&amp;"机动车保险服务"</f>
        <v>C1804010201  机动车保险服务</v>
      </c>
      <c r="D29" s="23" t="s">
        <v>410</v>
      </c>
      <c r="E29" s="6">
        <v>1</v>
      </c>
      <c r="F29" s="18"/>
      <c r="G29" s="18">
        <v>0.3</v>
      </c>
      <c r="H29" s="19"/>
      <c r="I29" s="19">
        <v>0.3</v>
      </c>
      <c r="J29" s="19"/>
      <c r="K29" s="19"/>
      <c r="L29" s="18"/>
      <c r="M29" s="18"/>
      <c r="N29" s="18"/>
      <c r="O29" s="18"/>
      <c r="P29" s="18"/>
      <c r="Q29" s="18"/>
    </row>
    <row r="30" ht="20.25" customHeight="1" spans="1:17">
      <c r="A30" s="6" t="s">
        <v>29</v>
      </c>
      <c r="B30" s="6"/>
      <c r="C30" s="6"/>
      <c r="D30" s="23"/>
      <c r="E30" s="23"/>
      <c r="F30" s="18"/>
      <c r="G30" s="18">
        <v>37.214</v>
      </c>
      <c r="H30" s="18">
        <v>24.014</v>
      </c>
      <c r="I30" s="18">
        <v>13.2</v>
      </c>
      <c r="J30" s="18"/>
      <c r="K30" s="18"/>
      <c r="L30" s="18"/>
      <c r="M30" s="18"/>
      <c r="N30" s="18"/>
      <c r="O30" s="18"/>
      <c r="P30" s="18"/>
      <c r="Q30" s="18"/>
    </row>
  </sheetData>
  <mergeCells count="19">
    <mergeCell ref="A1:M1"/>
    <mergeCell ref="P1:Q1"/>
    <mergeCell ref="A2:Q2"/>
    <mergeCell ref="A3:M3"/>
    <mergeCell ref="P3:Q3"/>
    <mergeCell ref="G4:Q4"/>
    <mergeCell ref="L5:Q5"/>
    <mergeCell ref="A30:E3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69" fitToHeight="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B21" sqref="B21"/>
    </sheetView>
  </sheetViews>
  <sheetFormatPr defaultColWidth="8.85" defaultRowHeight="15" customHeight="1"/>
  <cols>
    <col min="1" max="1" width="8.5" customWidth="1"/>
    <col min="2" max="2" width="10.375" customWidth="1"/>
    <col min="3" max="3" width="15.5" customWidth="1"/>
    <col min="4" max="4" width="10.875" customWidth="1"/>
    <col min="5" max="5" width="9" customWidth="1"/>
    <col min="6" max="6" width="8.375" customWidth="1"/>
    <col min="7" max="7" width="10.25" customWidth="1"/>
    <col min="8" max="8" width="5.375" customWidth="1"/>
    <col min="9" max="9" width="6.875" customWidth="1"/>
    <col min="10" max="10" width="6.25" customWidth="1"/>
    <col min="11" max="11" width="7.75" customWidth="1"/>
    <col min="12" max="12" width="6.625" customWidth="1"/>
    <col min="13" max="13" width="6.375" customWidth="1"/>
    <col min="14" max="14" width="6.125" customWidth="1"/>
    <col min="15" max="15" width="8.625" customWidth="1"/>
    <col min="16" max="17" width="7.875" customWidth="1"/>
    <col min="18" max="18" width="7.125" customWidth="1"/>
  </cols>
  <sheetData>
    <row r="1" customHeight="1" spans="1:18">
      <c r="A1" s="2"/>
      <c r="B1" s="2"/>
      <c r="C1" s="2"/>
      <c r="D1" s="2"/>
      <c r="E1" s="2"/>
      <c r="F1" s="2"/>
      <c r="G1" s="2"/>
      <c r="H1" s="2"/>
      <c r="I1" s="2"/>
      <c r="J1" s="2"/>
      <c r="K1" s="2"/>
      <c r="L1" s="2"/>
      <c r="M1" s="2"/>
      <c r="N1" s="2"/>
      <c r="O1" s="2"/>
      <c r="P1" s="2"/>
      <c r="Q1" s="11" t="s">
        <v>468</v>
      </c>
      <c r="R1" s="12"/>
    </row>
    <row r="2" ht="45" customHeight="1" spans="1:18">
      <c r="A2" s="15" t="s">
        <v>469</v>
      </c>
      <c r="B2" s="15"/>
      <c r="C2" s="15"/>
      <c r="D2" s="15"/>
      <c r="E2" s="15"/>
      <c r="F2" s="15"/>
      <c r="G2" s="15"/>
      <c r="H2" s="15"/>
      <c r="I2" s="15"/>
      <c r="J2" s="15"/>
      <c r="K2" s="15"/>
      <c r="L2" s="15"/>
      <c r="M2" s="15"/>
      <c r="N2" s="15"/>
      <c r="O2" s="15"/>
      <c r="P2" s="15"/>
      <c r="Q2" s="15"/>
      <c r="R2" s="15"/>
    </row>
    <row r="3" ht="20.25" customHeight="1" spans="1:18">
      <c r="A3" s="1" t="str">
        <f>"单位名称："&amp;"易门县自然资源局"</f>
        <v>单位名称：易门县自然资源局</v>
      </c>
      <c r="B3" s="1"/>
      <c r="C3" s="1"/>
      <c r="D3" s="1"/>
      <c r="E3" s="1"/>
      <c r="F3" s="1"/>
      <c r="G3" s="1"/>
      <c r="H3" s="1"/>
      <c r="I3" s="1"/>
      <c r="J3" s="1"/>
      <c r="K3" s="1"/>
      <c r="L3" s="1"/>
      <c r="M3" s="2"/>
      <c r="N3" s="2"/>
      <c r="O3" s="2"/>
      <c r="P3" s="2"/>
      <c r="Q3" s="11" t="s">
        <v>26</v>
      </c>
      <c r="R3" s="12"/>
    </row>
    <row r="4" ht="27.15" customHeight="1" spans="1:18">
      <c r="A4" s="16" t="s">
        <v>449</v>
      </c>
      <c r="B4" s="16" t="s">
        <v>470</v>
      </c>
      <c r="C4" s="16" t="s">
        <v>471</v>
      </c>
      <c r="D4" s="16" t="s">
        <v>472</v>
      </c>
      <c r="E4" s="16" t="s">
        <v>473</v>
      </c>
      <c r="F4" s="16" t="s">
        <v>474</v>
      </c>
      <c r="G4" s="16" t="s">
        <v>475</v>
      </c>
      <c r="H4" s="16" t="s">
        <v>161</v>
      </c>
      <c r="I4" s="16"/>
      <c r="J4" s="16"/>
      <c r="K4" s="16"/>
      <c r="L4" s="16"/>
      <c r="M4" s="16"/>
      <c r="N4" s="16"/>
      <c r="O4" s="16"/>
      <c r="P4" s="16"/>
      <c r="Q4" s="16"/>
      <c r="R4" s="16"/>
    </row>
    <row r="5" ht="23.4" customHeight="1" spans="1:18">
      <c r="A5" s="16" t="s">
        <v>455</v>
      </c>
      <c r="B5" s="16"/>
      <c r="C5" s="16" t="s">
        <v>471</v>
      </c>
      <c r="D5" s="16"/>
      <c r="E5" s="16" t="s">
        <v>473</v>
      </c>
      <c r="F5" s="16" t="s">
        <v>474</v>
      </c>
      <c r="G5" s="16" t="s">
        <v>476</v>
      </c>
      <c r="H5" s="16" t="s">
        <v>29</v>
      </c>
      <c r="I5" s="16" t="s">
        <v>32</v>
      </c>
      <c r="J5" s="16" t="s">
        <v>456</v>
      </c>
      <c r="K5" s="16" t="s">
        <v>457</v>
      </c>
      <c r="L5" s="16" t="s">
        <v>35</v>
      </c>
      <c r="M5" s="16" t="s">
        <v>36</v>
      </c>
      <c r="N5" s="16"/>
      <c r="O5" s="16"/>
      <c r="P5" s="16"/>
      <c r="Q5" s="16"/>
      <c r="R5" s="16"/>
    </row>
    <row r="6" ht="28.65" customHeight="1" spans="1:18">
      <c r="A6" s="16"/>
      <c r="B6" s="16"/>
      <c r="C6" s="16"/>
      <c r="D6" s="16"/>
      <c r="E6" s="16"/>
      <c r="F6" s="16"/>
      <c r="G6" s="16"/>
      <c r="H6" s="16"/>
      <c r="I6" s="16" t="s">
        <v>31</v>
      </c>
      <c r="J6" s="16"/>
      <c r="K6" s="16"/>
      <c r="L6" s="16"/>
      <c r="M6" s="16" t="s">
        <v>31</v>
      </c>
      <c r="N6" s="16" t="s">
        <v>37</v>
      </c>
      <c r="O6" s="16" t="s">
        <v>38</v>
      </c>
      <c r="P6" s="20" t="s">
        <v>39</v>
      </c>
      <c r="Q6" s="20" t="s">
        <v>40</v>
      </c>
      <c r="R6" s="20" t="s">
        <v>41</v>
      </c>
    </row>
    <row r="7" ht="20.25" customHeight="1" spans="1:18">
      <c r="A7" s="17">
        <v>1</v>
      </c>
      <c r="B7" s="17">
        <v>2</v>
      </c>
      <c r="C7" s="17">
        <v>3</v>
      </c>
      <c r="D7" s="17">
        <v>4</v>
      </c>
      <c r="E7" s="17">
        <v>5</v>
      </c>
      <c r="F7" s="17">
        <v>6</v>
      </c>
      <c r="G7" s="17">
        <v>7</v>
      </c>
      <c r="H7" s="17">
        <v>8</v>
      </c>
      <c r="I7" s="17">
        <v>9</v>
      </c>
      <c r="J7" s="17">
        <v>10</v>
      </c>
      <c r="K7" s="17">
        <v>11</v>
      </c>
      <c r="L7" s="17">
        <v>12</v>
      </c>
      <c r="M7" s="17">
        <v>13</v>
      </c>
      <c r="N7" s="17">
        <v>14</v>
      </c>
      <c r="O7" s="17">
        <v>15</v>
      </c>
      <c r="P7" s="17">
        <v>16</v>
      </c>
      <c r="Q7" s="17">
        <v>17</v>
      </c>
      <c r="R7" s="17">
        <v>18</v>
      </c>
    </row>
    <row r="8" ht="20.25" customHeight="1" spans="1:18">
      <c r="A8" s="5"/>
      <c r="B8" s="5"/>
      <c r="C8" s="5"/>
      <c r="D8" s="6"/>
      <c r="E8" s="6"/>
      <c r="F8" s="6"/>
      <c r="G8" s="18"/>
      <c r="H8" s="19"/>
      <c r="I8" s="19"/>
      <c r="J8" s="19"/>
      <c r="K8" s="19"/>
      <c r="L8" s="19"/>
      <c r="M8" s="19"/>
      <c r="N8" s="19"/>
      <c r="O8" s="19"/>
      <c r="P8" s="19"/>
      <c r="Q8" s="19"/>
      <c r="R8" s="19"/>
    </row>
    <row r="9" ht="20.25" customHeight="1" spans="1:18">
      <c r="A9" s="5"/>
      <c r="B9" s="5"/>
      <c r="C9" s="5"/>
      <c r="D9" s="5"/>
      <c r="E9" s="5"/>
      <c r="F9" s="5"/>
      <c r="G9" s="5"/>
      <c r="H9" s="19"/>
      <c r="I9" s="19"/>
      <c r="J9" s="19"/>
      <c r="K9" s="19"/>
      <c r="L9" s="19"/>
      <c r="M9" s="19"/>
      <c r="N9" s="19"/>
      <c r="O9" s="19"/>
      <c r="P9" s="19"/>
      <c r="Q9" s="19"/>
      <c r="R9" s="19"/>
    </row>
    <row r="10" ht="20.25" customHeight="1" spans="1:18">
      <c r="A10" s="6" t="s">
        <v>29</v>
      </c>
      <c r="B10" s="6"/>
      <c r="C10" s="6"/>
      <c r="D10" s="6"/>
      <c r="E10" s="6"/>
      <c r="F10" s="6"/>
      <c r="G10" s="6"/>
      <c r="H10" s="19"/>
      <c r="I10" s="19"/>
      <c r="J10" s="19"/>
      <c r="K10" s="19"/>
      <c r="L10" s="19"/>
      <c r="M10" s="19"/>
      <c r="N10" s="19"/>
      <c r="O10" s="19"/>
      <c r="P10" s="19"/>
      <c r="Q10" s="19"/>
      <c r="R10" s="19"/>
    </row>
    <row r="11" customHeight="1" spans="1:1">
      <c r="A11" t="s">
        <v>443</v>
      </c>
    </row>
  </sheetData>
  <mergeCells count="20">
    <mergeCell ref="A1:M1"/>
    <mergeCell ref="Q1:R1"/>
    <mergeCell ref="A2:R2"/>
    <mergeCell ref="A3:L3"/>
    <mergeCell ref="Q3:R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1" scale="82"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tabSelected="1" workbookViewId="0">
      <selection activeCell="J18" sqref="J18"/>
    </sheetView>
  </sheetViews>
  <sheetFormatPr defaultColWidth="8.85" defaultRowHeight="15" customHeight="1"/>
  <cols>
    <col min="1" max="1" width="14.875" customWidth="1"/>
    <col min="2" max="2" width="7.625" customWidth="1"/>
    <col min="3" max="3" width="8.625" customWidth="1"/>
    <col min="4" max="4" width="6.125" customWidth="1"/>
    <col min="5" max="5" width="9.875" customWidth="1"/>
    <col min="6" max="11" width="17.1416666666667" customWidth="1"/>
  </cols>
  <sheetData>
    <row r="1" ht="24.15" customHeight="1" spans="1:11">
      <c r="A1" s="1"/>
      <c r="B1" s="1"/>
      <c r="C1" s="1"/>
      <c r="D1" s="1"/>
      <c r="E1" s="1"/>
      <c r="F1" s="1"/>
      <c r="G1" s="1"/>
      <c r="H1" s="1"/>
      <c r="I1" s="1"/>
      <c r="J1" s="1"/>
      <c r="K1" s="2" t="s">
        <v>477</v>
      </c>
    </row>
    <row r="2" ht="45.15" customHeight="1" spans="1:11">
      <c r="A2" s="8" t="s">
        <v>478</v>
      </c>
      <c r="B2" s="8"/>
      <c r="C2" s="8"/>
      <c r="D2" s="8"/>
      <c r="E2" s="8"/>
      <c r="F2" s="8"/>
      <c r="G2" s="8"/>
      <c r="H2" s="8"/>
      <c r="I2" s="8"/>
      <c r="J2" s="8"/>
      <c r="K2" s="8"/>
    </row>
    <row r="3" ht="18.75" customHeight="1" spans="1:11">
      <c r="A3" s="1" t="str">
        <f>"单位名称："&amp;"易门县自然资源局"</f>
        <v>单位名称：易门县自然资源局</v>
      </c>
      <c r="B3" s="1"/>
      <c r="C3" s="1"/>
      <c r="D3" s="1"/>
      <c r="E3" s="1"/>
      <c r="F3" s="1"/>
      <c r="G3" s="1"/>
      <c r="H3" s="1"/>
      <c r="I3" s="1"/>
      <c r="J3" s="1"/>
      <c r="K3" s="2" t="s">
        <v>26</v>
      </c>
    </row>
    <row r="4" ht="22.5" customHeight="1" spans="1:11">
      <c r="A4" s="13" t="s">
        <v>479</v>
      </c>
      <c r="B4" s="13" t="s">
        <v>161</v>
      </c>
      <c r="C4" s="13"/>
      <c r="D4" s="13"/>
      <c r="E4" s="13" t="s">
        <v>480</v>
      </c>
      <c r="F4" s="13"/>
      <c r="G4" s="13"/>
      <c r="H4" s="13"/>
      <c r="I4" s="13"/>
      <c r="J4" s="13"/>
      <c r="K4" s="13"/>
    </row>
    <row r="5" ht="42" customHeight="1" spans="1:11">
      <c r="A5" s="13"/>
      <c r="B5" s="13" t="s">
        <v>29</v>
      </c>
      <c r="C5" s="13" t="s">
        <v>32</v>
      </c>
      <c r="D5" s="13" t="s">
        <v>456</v>
      </c>
      <c r="E5" s="14" t="s">
        <v>481</v>
      </c>
      <c r="F5" s="14" t="s">
        <v>482</v>
      </c>
      <c r="G5" s="14" t="s">
        <v>483</v>
      </c>
      <c r="H5" s="14" t="s">
        <v>484</v>
      </c>
      <c r="I5" s="14" t="s">
        <v>485</v>
      </c>
      <c r="J5" s="14" t="s">
        <v>486</v>
      </c>
      <c r="K5" s="14" t="s">
        <v>487</v>
      </c>
    </row>
    <row r="6" ht="18.75" customHeight="1" spans="1:11">
      <c r="A6" s="5"/>
      <c r="B6" s="5"/>
      <c r="C6" s="5"/>
      <c r="D6" s="5"/>
      <c r="E6" s="5"/>
      <c r="F6" s="5"/>
      <c r="G6" s="5"/>
      <c r="H6" s="5"/>
      <c r="I6" s="5"/>
      <c r="J6" s="5"/>
      <c r="K6" s="5"/>
    </row>
    <row r="7" ht="18.75" customHeight="1" spans="1:11">
      <c r="A7" s="5"/>
      <c r="B7" s="5"/>
      <c r="C7" s="5"/>
      <c r="D7" s="5"/>
      <c r="E7" s="5"/>
      <c r="F7" s="5"/>
      <c r="G7" s="5"/>
      <c r="H7" s="5"/>
      <c r="I7" s="5"/>
      <c r="J7" s="5"/>
      <c r="K7" s="5"/>
    </row>
    <row r="8" ht="18.75" customHeight="1" spans="1:11">
      <c r="A8" s="6" t="s">
        <v>29</v>
      </c>
      <c r="B8" s="5"/>
      <c r="C8" s="5"/>
      <c r="D8" s="5"/>
      <c r="E8" s="5"/>
      <c r="F8" s="5"/>
      <c r="G8" s="5"/>
      <c r="H8" s="5"/>
      <c r="I8" s="5"/>
      <c r="J8" s="5"/>
      <c r="K8" s="5"/>
    </row>
    <row r="9" customHeight="1" spans="1:1">
      <c r="A9" t="s">
        <v>443</v>
      </c>
    </row>
  </sheetData>
  <mergeCells count="5">
    <mergeCell ref="A2:K2"/>
    <mergeCell ref="A3:C3"/>
    <mergeCell ref="B4:D4"/>
    <mergeCell ref="E4:K4"/>
    <mergeCell ref="A4:A5"/>
  </mergeCells>
  <pageMargins left="0.75" right="0.75" top="1" bottom="1" header="0.5" footer="0.5"/>
  <pageSetup paperSize="1" scale="82"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 width="17.75" customWidth="1"/>
    <col min="2" max="2" width="18.625" customWidth="1"/>
    <col min="3" max="3" width="10.75" customWidth="1"/>
    <col min="4" max="4" width="10.875" customWidth="1"/>
    <col min="5" max="5" width="11.375" customWidth="1"/>
    <col min="6" max="7" width="11.125" customWidth="1"/>
    <col min="8" max="8" width="10.375" customWidth="1"/>
    <col min="9" max="9" width="10.625" customWidth="1"/>
    <col min="10" max="10" width="8.625" customWidth="1"/>
  </cols>
  <sheetData>
    <row r="1" ht="18.75" customHeight="1" spans="1:10">
      <c r="A1" s="1"/>
      <c r="B1" s="1"/>
      <c r="C1" s="1"/>
      <c r="D1" s="1"/>
      <c r="E1" s="1"/>
      <c r="F1" s="1"/>
      <c r="G1" s="1"/>
      <c r="H1" s="1"/>
      <c r="I1" s="11" t="s">
        <v>488</v>
      </c>
      <c r="J1" s="12"/>
    </row>
    <row r="2" ht="45.3" customHeight="1" spans="1:10">
      <c r="A2" s="8" t="s">
        <v>489</v>
      </c>
      <c r="B2" s="9"/>
      <c r="C2" s="9"/>
      <c r="D2" s="9"/>
      <c r="E2" s="9"/>
      <c r="F2" s="9"/>
      <c r="G2" s="9"/>
      <c r="H2" s="9"/>
      <c r="I2" s="9"/>
      <c r="J2" s="9"/>
    </row>
    <row r="3" ht="22.8" customHeight="1" spans="1:10">
      <c r="A3" s="1" t="str">
        <f>"单位名称："&amp;"易门县自然资源局"</f>
        <v>单位名称：易门县自然资源局</v>
      </c>
      <c r="B3" s="1"/>
      <c r="C3" s="1"/>
      <c r="D3" s="10"/>
      <c r="E3" s="10"/>
      <c r="F3" s="10"/>
      <c r="G3" s="10"/>
      <c r="H3" s="10"/>
      <c r="I3" s="10"/>
      <c r="J3" s="10"/>
    </row>
    <row r="4" ht="27.15" customHeight="1" spans="1:10">
      <c r="A4" s="4" t="s">
        <v>270</v>
      </c>
      <c r="B4" s="4" t="s">
        <v>271</v>
      </c>
      <c r="C4" s="4" t="s">
        <v>272</v>
      </c>
      <c r="D4" s="4" t="s">
        <v>273</v>
      </c>
      <c r="E4" s="4" t="s">
        <v>274</v>
      </c>
      <c r="F4" s="4" t="s">
        <v>275</v>
      </c>
      <c r="G4" s="4" t="s">
        <v>276</v>
      </c>
      <c r="H4" s="4" t="s">
        <v>277</v>
      </c>
      <c r="I4" s="4" t="s">
        <v>278</v>
      </c>
      <c r="J4" s="4" t="s">
        <v>279</v>
      </c>
    </row>
    <row r="5" ht="18.75" customHeight="1" spans="1:10">
      <c r="A5" s="4" t="s">
        <v>42</v>
      </c>
      <c r="B5" s="4" t="s">
        <v>43</v>
      </c>
      <c r="C5" s="4" t="s">
        <v>44</v>
      </c>
      <c r="D5" s="4" t="s">
        <v>45</v>
      </c>
      <c r="E5" s="4" t="s">
        <v>46</v>
      </c>
      <c r="F5" s="4" t="s">
        <v>47</v>
      </c>
      <c r="G5" s="4" t="s">
        <v>48</v>
      </c>
      <c r="H5" s="4" t="s">
        <v>49</v>
      </c>
      <c r="I5" s="4" t="s">
        <v>50</v>
      </c>
      <c r="J5" s="4" t="s">
        <v>66</v>
      </c>
    </row>
    <row r="6" ht="18.75" customHeight="1" spans="1:10">
      <c r="A6" s="5"/>
      <c r="B6" s="5"/>
      <c r="C6" s="5"/>
      <c r="D6" s="5"/>
      <c r="E6" s="5"/>
      <c r="F6" s="5"/>
      <c r="G6" s="5"/>
      <c r="H6" s="5"/>
      <c r="I6" s="5"/>
      <c r="J6" s="5"/>
    </row>
    <row r="7" ht="18.75" customHeight="1" spans="1:10">
      <c r="A7" s="5"/>
      <c r="B7" s="5"/>
      <c r="C7" s="5"/>
      <c r="D7" s="5"/>
      <c r="E7" s="5"/>
      <c r="F7" s="5"/>
      <c r="G7" s="5"/>
      <c r="H7" s="5"/>
      <c r="I7" s="5"/>
      <c r="J7" s="5"/>
    </row>
    <row r="8" customHeight="1" spans="1:1">
      <c r="A8" t="s">
        <v>443</v>
      </c>
    </row>
  </sheetData>
  <mergeCells count="3">
    <mergeCell ref="I1:J1"/>
    <mergeCell ref="A2:J2"/>
    <mergeCell ref="A3:C3"/>
  </mergeCells>
  <pageMargins left="0.75" right="0.75"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E18" sqref="E18"/>
    </sheetView>
  </sheetViews>
  <sheetFormatPr defaultColWidth="8.85" defaultRowHeight="15" customHeight="1" outlineLevelRow="7" outlineLevelCol="7"/>
  <cols>
    <col min="1" max="1" width="8.5" customWidth="1"/>
    <col min="2" max="2" width="11.375" customWidth="1"/>
    <col min="3" max="3" width="11.25" customWidth="1"/>
    <col min="4" max="4" width="8.625" customWidth="1"/>
    <col min="5" max="5" width="18.5833333333333" customWidth="1"/>
    <col min="6" max="6" width="21.3666666666667" customWidth="1"/>
    <col min="7" max="7" width="20.4916666666667" customWidth="1"/>
    <col min="8" max="8" width="22.275" customWidth="1"/>
  </cols>
  <sheetData>
    <row r="1" ht="18.75" customHeight="1" spans="1:8">
      <c r="A1" s="1"/>
      <c r="B1" s="1"/>
      <c r="C1" s="1"/>
      <c r="D1" s="1"/>
      <c r="E1" s="1"/>
      <c r="F1" s="1"/>
      <c r="G1" s="1"/>
      <c r="H1" s="2" t="s">
        <v>490</v>
      </c>
    </row>
    <row r="2" ht="41.4" customHeight="1" spans="1:8">
      <c r="A2" s="3" t="s">
        <v>491</v>
      </c>
      <c r="B2" s="3"/>
      <c r="C2" s="3"/>
      <c r="D2" s="3"/>
      <c r="E2" s="3"/>
      <c r="F2" s="3"/>
      <c r="G2" s="3"/>
      <c r="H2" s="3"/>
    </row>
    <row r="3" ht="18.75" customHeight="1" spans="1:8">
      <c r="A3" s="1" t="str">
        <f>"单位名称："&amp;"易门县自然资源局"</f>
        <v>单位名称：易门县自然资源局</v>
      </c>
      <c r="B3" s="1"/>
      <c r="C3" s="1"/>
      <c r="D3" s="1"/>
      <c r="E3" s="1"/>
      <c r="F3" s="1"/>
      <c r="G3" s="1"/>
      <c r="H3" s="1"/>
    </row>
    <row r="4" ht="18.75" customHeight="1" spans="1:8">
      <c r="A4" s="4" t="s">
        <v>154</v>
      </c>
      <c r="B4" s="4" t="s">
        <v>492</v>
      </c>
      <c r="C4" s="4" t="s">
        <v>493</v>
      </c>
      <c r="D4" s="4" t="s">
        <v>494</v>
      </c>
      <c r="E4" s="4" t="s">
        <v>452</v>
      </c>
      <c r="F4" s="4" t="s">
        <v>495</v>
      </c>
      <c r="G4" s="4"/>
      <c r="H4" s="4"/>
    </row>
    <row r="5" ht="18.75" customHeight="1" spans="1:8">
      <c r="A5" s="4"/>
      <c r="B5" s="4"/>
      <c r="C5" s="4"/>
      <c r="D5" s="4"/>
      <c r="E5" s="4"/>
      <c r="F5" s="4" t="s">
        <v>453</v>
      </c>
      <c r="G5" s="4" t="s">
        <v>496</v>
      </c>
      <c r="H5" s="4" t="s">
        <v>497</v>
      </c>
    </row>
    <row r="6" ht="18.75" customHeight="1" spans="1:8">
      <c r="A6" s="4" t="s">
        <v>42</v>
      </c>
      <c r="B6" s="4" t="s">
        <v>43</v>
      </c>
      <c r="C6" s="4" t="s">
        <v>44</v>
      </c>
      <c r="D6" s="4" t="s">
        <v>45</v>
      </c>
      <c r="E6" s="4" t="s">
        <v>46</v>
      </c>
      <c r="F6" s="4" t="s">
        <v>47</v>
      </c>
      <c r="G6" s="4" t="s">
        <v>48</v>
      </c>
      <c r="H6" s="4" t="s">
        <v>49</v>
      </c>
    </row>
    <row r="7" ht="18.75" customHeight="1" spans="1:8">
      <c r="A7" s="5"/>
      <c r="B7" s="5"/>
      <c r="C7" s="5"/>
      <c r="D7" s="5"/>
      <c r="E7" s="6"/>
      <c r="F7" s="6"/>
      <c r="G7" s="7"/>
      <c r="H7" s="7"/>
    </row>
    <row r="8" customHeight="1" spans="1:1">
      <c r="A8" t="s">
        <v>443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M13" sqref="M13"/>
    </sheetView>
  </sheetViews>
  <sheetFormatPr defaultColWidth="8.85" defaultRowHeight="15" customHeight="1"/>
  <cols>
    <col min="1" max="1" width="8.25" style="73" customWidth="1"/>
    <col min="2" max="2" width="13.375" style="73" customWidth="1"/>
    <col min="3" max="3" width="10.25" style="73" customWidth="1"/>
    <col min="4" max="4" width="11.125" style="73" customWidth="1"/>
    <col min="5" max="6" width="10.25" style="73" customWidth="1"/>
    <col min="7" max="7" width="8.75" style="73" customWidth="1"/>
    <col min="8" max="8" width="9.25" style="73" customWidth="1"/>
    <col min="9" max="9" width="6.625" style="73" customWidth="1"/>
    <col min="10" max="10" width="8.625" style="73" customWidth="1"/>
    <col min="11" max="11" width="7.5" style="73" customWidth="1"/>
    <col min="12" max="12" width="9.125" style="73" customWidth="1"/>
    <col min="13" max="13" width="9" style="73" customWidth="1"/>
    <col min="14" max="15" width="7.75" style="73" customWidth="1"/>
    <col min="16" max="16" width="9.375" style="73" customWidth="1"/>
    <col min="17" max="17" width="8" style="73" customWidth="1"/>
    <col min="18" max="18" width="9.5" style="73" customWidth="1"/>
    <col min="19" max="19" width="8.375" style="73" customWidth="1"/>
    <col min="20" max="20" width="8.75" style="73" customWidth="1"/>
    <col min="21" max="16384" width="8.85" style="73"/>
  </cols>
  <sheetData>
    <row r="1" ht="18.75" customHeight="1" spans="1:20">
      <c r="A1" s="60"/>
      <c r="B1" s="60"/>
      <c r="C1" s="60"/>
      <c r="D1" s="60"/>
      <c r="E1" s="60"/>
      <c r="F1" s="60"/>
      <c r="G1" s="60"/>
      <c r="H1" s="60"/>
      <c r="I1" s="31"/>
      <c r="J1" s="31"/>
      <c r="K1" s="31"/>
      <c r="L1" s="31"/>
      <c r="M1" s="31"/>
      <c r="N1" s="31"/>
      <c r="O1" s="31"/>
      <c r="P1" s="31"/>
      <c r="Q1" s="31"/>
      <c r="R1" s="31"/>
      <c r="S1" s="30" t="s">
        <v>24</v>
      </c>
      <c r="T1" s="31"/>
    </row>
    <row r="2" ht="37.5" customHeight="1" spans="1:20">
      <c r="A2" s="62" t="s">
        <v>25</v>
      </c>
      <c r="B2" s="62"/>
      <c r="C2" s="62"/>
      <c r="D2" s="62"/>
      <c r="E2" s="62"/>
      <c r="F2" s="62"/>
      <c r="G2" s="62"/>
      <c r="H2" s="62"/>
      <c r="I2" s="62"/>
      <c r="J2" s="62"/>
      <c r="K2" s="62"/>
      <c r="L2" s="62"/>
      <c r="M2" s="62"/>
      <c r="N2" s="62"/>
      <c r="O2" s="62"/>
      <c r="P2" s="62"/>
      <c r="Q2" s="62"/>
      <c r="R2" s="62"/>
      <c r="S2" s="62"/>
      <c r="T2" s="62"/>
    </row>
    <row r="3" ht="18.75" customHeight="1" spans="1:20">
      <c r="A3" s="29" t="str">
        <f>"单位名称："&amp;"易门县自然资源局"</f>
        <v>单位名称：易门县自然资源局</v>
      </c>
      <c r="B3" s="29"/>
      <c r="C3" s="29"/>
      <c r="D3" s="29"/>
      <c r="E3" s="76"/>
      <c r="F3" s="76"/>
      <c r="G3" s="76"/>
      <c r="H3" s="76"/>
      <c r="I3" s="61"/>
      <c r="J3" s="61"/>
      <c r="K3" s="61"/>
      <c r="L3" s="61"/>
      <c r="M3" s="61"/>
      <c r="N3" s="61"/>
      <c r="O3" s="61"/>
      <c r="P3" s="61"/>
      <c r="Q3" s="61"/>
      <c r="R3" s="61"/>
      <c r="S3" s="82" t="s">
        <v>26</v>
      </c>
      <c r="T3" s="61"/>
    </row>
    <row r="4" ht="18.75" customHeight="1" spans="1:20">
      <c r="A4" s="32" t="s">
        <v>27</v>
      </c>
      <c r="B4" s="77" t="s">
        <v>28</v>
      </c>
      <c r="C4" s="77" t="s">
        <v>29</v>
      </c>
      <c r="D4" s="77" t="s">
        <v>30</v>
      </c>
      <c r="E4" s="77"/>
      <c r="F4" s="77"/>
      <c r="G4" s="77"/>
      <c r="H4" s="77"/>
      <c r="I4" s="77"/>
      <c r="J4" s="79"/>
      <c r="K4" s="79"/>
      <c r="L4" s="79"/>
      <c r="M4" s="79"/>
      <c r="N4" s="79"/>
      <c r="O4" s="77" t="s">
        <v>20</v>
      </c>
      <c r="P4" s="77"/>
      <c r="Q4" s="77"/>
      <c r="R4" s="77"/>
      <c r="S4" s="77"/>
      <c r="T4" s="77"/>
    </row>
    <row r="5" ht="18.75" customHeight="1" spans="1:20">
      <c r="A5" s="32"/>
      <c r="B5" s="77"/>
      <c r="C5" s="77"/>
      <c r="D5" s="78" t="s">
        <v>31</v>
      </c>
      <c r="E5" s="78" t="s">
        <v>32</v>
      </c>
      <c r="F5" s="78" t="s">
        <v>33</v>
      </c>
      <c r="G5" s="78" t="s">
        <v>34</v>
      </c>
      <c r="H5" s="78" t="s">
        <v>35</v>
      </c>
      <c r="I5" s="78" t="s">
        <v>36</v>
      </c>
      <c r="J5" s="80"/>
      <c r="K5" s="80"/>
      <c r="L5" s="80"/>
      <c r="M5" s="80"/>
      <c r="N5" s="80"/>
      <c r="O5" s="78" t="s">
        <v>31</v>
      </c>
      <c r="P5" s="78" t="s">
        <v>32</v>
      </c>
      <c r="Q5" s="78" t="s">
        <v>33</v>
      </c>
      <c r="R5" s="78" t="s">
        <v>34</v>
      </c>
      <c r="S5" s="78" t="s">
        <v>35</v>
      </c>
      <c r="T5" s="78" t="s">
        <v>36</v>
      </c>
    </row>
    <row r="6" ht="48" customHeight="1" spans="1:20">
      <c r="A6" s="32"/>
      <c r="B6" s="77"/>
      <c r="C6" s="77"/>
      <c r="D6" s="78"/>
      <c r="E6" s="78"/>
      <c r="F6" s="78"/>
      <c r="G6" s="78"/>
      <c r="H6" s="78"/>
      <c r="I6" s="78" t="s">
        <v>31</v>
      </c>
      <c r="J6" s="78" t="s">
        <v>37</v>
      </c>
      <c r="K6" s="78" t="s">
        <v>38</v>
      </c>
      <c r="L6" s="78" t="s">
        <v>39</v>
      </c>
      <c r="M6" s="78" t="s">
        <v>40</v>
      </c>
      <c r="N6" s="78" t="s">
        <v>41</v>
      </c>
      <c r="O6" s="78"/>
      <c r="P6" s="78"/>
      <c r="Q6" s="78"/>
      <c r="R6" s="78"/>
      <c r="S6" s="78"/>
      <c r="T6" s="78"/>
    </row>
    <row r="7" ht="18.75" customHeight="1" spans="1:20">
      <c r="A7" s="65" t="s">
        <v>42</v>
      </c>
      <c r="B7" s="64" t="s">
        <v>43</v>
      </c>
      <c r="C7" s="64" t="s">
        <v>44</v>
      </c>
      <c r="D7" s="64" t="s">
        <v>45</v>
      </c>
      <c r="E7" s="65" t="s">
        <v>46</v>
      </c>
      <c r="F7" s="64" t="s">
        <v>47</v>
      </c>
      <c r="G7" s="64" t="s">
        <v>48</v>
      </c>
      <c r="H7" s="65" t="s">
        <v>49</v>
      </c>
      <c r="I7" s="64" t="s">
        <v>50</v>
      </c>
      <c r="J7" s="64">
        <v>10</v>
      </c>
      <c r="K7" s="64">
        <v>11</v>
      </c>
      <c r="L7" s="64">
        <v>12</v>
      </c>
      <c r="M7" s="64">
        <v>13</v>
      </c>
      <c r="N7" s="64">
        <v>14</v>
      </c>
      <c r="O7" s="64">
        <v>15</v>
      </c>
      <c r="P7" s="64">
        <v>16</v>
      </c>
      <c r="Q7" s="64">
        <v>17</v>
      </c>
      <c r="R7" s="64">
        <v>18</v>
      </c>
      <c r="S7" s="64">
        <v>19</v>
      </c>
      <c r="T7" s="64">
        <v>20</v>
      </c>
    </row>
    <row r="8" ht="20.25" customHeight="1" spans="1:20">
      <c r="A8" s="35" t="s">
        <v>51</v>
      </c>
      <c r="B8" s="35" t="s">
        <v>52</v>
      </c>
      <c r="C8" s="74">
        <v>4487.862183</v>
      </c>
      <c r="D8" s="74">
        <v>4487.862183</v>
      </c>
      <c r="E8" s="74">
        <v>2487.862183</v>
      </c>
      <c r="F8" s="74">
        <v>2000</v>
      </c>
      <c r="G8" s="74"/>
      <c r="H8" s="74"/>
      <c r="I8" s="74"/>
      <c r="J8" s="74"/>
      <c r="K8" s="74"/>
      <c r="L8" s="74"/>
      <c r="M8" s="74"/>
      <c r="N8" s="74"/>
      <c r="O8" s="74"/>
      <c r="P8" s="74"/>
      <c r="Q8" s="74"/>
      <c r="R8" s="74"/>
      <c r="S8" s="74"/>
      <c r="T8" s="74"/>
    </row>
    <row r="9" ht="20.25" customHeight="1" spans="1:20">
      <c r="A9" s="35" t="s">
        <v>53</v>
      </c>
      <c r="B9" s="35" t="s">
        <v>52</v>
      </c>
      <c r="C9" s="74">
        <v>4487.862183</v>
      </c>
      <c r="D9" s="74">
        <v>4487.862183</v>
      </c>
      <c r="E9" s="74">
        <v>2487.862183</v>
      </c>
      <c r="F9" s="74">
        <v>2000</v>
      </c>
      <c r="G9" s="74"/>
      <c r="H9" s="74"/>
      <c r="I9" s="74"/>
      <c r="J9" s="74"/>
      <c r="K9" s="74"/>
      <c r="L9" s="74"/>
      <c r="M9" s="74"/>
      <c r="N9" s="74"/>
      <c r="O9" s="81"/>
      <c r="P9" s="81"/>
      <c r="Q9" s="81"/>
      <c r="R9" s="81"/>
      <c r="S9" s="81"/>
      <c r="T9" s="81"/>
    </row>
    <row r="10" ht="20.25" customHeight="1" spans="1:20">
      <c r="A10" s="38" t="s">
        <v>29</v>
      </c>
      <c r="B10" s="38"/>
      <c r="C10" s="74">
        <v>4487.862183</v>
      </c>
      <c r="D10" s="74">
        <v>4487.862183</v>
      </c>
      <c r="E10" s="74">
        <v>2487.862183</v>
      </c>
      <c r="F10" s="74">
        <v>2000</v>
      </c>
      <c r="G10" s="74"/>
      <c r="H10" s="74"/>
      <c r="I10" s="74"/>
      <c r="J10" s="74"/>
      <c r="K10" s="74"/>
      <c r="L10" s="74"/>
      <c r="M10" s="74"/>
      <c r="N10" s="74"/>
      <c r="O10" s="74"/>
      <c r="P10" s="74"/>
      <c r="Q10" s="74"/>
      <c r="R10" s="74"/>
      <c r="S10" s="74"/>
      <c r="T10" s="74"/>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scale="67"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Zeros="0" workbookViewId="0">
      <selection activeCell="K12" sqref="K12"/>
    </sheetView>
  </sheetViews>
  <sheetFormatPr defaultColWidth="8.85" defaultRowHeight="15" customHeight="1"/>
  <cols>
    <col min="1" max="1" width="12.5" style="73" customWidth="1"/>
    <col min="2" max="2" width="28.575" style="73" customWidth="1"/>
    <col min="3" max="3" width="10.625" style="73" customWidth="1"/>
    <col min="4" max="4" width="9.125" style="73" customWidth="1"/>
    <col min="5" max="5" width="8.875" style="73" customWidth="1"/>
    <col min="6" max="6" width="8.5" style="73" customWidth="1"/>
    <col min="7" max="7" width="9.625" style="73" customWidth="1"/>
    <col min="8" max="8" width="9.375" style="73" customWidth="1"/>
    <col min="9" max="9" width="7.875" style="73" customWidth="1"/>
    <col min="10" max="10" width="7.25" style="73" customWidth="1"/>
    <col min="11" max="11" width="8.125" style="73" customWidth="1"/>
    <col min="12" max="12" width="9" style="73" customWidth="1"/>
    <col min="13" max="13" width="7.25" style="73" customWidth="1"/>
    <col min="14" max="14" width="8.625" style="73" customWidth="1"/>
    <col min="15" max="15" width="6.375" style="73" customWidth="1"/>
    <col min="16" max="16384" width="8.85" style="73"/>
  </cols>
  <sheetData>
    <row r="1" ht="18.75" customHeight="1" spans="1:15">
      <c r="A1" s="60"/>
      <c r="B1" s="60"/>
      <c r="C1" s="60"/>
      <c r="D1" s="60"/>
      <c r="E1" s="60"/>
      <c r="F1" s="60"/>
      <c r="G1" s="60"/>
      <c r="H1" s="60"/>
      <c r="I1" s="60"/>
      <c r="J1" s="31"/>
      <c r="K1" s="31"/>
      <c r="L1" s="31"/>
      <c r="M1" s="31"/>
      <c r="N1" s="30" t="s">
        <v>54</v>
      </c>
      <c r="O1" s="31"/>
    </row>
    <row r="2" ht="37.5" customHeight="1" spans="1:15">
      <c r="A2" s="62" t="s">
        <v>55</v>
      </c>
      <c r="B2" s="62"/>
      <c r="C2" s="62"/>
      <c r="D2" s="62"/>
      <c r="E2" s="62"/>
      <c r="F2" s="62"/>
      <c r="G2" s="62"/>
      <c r="H2" s="62"/>
      <c r="I2" s="62"/>
      <c r="J2" s="62"/>
      <c r="K2" s="75"/>
      <c r="L2" s="75"/>
      <c r="M2" s="75"/>
      <c r="N2" s="75"/>
      <c r="O2" s="75"/>
    </row>
    <row r="3" ht="18.75" customHeight="1" spans="1:15">
      <c r="A3" s="29" t="str">
        <f>"单位名称："&amp;"易门县自然资源局"</f>
        <v>单位名称：易门县自然资源局</v>
      </c>
      <c r="B3" s="29"/>
      <c r="C3" s="29"/>
      <c r="D3" s="29"/>
      <c r="E3" s="29"/>
      <c r="F3" s="29"/>
      <c r="G3" s="29"/>
      <c r="H3" s="29"/>
      <c r="I3" s="29"/>
      <c r="J3" s="31"/>
      <c r="K3" s="31"/>
      <c r="L3" s="31"/>
      <c r="M3" s="31"/>
      <c r="N3" s="30" t="s">
        <v>26</v>
      </c>
      <c r="O3" s="31"/>
    </row>
    <row r="4" ht="18.75" customHeight="1" spans="1:15">
      <c r="A4" s="32" t="s">
        <v>56</v>
      </c>
      <c r="B4" s="32" t="s">
        <v>57</v>
      </c>
      <c r="C4" s="32" t="s">
        <v>29</v>
      </c>
      <c r="D4" s="32" t="s">
        <v>32</v>
      </c>
      <c r="E4" s="32"/>
      <c r="F4" s="32"/>
      <c r="G4" s="32" t="s">
        <v>33</v>
      </c>
      <c r="H4" s="32" t="s">
        <v>34</v>
      </c>
      <c r="I4" s="32" t="s">
        <v>58</v>
      </c>
      <c r="J4" s="32" t="s">
        <v>36</v>
      </c>
      <c r="K4" s="32"/>
      <c r="L4" s="32"/>
      <c r="M4" s="32"/>
      <c r="N4" s="32"/>
      <c r="O4" s="32"/>
    </row>
    <row r="5" ht="41" customHeight="1" spans="1:15">
      <c r="A5" s="32"/>
      <c r="B5" s="32"/>
      <c r="C5" s="32"/>
      <c r="D5" s="32" t="s">
        <v>31</v>
      </c>
      <c r="E5" s="32" t="s">
        <v>59</v>
      </c>
      <c r="F5" s="32" t="s">
        <v>60</v>
      </c>
      <c r="G5" s="32"/>
      <c r="H5" s="32"/>
      <c r="I5" s="32"/>
      <c r="J5" s="32" t="s">
        <v>31</v>
      </c>
      <c r="K5" s="32" t="s">
        <v>61</v>
      </c>
      <c r="L5" s="64" t="s">
        <v>62</v>
      </c>
      <c r="M5" s="64" t="s">
        <v>63</v>
      </c>
      <c r="N5" s="64" t="s">
        <v>64</v>
      </c>
      <c r="O5" s="64" t="s">
        <v>65</v>
      </c>
    </row>
    <row r="6" ht="18.75" customHeight="1" spans="1:15">
      <c r="A6" s="64" t="s">
        <v>42</v>
      </c>
      <c r="B6" s="64" t="s">
        <v>43</v>
      </c>
      <c r="C6" s="64" t="s">
        <v>44</v>
      </c>
      <c r="D6" s="64" t="s">
        <v>45</v>
      </c>
      <c r="E6" s="64" t="s">
        <v>46</v>
      </c>
      <c r="F6" s="64" t="s">
        <v>47</v>
      </c>
      <c r="G6" s="64" t="s">
        <v>48</v>
      </c>
      <c r="H6" s="64" t="s">
        <v>49</v>
      </c>
      <c r="I6" s="64" t="s">
        <v>50</v>
      </c>
      <c r="J6" s="64" t="s">
        <v>66</v>
      </c>
      <c r="K6" s="64">
        <v>11</v>
      </c>
      <c r="L6" s="64">
        <v>12</v>
      </c>
      <c r="M6" s="64">
        <v>13</v>
      </c>
      <c r="N6" s="64">
        <v>14</v>
      </c>
      <c r="O6" s="64">
        <v>15</v>
      </c>
    </row>
    <row r="7" ht="20.25" customHeight="1" spans="1:15">
      <c r="A7" s="35" t="s">
        <v>67</v>
      </c>
      <c r="B7" s="35" t="s">
        <v>68</v>
      </c>
      <c r="C7" s="74">
        <v>116.039872</v>
      </c>
      <c r="D7" s="74">
        <v>116.039872</v>
      </c>
      <c r="E7" s="74">
        <v>114.369872</v>
      </c>
      <c r="F7" s="74">
        <v>1.67</v>
      </c>
      <c r="G7" s="74"/>
      <c r="H7" s="74"/>
      <c r="I7" s="74"/>
      <c r="J7" s="74"/>
      <c r="K7" s="74"/>
      <c r="L7" s="74"/>
      <c r="M7" s="74"/>
      <c r="N7" s="74"/>
      <c r="O7" s="74"/>
    </row>
    <row r="8" ht="20.25" customHeight="1" spans="1:15">
      <c r="A8" s="35" t="s">
        <v>69</v>
      </c>
      <c r="B8" s="35" t="s">
        <v>70</v>
      </c>
      <c r="C8" s="74">
        <v>114.369872</v>
      </c>
      <c r="D8" s="74">
        <v>114.369872</v>
      </c>
      <c r="E8" s="74">
        <v>114.369872</v>
      </c>
      <c r="F8" s="74"/>
      <c r="G8" s="74"/>
      <c r="H8" s="74"/>
      <c r="I8" s="74"/>
      <c r="J8" s="74"/>
      <c r="K8" s="74"/>
      <c r="L8" s="74"/>
      <c r="M8" s="74"/>
      <c r="N8" s="74"/>
      <c r="O8" s="74"/>
    </row>
    <row r="9" ht="20.25" customHeight="1" spans="1:15">
      <c r="A9" s="35" t="s">
        <v>71</v>
      </c>
      <c r="B9" s="35" t="s">
        <v>72</v>
      </c>
      <c r="C9" s="74">
        <v>114.369872</v>
      </c>
      <c r="D9" s="74">
        <v>114.369872</v>
      </c>
      <c r="E9" s="74">
        <v>114.369872</v>
      </c>
      <c r="F9" s="74"/>
      <c r="G9" s="74"/>
      <c r="H9" s="74"/>
      <c r="I9" s="74"/>
      <c r="J9" s="74"/>
      <c r="K9" s="74"/>
      <c r="L9" s="74"/>
      <c r="M9" s="74"/>
      <c r="N9" s="74"/>
      <c r="O9" s="74"/>
    </row>
    <row r="10" ht="20.25" customHeight="1" spans="1:15">
      <c r="A10" s="35" t="s">
        <v>73</v>
      </c>
      <c r="B10" s="35" t="s">
        <v>74</v>
      </c>
      <c r="C10" s="74">
        <v>1.67</v>
      </c>
      <c r="D10" s="74">
        <v>1.67</v>
      </c>
      <c r="E10" s="74"/>
      <c r="F10" s="74">
        <v>1.67</v>
      </c>
      <c r="G10" s="74"/>
      <c r="H10" s="74"/>
      <c r="I10" s="74"/>
      <c r="J10" s="74"/>
      <c r="K10" s="74"/>
      <c r="L10" s="74"/>
      <c r="M10" s="74"/>
      <c r="N10" s="74"/>
      <c r="O10" s="74"/>
    </row>
    <row r="11" ht="20.25" customHeight="1" spans="1:15">
      <c r="A11" s="35" t="s">
        <v>75</v>
      </c>
      <c r="B11" s="35" t="s">
        <v>76</v>
      </c>
      <c r="C11" s="74">
        <v>1.67</v>
      </c>
      <c r="D11" s="74">
        <v>1.67</v>
      </c>
      <c r="E11" s="74"/>
      <c r="F11" s="74">
        <v>1.67</v>
      </c>
      <c r="G11" s="74"/>
      <c r="H11" s="74"/>
      <c r="I11" s="74"/>
      <c r="J11" s="74"/>
      <c r="K11" s="74"/>
      <c r="L11" s="74"/>
      <c r="M11" s="74"/>
      <c r="N11" s="74"/>
      <c r="O11" s="74"/>
    </row>
    <row r="12" ht="20.25" customHeight="1" spans="1:15">
      <c r="A12" s="35" t="s">
        <v>77</v>
      </c>
      <c r="B12" s="35" t="s">
        <v>78</v>
      </c>
      <c r="C12" s="74">
        <v>97.581307</v>
      </c>
      <c r="D12" s="74">
        <v>97.581307</v>
      </c>
      <c r="E12" s="74">
        <v>97.581307</v>
      </c>
      <c r="F12" s="74"/>
      <c r="G12" s="74"/>
      <c r="H12" s="74"/>
      <c r="I12" s="74"/>
      <c r="J12" s="74"/>
      <c r="K12" s="74"/>
      <c r="L12" s="74"/>
      <c r="M12" s="74"/>
      <c r="N12" s="74"/>
      <c r="O12" s="74"/>
    </row>
    <row r="13" ht="20.25" customHeight="1" spans="1:15">
      <c r="A13" s="35" t="s">
        <v>79</v>
      </c>
      <c r="B13" s="35" t="s">
        <v>80</v>
      </c>
      <c r="C13" s="74">
        <v>97.581307</v>
      </c>
      <c r="D13" s="74">
        <v>97.581307</v>
      </c>
      <c r="E13" s="74">
        <v>97.581307</v>
      </c>
      <c r="F13" s="74"/>
      <c r="G13" s="74"/>
      <c r="H13" s="74"/>
      <c r="I13" s="74"/>
      <c r="J13" s="74"/>
      <c r="K13" s="74"/>
      <c r="L13" s="74"/>
      <c r="M13" s="74"/>
      <c r="N13" s="74"/>
      <c r="O13" s="74"/>
    </row>
    <row r="14" ht="20.25" customHeight="1" spans="1:15">
      <c r="A14" s="35" t="s">
        <v>81</v>
      </c>
      <c r="B14" s="35" t="s">
        <v>82</v>
      </c>
      <c r="C14" s="74">
        <v>29.291987</v>
      </c>
      <c r="D14" s="74">
        <v>29.291987</v>
      </c>
      <c r="E14" s="74">
        <v>29.291987</v>
      </c>
      <c r="F14" s="74"/>
      <c r="G14" s="74"/>
      <c r="H14" s="74"/>
      <c r="I14" s="74"/>
      <c r="J14" s="74"/>
      <c r="K14" s="74"/>
      <c r="L14" s="74"/>
      <c r="M14" s="74"/>
      <c r="N14" s="74"/>
      <c r="O14" s="74"/>
    </row>
    <row r="15" ht="20.25" customHeight="1" spans="1:15">
      <c r="A15" s="35" t="s">
        <v>83</v>
      </c>
      <c r="B15" s="35" t="s">
        <v>84</v>
      </c>
      <c r="C15" s="74">
        <v>30.037385</v>
      </c>
      <c r="D15" s="74">
        <v>30.037385</v>
      </c>
      <c r="E15" s="74">
        <v>30.037385</v>
      </c>
      <c r="F15" s="74"/>
      <c r="G15" s="74"/>
      <c r="H15" s="74"/>
      <c r="I15" s="74"/>
      <c r="J15" s="74"/>
      <c r="K15" s="74"/>
      <c r="L15" s="74"/>
      <c r="M15" s="74"/>
      <c r="N15" s="74"/>
      <c r="O15" s="74"/>
    </row>
    <row r="16" ht="20.25" customHeight="1" spans="1:15">
      <c r="A16" s="35" t="s">
        <v>85</v>
      </c>
      <c r="B16" s="35" t="s">
        <v>86</v>
      </c>
      <c r="C16" s="74">
        <v>33.751212</v>
      </c>
      <c r="D16" s="74">
        <v>33.751212</v>
      </c>
      <c r="E16" s="74">
        <v>33.751212</v>
      </c>
      <c r="F16" s="74"/>
      <c r="G16" s="74"/>
      <c r="H16" s="74"/>
      <c r="I16" s="74"/>
      <c r="J16" s="74"/>
      <c r="K16" s="74"/>
      <c r="L16" s="74"/>
      <c r="M16" s="74"/>
      <c r="N16" s="74"/>
      <c r="O16" s="74"/>
    </row>
    <row r="17" ht="20.25" customHeight="1" spans="1:15">
      <c r="A17" s="35" t="s">
        <v>87</v>
      </c>
      <c r="B17" s="35" t="s">
        <v>88</v>
      </c>
      <c r="C17" s="74">
        <v>4.500723</v>
      </c>
      <c r="D17" s="74">
        <v>4.500723</v>
      </c>
      <c r="E17" s="74">
        <v>4.500723</v>
      </c>
      <c r="F17" s="74"/>
      <c r="G17" s="74"/>
      <c r="H17" s="74"/>
      <c r="I17" s="74"/>
      <c r="J17" s="74"/>
      <c r="K17" s="74"/>
      <c r="L17" s="74"/>
      <c r="M17" s="74"/>
      <c r="N17" s="74"/>
      <c r="O17" s="74"/>
    </row>
    <row r="18" ht="20.25" customHeight="1" spans="1:15">
      <c r="A18" s="35" t="s">
        <v>89</v>
      </c>
      <c r="B18" s="35" t="s">
        <v>90</v>
      </c>
      <c r="C18" s="74">
        <v>2000</v>
      </c>
      <c r="D18" s="74"/>
      <c r="E18" s="74"/>
      <c r="F18" s="74"/>
      <c r="G18" s="74">
        <v>2000</v>
      </c>
      <c r="H18" s="74"/>
      <c r="I18" s="74"/>
      <c r="J18" s="74"/>
      <c r="K18" s="74"/>
      <c r="L18" s="74"/>
      <c r="M18" s="74"/>
      <c r="N18" s="74"/>
      <c r="O18" s="74"/>
    </row>
    <row r="19" ht="20.25" customHeight="1" spans="1:15">
      <c r="A19" s="35" t="s">
        <v>91</v>
      </c>
      <c r="B19" s="35" t="s">
        <v>92</v>
      </c>
      <c r="C19" s="74">
        <v>2000</v>
      </c>
      <c r="D19" s="74"/>
      <c r="E19" s="74"/>
      <c r="F19" s="74"/>
      <c r="G19" s="74">
        <v>2000</v>
      </c>
      <c r="H19" s="74"/>
      <c r="I19" s="74"/>
      <c r="J19" s="74"/>
      <c r="K19" s="74"/>
      <c r="L19" s="74"/>
      <c r="M19" s="74"/>
      <c r="N19" s="74"/>
      <c r="O19" s="74"/>
    </row>
    <row r="20" ht="20.25" customHeight="1" spans="1:15">
      <c r="A20" s="35" t="s">
        <v>93</v>
      </c>
      <c r="B20" s="35" t="s">
        <v>94</v>
      </c>
      <c r="C20" s="74">
        <v>2000</v>
      </c>
      <c r="D20" s="74"/>
      <c r="E20" s="74"/>
      <c r="F20" s="74"/>
      <c r="G20" s="74">
        <v>2000</v>
      </c>
      <c r="H20" s="74"/>
      <c r="I20" s="74"/>
      <c r="J20" s="74"/>
      <c r="K20" s="74"/>
      <c r="L20" s="74"/>
      <c r="M20" s="74"/>
      <c r="N20" s="74"/>
      <c r="O20" s="74"/>
    </row>
    <row r="21" ht="20.25" customHeight="1" spans="1:15">
      <c r="A21" s="35" t="s">
        <v>95</v>
      </c>
      <c r="B21" s="35" t="s">
        <v>96</v>
      </c>
      <c r="C21" s="74">
        <v>2169.679404</v>
      </c>
      <c r="D21" s="74">
        <v>2169.679404</v>
      </c>
      <c r="E21" s="74">
        <v>941.279404</v>
      </c>
      <c r="F21" s="74">
        <v>1228.4</v>
      </c>
      <c r="G21" s="74"/>
      <c r="H21" s="74"/>
      <c r="I21" s="74"/>
      <c r="J21" s="74"/>
      <c r="K21" s="74"/>
      <c r="L21" s="74"/>
      <c r="M21" s="74"/>
      <c r="N21" s="74"/>
      <c r="O21" s="74"/>
    </row>
    <row r="22" ht="20.25" customHeight="1" spans="1:15">
      <c r="A22" s="35" t="s">
        <v>97</v>
      </c>
      <c r="B22" s="35" t="s">
        <v>98</v>
      </c>
      <c r="C22" s="74">
        <v>2138.479404</v>
      </c>
      <c r="D22" s="74">
        <v>2138.479404</v>
      </c>
      <c r="E22" s="74">
        <v>941.279404</v>
      </c>
      <c r="F22" s="74">
        <v>1197.2</v>
      </c>
      <c r="G22" s="74"/>
      <c r="H22" s="74"/>
      <c r="I22" s="74"/>
      <c r="J22" s="74"/>
      <c r="K22" s="74"/>
      <c r="L22" s="74"/>
      <c r="M22" s="74"/>
      <c r="N22" s="74"/>
      <c r="O22" s="74"/>
    </row>
    <row r="23" ht="20.25" customHeight="1" spans="1:15">
      <c r="A23" s="35" t="s">
        <v>99</v>
      </c>
      <c r="B23" s="35" t="s">
        <v>100</v>
      </c>
      <c r="C23" s="74">
        <v>547.083027</v>
      </c>
      <c r="D23" s="74">
        <v>547.083027</v>
      </c>
      <c r="E23" s="74">
        <v>543.083027</v>
      </c>
      <c r="F23" s="74">
        <v>4</v>
      </c>
      <c r="G23" s="74"/>
      <c r="H23" s="74"/>
      <c r="I23" s="74"/>
      <c r="J23" s="74"/>
      <c r="K23" s="74"/>
      <c r="L23" s="74"/>
      <c r="M23" s="74"/>
      <c r="N23" s="74"/>
      <c r="O23" s="74"/>
    </row>
    <row r="24" ht="20.25" customHeight="1" spans="1:15">
      <c r="A24" s="35" t="s">
        <v>101</v>
      </c>
      <c r="B24" s="35" t="s">
        <v>102</v>
      </c>
      <c r="C24" s="74">
        <v>183.2</v>
      </c>
      <c r="D24" s="74">
        <v>183.2</v>
      </c>
      <c r="E24" s="74"/>
      <c r="F24" s="74">
        <v>183.2</v>
      </c>
      <c r="G24" s="74"/>
      <c r="H24" s="74"/>
      <c r="I24" s="74"/>
      <c r="J24" s="74"/>
      <c r="K24" s="74"/>
      <c r="L24" s="74"/>
      <c r="M24" s="74"/>
      <c r="N24" s="74"/>
      <c r="O24" s="74"/>
    </row>
    <row r="25" ht="20.25" customHeight="1" spans="1:15">
      <c r="A25" s="35" t="s">
        <v>103</v>
      </c>
      <c r="B25" s="35" t="s">
        <v>104</v>
      </c>
      <c r="C25" s="74">
        <v>1000</v>
      </c>
      <c r="D25" s="74">
        <v>1000</v>
      </c>
      <c r="E25" s="74"/>
      <c r="F25" s="74">
        <v>1000</v>
      </c>
      <c r="G25" s="74"/>
      <c r="H25" s="74"/>
      <c r="I25" s="74"/>
      <c r="J25" s="74"/>
      <c r="K25" s="74"/>
      <c r="L25" s="74"/>
      <c r="M25" s="74"/>
      <c r="N25" s="74"/>
      <c r="O25" s="74"/>
    </row>
    <row r="26" ht="20.25" customHeight="1" spans="1:15">
      <c r="A26" s="35" t="s">
        <v>105</v>
      </c>
      <c r="B26" s="35" t="s">
        <v>106</v>
      </c>
      <c r="C26" s="74">
        <v>10</v>
      </c>
      <c r="D26" s="74">
        <v>10</v>
      </c>
      <c r="E26" s="74"/>
      <c r="F26" s="74">
        <v>10</v>
      </c>
      <c r="G26" s="74"/>
      <c r="H26" s="74"/>
      <c r="I26" s="74"/>
      <c r="J26" s="74"/>
      <c r="K26" s="74"/>
      <c r="L26" s="74"/>
      <c r="M26" s="74"/>
      <c r="N26" s="74"/>
      <c r="O26" s="74"/>
    </row>
    <row r="27" ht="20.25" customHeight="1" spans="1:15">
      <c r="A27" s="35" t="s">
        <v>107</v>
      </c>
      <c r="B27" s="35" t="s">
        <v>108</v>
      </c>
      <c r="C27" s="74">
        <v>398.196377</v>
      </c>
      <c r="D27" s="74">
        <v>398.196377</v>
      </c>
      <c r="E27" s="74">
        <v>398.196377</v>
      </c>
      <c r="F27" s="74"/>
      <c r="G27" s="74"/>
      <c r="H27" s="74"/>
      <c r="I27" s="74"/>
      <c r="J27" s="74"/>
      <c r="K27" s="74"/>
      <c r="L27" s="74"/>
      <c r="M27" s="74"/>
      <c r="N27" s="74"/>
      <c r="O27" s="74"/>
    </row>
    <row r="28" ht="20.25" customHeight="1" spans="1:15">
      <c r="A28" s="35" t="s">
        <v>109</v>
      </c>
      <c r="B28" s="35" t="s">
        <v>110</v>
      </c>
      <c r="C28" s="74">
        <v>31.2</v>
      </c>
      <c r="D28" s="74">
        <v>31.2</v>
      </c>
      <c r="E28" s="74"/>
      <c r="F28" s="74">
        <v>31.2</v>
      </c>
      <c r="G28" s="74"/>
      <c r="H28" s="74"/>
      <c r="I28" s="74"/>
      <c r="J28" s="74"/>
      <c r="K28" s="74"/>
      <c r="L28" s="74"/>
      <c r="M28" s="74"/>
      <c r="N28" s="74"/>
      <c r="O28" s="74"/>
    </row>
    <row r="29" ht="20.25" customHeight="1" spans="1:15">
      <c r="A29" s="35" t="s">
        <v>111</v>
      </c>
      <c r="B29" s="35" t="s">
        <v>110</v>
      </c>
      <c r="C29" s="74">
        <v>31.2</v>
      </c>
      <c r="D29" s="74">
        <v>31.2</v>
      </c>
      <c r="E29" s="74"/>
      <c r="F29" s="74">
        <v>31.2</v>
      </c>
      <c r="G29" s="74"/>
      <c r="H29" s="74"/>
      <c r="I29" s="74"/>
      <c r="J29" s="74"/>
      <c r="K29" s="74"/>
      <c r="L29" s="74"/>
      <c r="M29" s="74"/>
      <c r="N29" s="74"/>
      <c r="O29" s="74"/>
    </row>
    <row r="30" ht="20.25" customHeight="1" spans="1:15">
      <c r="A30" s="35" t="s">
        <v>112</v>
      </c>
      <c r="B30" s="35" t="s">
        <v>113</v>
      </c>
      <c r="C30" s="74">
        <v>97.7616</v>
      </c>
      <c r="D30" s="74">
        <v>97.7616</v>
      </c>
      <c r="E30" s="74">
        <v>97.7616</v>
      </c>
      <c r="F30" s="74"/>
      <c r="G30" s="74"/>
      <c r="H30" s="74"/>
      <c r="I30" s="74"/>
      <c r="J30" s="74"/>
      <c r="K30" s="74"/>
      <c r="L30" s="74"/>
      <c r="M30" s="74"/>
      <c r="N30" s="74"/>
      <c r="O30" s="74"/>
    </row>
    <row r="31" ht="20.25" customHeight="1" spans="1:15">
      <c r="A31" s="35" t="s">
        <v>114</v>
      </c>
      <c r="B31" s="35" t="s">
        <v>115</v>
      </c>
      <c r="C31" s="74">
        <v>97.7616</v>
      </c>
      <c r="D31" s="74">
        <v>97.7616</v>
      </c>
      <c r="E31" s="74">
        <v>97.7616</v>
      </c>
      <c r="F31" s="74"/>
      <c r="G31" s="74"/>
      <c r="H31" s="74"/>
      <c r="I31" s="74"/>
      <c r="J31" s="74"/>
      <c r="K31" s="74"/>
      <c r="L31" s="74"/>
      <c r="M31" s="74"/>
      <c r="N31" s="74"/>
      <c r="O31" s="74"/>
    </row>
    <row r="32" ht="20.25" customHeight="1" spans="1:15">
      <c r="A32" s="35" t="s">
        <v>116</v>
      </c>
      <c r="B32" s="35" t="s">
        <v>117</v>
      </c>
      <c r="C32" s="74">
        <v>92.6304</v>
      </c>
      <c r="D32" s="74">
        <v>92.6304</v>
      </c>
      <c r="E32" s="74">
        <v>92.6304</v>
      </c>
      <c r="F32" s="74"/>
      <c r="G32" s="74"/>
      <c r="H32" s="74"/>
      <c r="I32" s="74"/>
      <c r="J32" s="74"/>
      <c r="K32" s="74"/>
      <c r="L32" s="74"/>
      <c r="M32" s="74"/>
      <c r="N32" s="74"/>
      <c r="O32" s="74"/>
    </row>
    <row r="33" ht="20.25" customHeight="1" spans="1:15">
      <c r="A33" s="35" t="s">
        <v>118</v>
      </c>
      <c r="B33" s="35" t="s">
        <v>119</v>
      </c>
      <c r="C33" s="74">
        <v>5.1312</v>
      </c>
      <c r="D33" s="74">
        <v>5.1312</v>
      </c>
      <c r="E33" s="74">
        <v>5.1312</v>
      </c>
      <c r="F33" s="74"/>
      <c r="G33" s="74"/>
      <c r="H33" s="74"/>
      <c r="I33" s="74"/>
      <c r="J33" s="74"/>
      <c r="K33" s="74"/>
      <c r="L33" s="74"/>
      <c r="M33" s="74"/>
      <c r="N33" s="74"/>
      <c r="O33" s="74"/>
    </row>
    <row r="34" ht="20.25" customHeight="1" spans="1:15">
      <c r="A34" s="35" t="s">
        <v>120</v>
      </c>
      <c r="B34" s="35" t="s">
        <v>121</v>
      </c>
      <c r="C34" s="74">
        <v>6.8</v>
      </c>
      <c r="D34" s="74">
        <v>6.8</v>
      </c>
      <c r="E34" s="74"/>
      <c r="F34" s="74">
        <v>6.8</v>
      </c>
      <c r="G34" s="74"/>
      <c r="H34" s="74"/>
      <c r="I34" s="74"/>
      <c r="J34" s="74"/>
      <c r="K34" s="74"/>
      <c r="L34" s="74"/>
      <c r="M34" s="74"/>
      <c r="N34" s="74"/>
      <c r="O34" s="74"/>
    </row>
    <row r="35" ht="20.25" customHeight="1" spans="1:15">
      <c r="A35" s="35" t="s">
        <v>122</v>
      </c>
      <c r="B35" s="35" t="s">
        <v>123</v>
      </c>
      <c r="C35" s="74">
        <v>6.8</v>
      </c>
      <c r="D35" s="74">
        <v>6.8</v>
      </c>
      <c r="E35" s="74"/>
      <c r="F35" s="74">
        <v>6.8</v>
      </c>
      <c r="G35" s="74"/>
      <c r="H35" s="74"/>
      <c r="I35" s="74"/>
      <c r="J35" s="74"/>
      <c r="K35" s="74"/>
      <c r="L35" s="74"/>
      <c r="M35" s="74"/>
      <c r="N35" s="74"/>
      <c r="O35" s="74"/>
    </row>
    <row r="36" ht="20.25" customHeight="1" spans="1:15">
      <c r="A36" s="35" t="s">
        <v>124</v>
      </c>
      <c r="B36" s="35" t="s">
        <v>125</v>
      </c>
      <c r="C36" s="74">
        <v>6.8</v>
      </c>
      <c r="D36" s="74">
        <v>6.8</v>
      </c>
      <c r="E36" s="74"/>
      <c r="F36" s="74">
        <v>6.8</v>
      </c>
      <c r="G36" s="74"/>
      <c r="H36" s="74"/>
      <c r="I36" s="74"/>
      <c r="J36" s="74"/>
      <c r="K36" s="74"/>
      <c r="L36" s="74"/>
      <c r="M36" s="74"/>
      <c r="N36" s="74"/>
      <c r="O36" s="74"/>
    </row>
    <row r="37" ht="20.25" customHeight="1" spans="1:15">
      <c r="A37" s="38" t="s">
        <v>126</v>
      </c>
      <c r="B37" s="38"/>
      <c r="C37" s="74">
        <v>4487.862183</v>
      </c>
      <c r="D37" s="74">
        <v>2487.862183</v>
      </c>
      <c r="E37" s="74">
        <v>1250.992183</v>
      </c>
      <c r="F37" s="74">
        <v>1236.87</v>
      </c>
      <c r="G37" s="74">
        <v>2000</v>
      </c>
      <c r="H37" s="74"/>
      <c r="I37" s="74"/>
      <c r="J37" s="74"/>
      <c r="K37" s="74"/>
      <c r="L37" s="74"/>
      <c r="M37" s="74"/>
      <c r="N37" s="74"/>
      <c r="O37" s="74"/>
    </row>
  </sheetData>
  <mergeCells count="13">
    <mergeCell ref="N1:O1"/>
    <mergeCell ref="A2:O2"/>
    <mergeCell ref="A3:I3"/>
    <mergeCell ref="N3:O3"/>
    <mergeCell ref="D4:F4"/>
    <mergeCell ref="J4:O4"/>
    <mergeCell ref="A37:B37"/>
    <mergeCell ref="A4:A5"/>
    <mergeCell ref="B4:B5"/>
    <mergeCell ref="C4:C5"/>
    <mergeCell ref="G4:G5"/>
    <mergeCell ref="H4:H5"/>
    <mergeCell ref="I4:I5"/>
  </mergeCells>
  <pageMargins left="0.75" right="0.75" top="1" bottom="1" header="0.5" footer="0.5"/>
  <pageSetup paperSize="1" scale="81"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4" sqref="B14"/>
    </sheetView>
  </sheetViews>
  <sheetFormatPr defaultColWidth="8.85" defaultRowHeight="15" customHeight="1" outlineLevelCol="3"/>
  <cols>
    <col min="1" max="1" width="30" customWidth="1"/>
    <col min="2" max="2" width="26.875" customWidth="1"/>
    <col min="3" max="3" width="28.25" customWidth="1"/>
    <col min="4" max="4" width="31.375" customWidth="1"/>
  </cols>
  <sheetData>
    <row r="1" ht="18.75" customHeight="1" spans="1:4">
      <c r="A1" s="26"/>
      <c r="B1" s="26"/>
      <c r="C1" s="26"/>
      <c r="D1" s="54" t="s">
        <v>127</v>
      </c>
    </row>
    <row r="2" ht="45" customHeight="1" spans="1:4">
      <c r="A2" s="28" t="s">
        <v>128</v>
      </c>
      <c r="B2" s="28"/>
      <c r="C2" s="28"/>
      <c r="D2" s="28"/>
    </row>
    <row r="3" ht="18.75" customHeight="1" spans="1:4">
      <c r="A3" s="47" t="str">
        <f>"单位名称："&amp;"易门县自然资源局"</f>
        <v>单位名称：易门县自然资源局</v>
      </c>
      <c r="B3" s="47"/>
      <c r="C3" s="66"/>
      <c r="D3" s="54" t="s">
        <v>2</v>
      </c>
    </row>
    <row r="4" ht="22.5" customHeight="1" spans="1:4">
      <c r="A4" s="67" t="s">
        <v>3</v>
      </c>
      <c r="B4" s="67"/>
      <c r="C4" s="67" t="s">
        <v>4</v>
      </c>
      <c r="D4" s="67"/>
    </row>
    <row r="5" ht="18.75" customHeight="1" spans="1:4">
      <c r="A5" s="67" t="s">
        <v>5</v>
      </c>
      <c r="B5" s="67" t="s">
        <v>6</v>
      </c>
      <c r="C5" s="67" t="s">
        <v>129</v>
      </c>
      <c r="D5" s="67" t="s">
        <v>6</v>
      </c>
    </row>
    <row r="6" ht="18.75" customHeight="1" spans="1:4">
      <c r="A6" s="67"/>
      <c r="B6" s="67"/>
      <c r="C6" s="67"/>
      <c r="D6" s="67"/>
    </row>
    <row r="7" ht="22.5" customHeight="1" spans="1:4">
      <c r="A7" s="68" t="s">
        <v>130</v>
      </c>
      <c r="B7" s="7">
        <v>4487.862183</v>
      </c>
      <c r="C7" s="68" t="s">
        <v>131</v>
      </c>
      <c r="D7" s="7">
        <v>4487.862183</v>
      </c>
    </row>
    <row r="8" ht="22.5" customHeight="1" spans="1:4">
      <c r="A8" s="68" t="s">
        <v>132</v>
      </c>
      <c r="B8" s="7">
        <v>2487.862183</v>
      </c>
      <c r="C8" s="68" t="str">
        <f>"（"&amp;"一"&amp;"）"&amp;"社会保障和就业支出"</f>
        <v>（一）社会保障和就业支出</v>
      </c>
      <c r="D8" s="7">
        <v>116.039872</v>
      </c>
    </row>
    <row r="9" ht="22.5" customHeight="1" spans="1:4">
      <c r="A9" s="68" t="s">
        <v>133</v>
      </c>
      <c r="B9" s="7">
        <v>2000</v>
      </c>
      <c r="C9" s="68" t="str">
        <f>"（"&amp;"二"&amp;"）"&amp;"卫生健康支出"</f>
        <v>（二）卫生健康支出</v>
      </c>
      <c r="D9" s="7">
        <v>97.581307</v>
      </c>
    </row>
    <row r="10" ht="22.5" customHeight="1" spans="1:4">
      <c r="A10" s="68" t="s">
        <v>134</v>
      </c>
      <c r="B10" s="7"/>
      <c r="C10" s="68" t="str">
        <f>"（"&amp;"三"&amp;"）"&amp;"城乡社区支出"</f>
        <v>（三）城乡社区支出</v>
      </c>
      <c r="D10" s="7">
        <v>2000</v>
      </c>
    </row>
    <row r="11" ht="22.5" customHeight="1" spans="1:4">
      <c r="A11" s="68" t="s">
        <v>135</v>
      </c>
      <c r="B11" s="7"/>
      <c r="C11" s="68" t="str">
        <f>"（"&amp;"四"&amp;"）"&amp;"自然资源海洋气象等支出"</f>
        <v>（四）自然资源海洋气象等支出</v>
      </c>
      <c r="D11" s="7">
        <v>2169.679404</v>
      </c>
    </row>
    <row r="12" ht="22.5" customHeight="1" spans="1:4">
      <c r="A12" s="68" t="s">
        <v>132</v>
      </c>
      <c r="B12" s="7"/>
      <c r="C12" s="68" t="str">
        <f>"（"&amp;"五"&amp;"）"&amp;"住房保障支出"</f>
        <v>（五）住房保障支出</v>
      </c>
      <c r="D12" s="7">
        <v>97.7616</v>
      </c>
    </row>
    <row r="13" ht="22.5" customHeight="1" spans="1:4">
      <c r="A13" s="68" t="s">
        <v>133</v>
      </c>
      <c r="B13" s="7"/>
      <c r="C13" s="68" t="str">
        <f>"（"&amp;"六"&amp;"）"&amp;"灾害防治及应急管理支出"</f>
        <v>（六）灾害防治及应急管理支出</v>
      </c>
      <c r="D13" s="7">
        <v>6.8</v>
      </c>
    </row>
    <row r="14" ht="22.5" customHeight="1" spans="1:4">
      <c r="A14" s="68" t="s">
        <v>134</v>
      </c>
      <c r="B14" s="7"/>
      <c r="C14" s="68"/>
      <c r="D14" s="7"/>
    </row>
    <row r="15" ht="22.5" customHeight="1" spans="1:4">
      <c r="A15" s="69"/>
      <c r="B15" s="7"/>
      <c r="C15" s="68" t="s">
        <v>136</v>
      </c>
      <c r="D15" s="7"/>
    </row>
    <row r="16" ht="22.5" customHeight="1" spans="1:4">
      <c r="A16" s="70" t="s">
        <v>137</v>
      </c>
      <c r="B16" s="71">
        <v>4487.862183</v>
      </c>
      <c r="C16" s="72" t="s">
        <v>138</v>
      </c>
      <c r="D16" s="71">
        <v>4487.862183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selection activeCell="B15" sqref="B15"/>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26"/>
      <c r="B1" s="26"/>
      <c r="C1" s="26"/>
      <c r="D1" s="26"/>
      <c r="E1" s="26"/>
      <c r="F1" s="26"/>
      <c r="G1" s="27" t="s">
        <v>139</v>
      </c>
    </row>
    <row r="2" ht="37.5" customHeight="1" spans="1:7">
      <c r="A2" s="28" t="s">
        <v>140</v>
      </c>
      <c r="B2" s="28"/>
      <c r="C2" s="28"/>
      <c r="D2" s="28"/>
      <c r="E2" s="28"/>
      <c r="F2" s="28"/>
      <c r="G2" s="28"/>
    </row>
    <row r="3" ht="18.75" customHeight="1" spans="1:7">
      <c r="A3" s="29" t="str">
        <f>"单位名称："&amp;"易门县自然资源局"</f>
        <v>单位名称：易门县自然资源局</v>
      </c>
      <c r="B3" s="29"/>
      <c r="C3" s="29"/>
      <c r="D3" s="30"/>
      <c r="E3" s="30"/>
      <c r="F3" s="30"/>
      <c r="G3" s="31" t="s">
        <v>26</v>
      </c>
    </row>
    <row r="4" ht="18.75" customHeight="1" spans="1:7">
      <c r="A4" s="32" t="s">
        <v>141</v>
      </c>
      <c r="B4" s="32" t="s">
        <v>57</v>
      </c>
      <c r="C4" s="33" t="s">
        <v>29</v>
      </c>
      <c r="D4" s="33" t="s">
        <v>59</v>
      </c>
      <c r="E4" s="33"/>
      <c r="F4" s="33"/>
      <c r="G4" s="32" t="s">
        <v>60</v>
      </c>
    </row>
    <row r="5" ht="18.75" customHeight="1" spans="1:7">
      <c r="A5" s="32" t="s">
        <v>56</v>
      </c>
      <c r="B5" s="32" t="s">
        <v>57</v>
      </c>
      <c r="C5" s="33"/>
      <c r="D5" s="33" t="s">
        <v>31</v>
      </c>
      <c r="E5" s="33" t="s">
        <v>142</v>
      </c>
      <c r="F5" s="33" t="s">
        <v>143</v>
      </c>
      <c r="G5" s="32"/>
    </row>
    <row r="6" ht="18.75" customHeight="1" spans="1:7">
      <c r="A6" s="34" t="s">
        <v>42</v>
      </c>
      <c r="B6" s="34" t="s">
        <v>43</v>
      </c>
      <c r="C6" s="34" t="s">
        <v>44</v>
      </c>
      <c r="D6" s="34" t="s">
        <v>45</v>
      </c>
      <c r="E6" s="34" t="s">
        <v>46</v>
      </c>
      <c r="F6" s="34" t="s">
        <v>47</v>
      </c>
      <c r="G6" s="34" t="s">
        <v>48</v>
      </c>
    </row>
    <row r="7" ht="20.25" customHeight="1" spans="1:7">
      <c r="A7" s="35" t="s">
        <v>67</v>
      </c>
      <c r="B7" s="35" t="s">
        <v>68</v>
      </c>
      <c r="C7" s="7">
        <v>116.039872</v>
      </c>
      <c r="D7" s="7">
        <v>114.369872</v>
      </c>
      <c r="E7" s="7">
        <v>114.369872</v>
      </c>
      <c r="F7" s="7"/>
      <c r="G7" s="7">
        <v>1.67</v>
      </c>
    </row>
    <row r="8" ht="20.25" customHeight="1" spans="1:7">
      <c r="A8" s="36" t="s">
        <v>69</v>
      </c>
      <c r="B8" s="36" t="s">
        <v>70</v>
      </c>
      <c r="C8" s="7">
        <v>114.369872</v>
      </c>
      <c r="D8" s="7">
        <v>114.369872</v>
      </c>
      <c r="E8" s="7">
        <v>114.369872</v>
      </c>
      <c r="F8" s="7"/>
      <c r="G8" s="7"/>
    </row>
    <row r="9" ht="20.25" customHeight="1" spans="1:7">
      <c r="A9" s="37" t="s">
        <v>71</v>
      </c>
      <c r="B9" s="37" t="s">
        <v>72</v>
      </c>
      <c r="C9" s="7">
        <v>114.369872</v>
      </c>
      <c r="D9" s="7">
        <v>114.369872</v>
      </c>
      <c r="E9" s="7">
        <v>114.369872</v>
      </c>
      <c r="F9" s="7"/>
      <c r="G9" s="7"/>
    </row>
    <row r="10" ht="20.25" customHeight="1" spans="1:7">
      <c r="A10" s="36" t="s">
        <v>73</v>
      </c>
      <c r="B10" s="36" t="s">
        <v>74</v>
      </c>
      <c r="C10" s="7">
        <v>1.67</v>
      </c>
      <c r="D10" s="7"/>
      <c r="E10" s="7"/>
      <c r="F10" s="7"/>
      <c r="G10" s="7">
        <v>1.67</v>
      </c>
    </row>
    <row r="11" ht="20.25" customHeight="1" spans="1:7">
      <c r="A11" s="37" t="s">
        <v>75</v>
      </c>
      <c r="B11" s="37" t="s">
        <v>76</v>
      </c>
      <c r="C11" s="7">
        <v>1.67</v>
      </c>
      <c r="D11" s="7"/>
      <c r="E11" s="7"/>
      <c r="F11" s="7"/>
      <c r="G11" s="7">
        <v>1.67</v>
      </c>
    </row>
    <row r="12" ht="20.25" customHeight="1" spans="1:7">
      <c r="A12" s="35" t="s">
        <v>77</v>
      </c>
      <c r="B12" s="35" t="s">
        <v>78</v>
      </c>
      <c r="C12" s="7">
        <v>97.581307</v>
      </c>
      <c r="D12" s="7">
        <v>97.581307</v>
      </c>
      <c r="E12" s="7">
        <v>97.581307</v>
      </c>
      <c r="F12" s="7"/>
      <c r="G12" s="7"/>
    </row>
    <row r="13" ht="20.25" customHeight="1" spans="1:7">
      <c r="A13" s="36" t="s">
        <v>79</v>
      </c>
      <c r="B13" s="36" t="s">
        <v>80</v>
      </c>
      <c r="C13" s="7">
        <v>97.581307</v>
      </c>
      <c r="D13" s="7">
        <v>97.581307</v>
      </c>
      <c r="E13" s="7">
        <v>97.581307</v>
      </c>
      <c r="F13" s="7"/>
      <c r="G13" s="7"/>
    </row>
    <row r="14" ht="20.25" customHeight="1" spans="1:7">
      <c r="A14" s="37" t="s">
        <v>81</v>
      </c>
      <c r="B14" s="37" t="s">
        <v>82</v>
      </c>
      <c r="C14" s="7">
        <v>29.291987</v>
      </c>
      <c r="D14" s="7">
        <v>29.291987</v>
      </c>
      <c r="E14" s="7">
        <v>29.291987</v>
      </c>
      <c r="F14" s="7"/>
      <c r="G14" s="7"/>
    </row>
    <row r="15" ht="20.25" customHeight="1" spans="1:7">
      <c r="A15" s="37" t="s">
        <v>83</v>
      </c>
      <c r="B15" s="37" t="s">
        <v>84</v>
      </c>
      <c r="C15" s="7">
        <v>30.037385</v>
      </c>
      <c r="D15" s="7">
        <v>30.037385</v>
      </c>
      <c r="E15" s="7">
        <v>30.037385</v>
      </c>
      <c r="F15" s="7"/>
      <c r="G15" s="7"/>
    </row>
    <row r="16" ht="20.25" customHeight="1" spans="1:7">
      <c r="A16" s="37" t="s">
        <v>85</v>
      </c>
      <c r="B16" s="37" t="s">
        <v>86</v>
      </c>
      <c r="C16" s="7">
        <v>33.751212</v>
      </c>
      <c r="D16" s="7">
        <v>33.751212</v>
      </c>
      <c r="E16" s="7">
        <v>33.751212</v>
      </c>
      <c r="F16" s="7"/>
      <c r="G16" s="7"/>
    </row>
    <row r="17" ht="20.25" customHeight="1" spans="1:7">
      <c r="A17" s="37" t="s">
        <v>87</v>
      </c>
      <c r="B17" s="37" t="s">
        <v>88</v>
      </c>
      <c r="C17" s="7">
        <v>4.500723</v>
      </c>
      <c r="D17" s="7">
        <v>4.500723</v>
      </c>
      <c r="E17" s="7">
        <v>4.500723</v>
      </c>
      <c r="F17" s="7"/>
      <c r="G17" s="7"/>
    </row>
    <row r="18" ht="20.25" customHeight="1" spans="1:7">
      <c r="A18" s="35" t="s">
        <v>95</v>
      </c>
      <c r="B18" s="35" t="s">
        <v>96</v>
      </c>
      <c r="C18" s="7">
        <v>2169.679404</v>
      </c>
      <c r="D18" s="7">
        <v>941.279404</v>
      </c>
      <c r="E18" s="7">
        <v>844.50074</v>
      </c>
      <c r="F18" s="7">
        <v>96.778664</v>
      </c>
      <c r="G18" s="7">
        <v>1228.4</v>
      </c>
    </row>
    <row r="19" ht="20.25" customHeight="1" spans="1:7">
      <c r="A19" s="36" t="s">
        <v>97</v>
      </c>
      <c r="B19" s="36" t="s">
        <v>98</v>
      </c>
      <c r="C19" s="7">
        <v>2138.479404</v>
      </c>
      <c r="D19" s="7">
        <v>941.279404</v>
      </c>
      <c r="E19" s="7">
        <v>844.50074</v>
      </c>
      <c r="F19" s="7">
        <v>96.778664</v>
      </c>
      <c r="G19" s="7">
        <v>1197.2</v>
      </c>
    </row>
    <row r="20" ht="20.25" customHeight="1" spans="1:7">
      <c r="A20" s="37" t="s">
        <v>99</v>
      </c>
      <c r="B20" s="37" t="s">
        <v>100</v>
      </c>
      <c r="C20" s="7">
        <v>547.083027</v>
      </c>
      <c r="D20" s="7">
        <v>543.083027</v>
      </c>
      <c r="E20" s="7">
        <v>479.029667</v>
      </c>
      <c r="F20" s="7">
        <v>64.05336</v>
      </c>
      <c r="G20" s="7">
        <v>4</v>
      </c>
    </row>
    <row r="21" ht="20.25" customHeight="1" spans="1:7">
      <c r="A21" s="37" t="s">
        <v>101</v>
      </c>
      <c r="B21" s="37" t="s">
        <v>102</v>
      </c>
      <c r="C21" s="7">
        <v>183.2</v>
      </c>
      <c r="D21" s="7"/>
      <c r="E21" s="7"/>
      <c r="F21" s="7"/>
      <c r="G21" s="7">
        <v>183.2</v>
      </c>
    </row>
    <row r="22" ht="20.25" customHeight="1" spans="1:7">
      <c r="A22" s="37" t="s">
        <v>103</v>
      </c>
      <c r="B22" s="37" t="s">
        <v>104</v>
      </c>
      <c r="C22" s="7">
        <v>1000</v>
      </c>
      <c r="D22" s="7"/>
      <c r="E22" s="7"/>
      <c r="F22" s="7"/>
      <c r="G22" s="7">
        <v>1000</v>
      </c>
    </row>
    <row r="23" ht="20.25" customHeight="1" spans="1:7">
      <c r="A23" s="37" t="s">
        <v>105</v>
      </c>
      <c r="B23" s="37" t="s">
        <v>106</v>
      </c>
      <c r="C23" s="7">
        <v>10</v>
      </c>
      <c r="D23" s="7"/>
      <c r="E23" s="7"/>
      <c r="F23" s="7"/>
      <c r="G23" s="7">
        <v>10</v>
      </c>
    </row>
    <row r="24" ht="20.25" customHeight="1" spans="1:7">
      <c r="A24" s="37" t="s">
        <v>107</v>
      </c>
      <c r="B24" s="37" t="s">
        <v>108</v>
      </c>
      <c r="C24" s="7">
        <v>398.196377</v>
      </c>
      <c r="D24" s="7">
        <v>398.196377</v>
      </c>
      <c r="E24" s="7">
        <v>365.471073</v>
      </c>
      <c r="F24" s="7">
        <v>32.725304</v>
      </c>
      <c r="G24" s="7"/>
    </row>
    <row r="25" ht="20.25" customHeight="1" spans="1:7">
      <c r="A25" s="36" t="s">
        <v>109</v>
      </c>
      <c r="B25" s="36" t="s">
        <v>110</v>
      </c>
      <c r="C25" s="7">
        <v>31.2</v>
      </c>
      <c r="D25" s="7"/>
      <c r="E25" s="7"/>
      <c r="F25" s="7"/>
      <c r="G25" s="7">
        <v>31.2</v>
      </c>
    </row>
    <row r="26" ht="20.25" customHeight="1" spans="1:7">
      <c r="A26" s="37" t="s">
        <v>111</v>
      </c>
      <c r="B26" s="37" t="s">
        <v>110</v>
      </c>
      <c r="C26" s="7">
        <v>31.2</v>
      </c>
      <c r="D26" s="7"/>
      <c r="E26" s="7"/>
      <c r="F26" s="7"/>
      <c r="G26" s="7">
        <v>31.2</v>
      </c>
    </row>
    <row r="27" ht="20.25" customHeight="1" spans="1:7">
      <c r="A27" s="35" t="s">
        <v>112</v>
      </c>
      <c r="B27" s="35" t="s">
        <v>113</v>
      </c>
      <c r="C27" s="7">
        <v>97.7616</v>
      </c>
      <c r="D27" s="7">
        <v>97.7616</v>
      </c>
      <c r="E27" s="7">
        <v>97.7616</v>
      </c>
      <c r="F27" s="7"/>
      <c r="G27" s="7"/>
    </row>
    <row r="28" ht="20.25" customHeight="1" spans="1:7">
      <c r="A28" s="36" t="s">
        <v>114</v>
      </c>
      <c r="B28" s="36" t="s">
        <v>115</v>
      </c>
      <c r="C28" s="7">
        <v>97.7616</v>
      </c>
      <c r="D28" s="7">
        <v>97.7616</v>
      </c>
      <c r="E28" s="7">
        <v>97.7616</v>
      </c>
      <c r="F28" s="7"/>
      <c r="G28" s="7"/>
    </row>
    <row r="29" ht="20.25" customHeight="1" spans="1:7">
      <c r="A29" s="37" t="s">
        <v>116</v>
      </c>
      <c r="B29" s="37" t="s">
        <v>117</v>
      </c>
      <c r="C29" s="7">
        <v>92.6304</v>
      </c>
      <c r="D29" s="7">
        <v>92.6304</v>
      </c>
      <c r="E29" s="7">
        <v>92.6304</v>
      </c>
      <c r="F29" s="7"/>
      <c r="G29" s="7"/>
    </row>
    <row r="30" ht="20.25" customHeight="1" spans="1:7">
      <c r="A30" s="37" t="s">
        <v>118</v>
      </c>
      <c r="B30" s="37" t="s">
        <v>119</v>
      </c>
      <c r="C30" s="7">
        <v>5.1312</v>
      </c>
      <c r="D30" s="7">
        <v>5.1312</v>
      </c>
      <c r="E30" s="7">
        <v>5.1312</v>
      </c>
      <c r="F30" s="7"/>
      <c r="G30" s="7"/>
    </row>
    <row r="31" ht="20.25" customHeight="1" spans="1:7">
      <c r="A31" s="35" t="s">
        <v>120</v>
      </c>
      <c r="B31" s="35" t="s">
        <v>121</v>
      </c>
      <c r="C31" s="7">
        <v>6.8</v>
      </c>
      <c r="D31" s="7"/>
      <c r="E31" s="7"/>
      <c r="F31" s="7"/>
      <c r="G31" s="7">
        <v>6.8</v>
      </c>
    </row>
    <row r="32" ht="20.25" customHeight="1" spans="1:7">
      <c r="A32" s="36" t="s">
        <v>122</v>
      </c>
      <c r="B32" s="36" t="s">
        <v>123</v>
      </c>
      <c r="C32" s="7">
        <v>6.8</v>
      </c>
      <c r="D32" s="7"/>
      <c r="E32" s="7"/>
      <c r="F32" s="7"/>
      <c r="G32" s="7">
        <v>6.8</v>
      </c>
    </row>
    <row r="33" ht="20.25" customHeight="1" spans="1:7">
      <c r="A33" s="37" t="s">
        <v>124</v>
      </c>
      <c r="B33" s="37" t="s">
        <v>125</v>
      </c>
      <c r="C33" s="7">
        <v>6.8</v>
      </c>
      <c r="D33" s="7"/>
      <c r="E33" s="7"/>
      <c r="F33" s="7"/>
      <c r="G33" s="7">
        <v>6.8</v>
      </c>
    </row>
    <row r="34" ht="20.25" customHeight="1" spans="1:7">
      <c r="A34" s="38" t="s">
        <v>126</v>
      </c>
      <c r="B34" s="38"/>
      <c r="C34" s="39">
        <v>2487.862183</v>
      </c>
      <c r="D34" s="39">
        <v>1250.992183</v>
      </c>
      <c r="E34" s="39">
        <v>1154.213519</v>
      </c>
      <c r="F34" s="39">
        <v>96.778664</v>
      </c>
      <c r="G34" s="39">
        <v>1236.87</v>
      </c>
    </row>
  </sheetData>
  <mergeCells count="7">
    <mergeCell ref="A2:G2"/>
    <mergeCell ref="A3:C3"/>
    <mergeCell ref="A4:B4"/>
    <mergeCell ref="D4:F4"/>
    <mergeCell ref="A34:B34"/>
    <mergeCell ref="C4:C5"/>
    <mergeCell ref="G4:G5"/>
  </mergeCells>
  <pageMargins left="0.75" right="0.75" top="1" bottom="1" header="0.5" footer="0.5"/>
  <pageSetup paperSize="1" scale="78"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B15" sqref="B15"/>
    </sheetView>
  </sheetViews>
  <sheetFormatPr defaultColWidth="8.85" defaultRowHeight="15" customHeight="1" outlineLevelRow="6" outlineLevelCol="5"/>
  <cols>
    <col min="1" max="6" width="28.575" customWidth="1"/>
  </cols>
  <sheetData>
    <row r="1" ht="18.75" customHeight="1" spans="1:6">
      <c r="A1" s="59"/>
      <c r="B1" s="59"/>
      <c r="C1" s="60"/>
      <c r="D1" s="26"/>
      <c r="E1" s="26"/>
      <c r="F1" s="61" t="s">
        <v>144</v>
      </c>
    </row>
    <row r="2" ht="41.25" customHeight="1" spans="1:6">
      <c r="A2" s="62" t="s">
        <v>145</v>
      </c>
      <c r="B2" s="62"/>
      <c r="C2" s="62"/>
      <c r="D2" s="62"/>
      <c r="E2" s="62"/>
      <c r="F2" s="62"/>
    </row>
    <row r="3" ht="18.75" customHeight="1" spans="1:6">
      <c r="A3" s="47" t="str">
        <f>"单位名称："&amp;"易门县自然资源局"</f>
        <v>单位名称：易门县自然资源局</v>
      </c>
      <c r="B3" s="47"/>
      <c r="C3" s="47"/>
      <c r="D3" s="63"/>
      <c r="E3" s="26"/>
      <c r="F3" s="61" t="s">
        <v>26</v>
      </c>
    </row>
    <row r="4" ht="18.75" customHeight="1" spans="1:6">
      <c r="A4" s="32" t="s">
        <v>146</v>
      </c>
      <c r="B4" s="33" t="s">
        <v>147</v>
      </c>
      <c r="C4" s="33" t="s">
        <v>148</v>
      </c>
      <c r="D4" s="33"/>
      <c r="E4" s="33"/>
      <c r="F4" s="33" t="s">
        <v>149</v>
      </c>
    </row>
    <row r="5" ht="18.75" customHeight="1" spans="1:6">
      <c r="A5" s="32"/>
      <c r="B5" s="33"/>
      <c r="C5" s="33" t="s">
        <v>31</v>
      </c>
      <c r="D5" s="33" t="s">
        <v>150</v>
      </c>
      <c r="E5" s="33" t="s">
        <v>151</v>
      </c>
      <c r="F5" s="33"/>
    </row>
    <row r="6" ht="18.75" customHeight="1" spans="1:6">
      <c r="A6" s="64" t="s">
        <v>43</v>
      </c>
      <c r="B6" s="65" t="s">
        <v>44</v>
      </c>
      <c r="C6" s="64" t="s">
        <v>45</v>
      </c>
      <c r="D6" s="64" t="s">
        <v>46</v>
      </c>
      <c r="E6" s="64" t="s">
        <v>47</v>
      </c>
      <c r="F6" s="64">
        <v>7</v>
      </c>
    </row>
    <row r="7" ht="20.25" customHeight="1" spans="1:6">
      <c r="A7" s="7">
        <v>6.011</v>
      </c>
      <c r="B7" s="7"/>
      <c r="C7" s="7">
        <v>1.94</v>
      </c>
      <c r="D7" s="7"/>
      <c r="E7" s="7">
        <v>1.94</v>
      </c>
      <c r="F7" s="7">
        <v>4.071</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5"/>
  <sheetViews>
    <sheetView showZeros="0" topLeftCell="E1" workbookViewId="0">
      <selection activeCell="M23" sqref="M23"/>
    </sheetView>
  </sheetViews>
  <sheetFormatPr defaultColWidth="8.85" defaultRowHeight="15" customHeight="1"/>
  <cols>
    <col min="1" max="1" width="17.575" customWidth="1"/>
    <col min="2" max="2" width="19.3916666666667" customWidth="1"/>
    <col min="3" max="3" width="14.9916666666667" customWidth="1"/>
    <col min="4" max="4" width="7.875" customWidth="1"/>
    <col min="5" max="5" width="7.35" customWidth="1"/>
    <col min="6" max="6" width="5.625" customWidth="1"/>
    <col min="7" max="7" width="9.68333333333333" customWidth="1"/>
    <col min="8" max="8" width="9.125" customWidth="1"/>
    <col min="9" max="10" width="8.75" customWidth="1"/>
    <col min="11" max="11" width="6.5" customWidth="1"/>
    <col min="12" max="12" width="5.375" customWidth="1"/>
    <col min="13" max="13" width="7.125" customWidth="1"/>
    <col min="14" max="14" width="5" customWidth="1"/>
    <col min="15" max="15" width="5.125" customWidth="1"/>
    <col min="16" max="17" width="5" customWidth="1"/>
    <col min="18" max="19" width="4.875" customWidth="1"/>
    <col min="20" max="20" width="5.125" customWidth="1"/>
    <col min="21" max="22" width="5.375" customWidth="1"/>
    <col min="23" max="23" width="5" customWidth="1"/>
    <col min="24" max="24" width="4.25" customWidth="1"/>
  </cols>
  <sheetData>
    <row r="1" ht="18.75" customHeight="1" spans="1:24">
      <c r="A1" s="26"/>
      <c r="B1" s="26"/>
      <c r="C1" s="26"/>
      <c r="D1" s="26"/>
      <c r="E1" s="26"/>
      <c r="F1" s="26"/>
      <c r="G1" s="26"/>
      <c r="H1" s="26"/>
      <c r="I1" s="26"/>
      <c r="J1" s="26"/>
      <c r="K1" s="26"/>
      <c r="L1" s="26"/>
      <c r="M1" s="51"/>
      <c r="N1" s="51"/>
      <c r="O1" s="51"/>
      <c r="P1" s="51"/>
      <c r="Q1" s="51"/>
      <c r="R1" s="51"/>
      <c r="S1" s="51"/>
      <c r="T1" s="51"/>
      <c r="U1" s="51"/>
      <c r="V1" s="51"/>
      <c r="W1" s="51"/>
      <c r="X1" s="51" t="s">
        <v>152</v>
      </c>
    </row>
    <row r="2" ht="45" customHeight="1" spans="1:24">
      <c r="A2" s="28" t="s">
        <v>153</v>
      </c>
      <c r="B2" s="28"/>
      <c r="C2" s="28"/>
      <c r="D2" s="28"/>
      <c r="E2" s="28"/>
      <c r="F2" s="28"/>
      <c r="G2" s="28"/>
      <c r="H2" s="28"/>
      <c r="I2" s="28"/>
      <c r="J2" s="28"/>
      <c r="K2" s="28"/>
      <c r="L2" s="28"/>
      <c r="M2" s="52"/>
      <c r="N2" s="52"/>
      <c r="O2" s="52"/>
      <c r="P2" s="52"/>
      <c r="Q2" s="52"/>
      <c r="R2" s="52"/>
      <c r="S2" s="52"/>
      <c r="T2" s="52"/>
      <c r="U2" s="52"/>
      <c r="V2" s="52"/>
      <c r="W2" s="52"/>
      <c r="X2" s="52"/>
    </row>
    <row r="3" ht="18.75" customHeight="1" spans="1:24">
      <c r="A3" s="47" t="str">
        <f>"单位名称："&amp;"易门县自然资源局"</f>
        <v>单位名称：易门县自然资源局</v>
      </c>
      <c r="B3" s="47"/>
      <c r="C3" s="47"/>
      <c r="D3" s="47"/>
      <c r="E3" s="47"/>
      <c r="F3" s="47"/>
      <c r="G3" s="47"/>
      <c r="H3" s="53"/>
      <c r="I3" s="53"/>
      <c r="J3" s="53"/>
      <c r="K3" s="53"/>
      <c r="L3" s="53"/>
      <c r="M3" s="54"/>
      <c r="N3" s="54"/>
      <c r="O3" s="54"/>
      <c r="P3" s="54"/>
      <c r="Q3" s="54"/>
      <c r="R3" s="54"/>
      <c r="S3" s="54"/>
      <c r="T3" s="54"/>
      <c r="U3" s="54"/>
      <c r="V3" s="54"/>
      <c r="W3" s="54"/>
      <c r="X3" s="54" t="s">
        <v>26</v>
      </c>
    </row>
    <row r="4" ht="18.75" customHeight="1" spans="1:24">
      <c r="A4" s="56" t="s">
        <v>154</v>
      </c>
      <c r="B4" s="56" t="s">
        <v>155</v>
      </c>
      <c r="C4" s="56" t="s">
        <v>156</v>
      </c>
      <c r="D4" s="56" t="s">
        <v>157</v>
      </c>
      <c r="E4" s="56" t="s">
        <v>158</v>
      </c>
      <c r="F4" s="56" t="s">
        <v>159</v>
      </c>
      <c r="G4" s="56" t="s">
        <v>160</v>
      </c>
      <c r="H4" s="57" t="s">
        <v>29</v>
      </c>
      <c r="I4" s="57" t="s">
        <v>161</v>
      </c>
      <c r="J4" s="56"/>
      <c r="K4" s="56"/>
      <c r="L4" s="56"/>
      <c r="M4" s="56"/>
      <c r="N4" s="56"/>
      <c r="O4" s="56" t="s">
        <v>162</v>
      </c>
      <c r="P4" s="56"/>
      <c r="Q4" s="56"/>
      <c r="R4" s="56" t="s">
        <v>35</v>
      </c>
      <c r="S4" s="56" t="s">
        <v>36</v>
      </c>
      <c r="T4" s="56"/>
      <c r="U4" s="56"/>
      <c r="V4" s="56"/>
      <c r="W4" s="56"/>
      <c r="X4" s="56"/>
    </row>
    <row r="5" ht="18.75" customHeight="1" spans="1:24">
      <c r="A5" s="56"/>
      <c r="B5" s="56"/>
      <c r="C5" s="56"/>
      <c r="D5" s="56"/>
      <c r="E5" s="56"/>
      <c r="F5" s="56"/>
      <c r="G5" s="56"/>
      <c r="H5" s="57" t="s">
        <v>163</v>
      </c>
      <c r="I5" s="57" t="s">
        <v>164</v>
      </c>
      <c r="J5" s="57"/>
      <c r="K5" s="56" t="s">
        <v>33</v>
      </c>
      <c r="L5" s="56" t="s">
        <v>34</v>
      </c>
      <c r="M5" s="56"/>
      <c r="N5" s="56"/>
      <c r="O5" s="56" t="s">
        <v>162</v>
      </c>
      <c r="P5" s="56" t="s">
        <v>33</v>
      </c>
      <c r="Q5" s="56" t="s">
        <v>34</v>
      </c>
      <c r="R5" s="56" t="s">
        <v>35</v>
      </c>
      <c r="S5" s="56" t="s">
        <v>36</v>
      </c>
      <c r="T5" s="56" t="s">
        <v>37</v>
      </c>
      <c r="U5" s="56" t="s">
        <v>38</v>
      </c>
      <c r="V5" s="56" t="s">
        <v>39</v>
      </c>
      <c r="W5" s="56" t="s">
        <v>40</v>
      </c>
      <c r="X5" s="56" t="s">
        <v>41</v>
      </c>
    </row>
    <row r="6" ht="18.75" customHeight="1" spans="1:24">
      <c r="A6" s="56"/>
      <c r="B6" s="56"/>
      <c r="C6" s="56"/>
      <c r="D6" s="56"/>
      <c r="E6" s="56"/>
      <c r="F6" s="56"/>
      <c r="G6" s="56"/>
      <c r="H6" s="57"/>
      <c r="I6" s="57" t="s">
        <v>165</v>
      </c>
      <c r="J6" s="56" t="s">
        <v>166</v>
      </c>
      <c r="K6" s="56" t="s">
        <v>167</v>
      </c>
      <c r="L6" s="56" t="s">
        <v>168</v>
      </c>
      <c r="M6" s="56" t="s">
        <v>169</v>
      </c>
      <c r="N6" s="56" t="s">
        <v>170</v>
      </c>
      <c r="O6" s="56" t="s">
        <v>32</v>
      </c>
      <c r="P6" s="56" t="s">
        <v>33</v>
      </c>
      <c r="Q6" s="56" t="s">
        <v>34</v>
      </c>
      <c r="R6" s="56"/>
      <c r="S6" s="56" t="s">
        <v>31</v>
      </c>
      <c r="T6" s="56" t="s">
        <v>37</v>
      </c>
      <c r="U6" s="56" t="s">
        <v>38</v>
      </c>
      <c r="V6" s="56" t="s">
        <v>39</v>
      </c>
      <c r="W6" s="56" t="s">
        <v>40</v>
      </c>
      <c r="X6" s="56" t="s">
        <v>41</v>
      </c>
    </row>
    <row r="7" ht="48" customHeight="1" spans="1:24">
      <c r="A7" s="56"/>
      <c r="B7" s="56"/>
      <c r="C7" s="56"/>
      <c r="D7" s="56"/>
      <c r="E7" s="56"/>
      <c r="F7" s="56"/>
      <c r="G7" s="56"/>
      <c r="H7" s="57"/>
      <c r="I7" s="57" t="s">
        <v>31</v>
      </c>
      <c r="J7" s="56" t="s">
        <v>166</v>
      </c>
      <c r="K7" s="56"/>
      <c r="L7" s="56"/>
      <c r="M7" s="56"/>
      <c r="N7" s="56"/>
      <c r="O7" s="56"/>
      <c r="P7" s="56"/>
      <c r="Q7" s="56"/>
      <c r="R7" s="56"/>
      <c r="S7" s="56"/>
      <c r="T7" s="56"/>
      <c r="U7" s="56"/>
      <c r="V7" s="56"/>
      <c r="W7" s="56"/>
      <c r="X7" s="56"/>
    </row>
    <row r="8" ht="18.75" customHeight="1" spans="1:24">
      <c r="A8" s="57" t="s">
        <v>42</v>
      </c>
      <c r="B8" s="57">
        <v>2</v>
      </c>
      <c r="C8" s="57">
        <v>3</v>
      </c>
      <c r="D8" s="57">
        <v>4</v>
      </c>
      <c r="E8" s="57">
        <v>5</v>
      </c>
      <c r="F8" s="57">
        <v>6</v>
      </c>
      <c r="G8" s="57">
        <v>7</v>
      </c>
      <c r="H8" s="57">
        <v>8</v>
      </c>
      <c r="I8" s="57">
        <v>9</v>
      </c>
      <c r="J8" s="57">
        <v>10</v>
      </c>
      <c r="K8" s="57">
        <v>11</v>
      </c>
      <c r="L8" s="57">
        <v>12</v>
      </c>
      <c r="M8" s="57">
        <v>13</v>
      </c>
      <c r="N8" s="57">
        <v>14</v>
      </c>
      <c r="O8" s="57">
        <v>15</v>
      </c>
      <c r="P8" s="57">
        <v>16</v>
      </c>
      <c r="Q8" s="57">
        <v>17</v>
      </c>
      <c r="R8" s="57">
        <v>18</v>
      </c>
      <c r="S8" s="57">
        <v>19</v>
      </c>
      <c r="T8" s="57">
        <v>20</v>
      </c>
      <c r="U8" s="57">
        <v>21</v>
      </c>
      <c r="V8" s="57">
        <v>22</v>
      </c>
      <c r="W8" s="57">
        <v>23</v>
      </c>
      <c r="X8" s="57">
        <v>24</v>
      </c>
    </row>
    <row r="9" ht="18.75" customHeight="1" spans="1:24">
      <c r="A9" s="48" t="s">
        <v>52</v>
      </c>
      <c r="B9" s="48"/>
      <c r="C9" s="49"/>
      <c r="D9" s="48"/>
      <c r="E9" s="48"/>
      <c r="F9" s="48"/>
      <c r="G9" s="48"/>
      <c r="H9" s="7">
        <v>1250.992183</v>
      </c>
      <c r="I9" s="7">
        <v>1250.992183</v>
      </c>
      <c r="J9" s="7"/>
      <c r="K9" s="7"/>
      <c r="L9" s="7"/>
      <c r="M9" s="7">
        <v>1250.992183</v>
      </c>
      <c r="N9" s="7"/>
      <c r="O9" s="7"/>
      <c r="P9" s="7"/>
      <c r="Q9" s="7"/>
      <c r="R9" s="7"/>
      <c r="S9" s="7"/>
      <c r="T9" s="7"/>
      <c r="U9" s="7"/>
      <c r="V9" s="7"/>
      <c r="W9" s="7"/>
      <c r="X9" s="7"/>
    </row>
    <row r="10" ht="18.75" customHeight="1" spans="1:24">
      <c r="A10" s="58" t="s">
        <v>52</v>
      </c>
      <c r="B10" s="48" t="s">
        <v>171</v>
      </c>
      <c r="C10" s="49" t="s">
        <v>172</v>
      </c>
      <c r="D10" s="48" t="s">
        <v>99</v>
      </c>
      <c r="E10" s="48" t="s">
        <v>100</v>
      </c>
      <c r="F10" s="48" t="s">
        <v>173</v>
      </c>
      <c r="G10" s="48" t="s">
        <v>174</v>
      </c>
      <c r="H10" s="7">
        <v>144.234</v>
      </c>
      <c r="I10" s="7">
        <v>144.234</v>
      </c>
      <c r="J10" s="7"/>
      <c r="K10" s="7"/>
      <c r="L10" s="7"/>
      <c r="M10" s="7">
        <v>144.234</v>
      </c>
      <c r="N10" s="7"/>
      <c r="O10" s="7"/>
      <c r="P10" s="7"/>
      <c r="Q10" s="5"/>
      <c r="R10" s="7"/>
      <c r="S10" s="7"/>
      <c r="T10" s="7"/>
      <c r="U10" s="7"/>
      <c r="V10" s="7"/>
      <c r="W10" s="7"/>
      <c r="X10" s="7"/>
    </row>
    <row r="11" ht="18.75" customHeight="1" spans="1:24">
      <c r="A11" s="58" t="s">
        <v>52</v>
      </c>
      <c r="B11" s="48" t="s">
        <v>171</v>
      </c>
      <c r="C11" s="49" t="s">
        <v>172</v>
      </c>
      <c r="D11" s="48" t="s">
        <v>99</v>
      </c>
      <c r="E11" s="48" t="s">
        <v>100</v>
      </c>
      <c r="F11" s="48" t="s">
        <v>175</v>
      </c>
      <c r="G11" s="48" t="s">
        <v>176</v>
      </c>
      <c r="H11" s="7">
        <v>205.9104</v>
      </c>
      <c r="I11" s="7">
        <v>205.9104</v>
      </c>
      <c r="J11" s="7"/>
      <c r="K11" s="7"/>
      <c r="L11" s="7"/>
      <c r="M11" s="7">
        <v>205.9104</v>
      </c>
      <c r="N11" s="7"/>
      <c r="O11" s="7"/>
      <c r="P11" s="7"/>
      <c r="Q11" s="5"/>
      <c r="R11" s="7"/>
      <c r="S11" s="7"/>
      <c r="T11" s="7"/>
      <c r="U11" s="7"/>
      <c r="V11" s="7"/>
      <c r="W11" s="7"/>
      <c r="X11" s="7"/>
    </row>
    <row r="12" ht="18.75" customHeight="1" spans="1:24">
      <c r="A12" s="58" t="s">
        <v>52</v>
      </c>
      <c r="B12" s="48" t="s">
        <v>171</v>
      </c>
      <c r="C12" s="49" t="s">
        <v>172</v>
      </c>
      <c r="D12" s="48" t="s">
        <v>99</v>
      </c>
      <c r="E12" s="48" t="s">
        <v>100</v>
      </c>
      <c r="F12" s="48" t="s">
        <v>177</v>
      </c>
      <c r="G12" s="48" t="s">
        <v>178</v>
      </c>
      <c r="H12" s="7">
        <v>1.05</v>
      </c>
      <c r="I12" s="7">
        <v>1.05</v>
      </c>
      <c r="J12" s="7"/>
      <c r="K12" s="7"/>
      <c r="L12" s="7"/>
      <c r="M12" s="7">
        <v>1.05</v>
      </c>
      <c r="N12" s="7"/>
      <c r="O12" s="7"/>
      <c r="P12" s="7"/>
      <c r="Q12" s="5"/>
      <c r="R12" s="7"/>
      <c r="S12" s="7"/>
      <c r="T12" s="7"/>
      <c r="U12" s="7"/>
      <c r="V12" s="7"/>
      <c r="W12" s="7"/>
      <c r="X12" s="7"/>
    </row>
    <row r="13" ht="18.75" customHeight="1" spans="1:24">
      <c r="A13" s="58" t="s">
        <v>52</v>
      </c>
      <c r="B13" s="48" t="s">
        <v>171</v>
      </c>
      <c r="C13" s="49" t="s">
        <v>172</v>
      </c>
      <c r="D13" s="48" t="s">
        <v>99</v>
      </c>
      <c r="E13" s="48" t="s">
        <v>100</v>
      </c>
      <c r="F13" s="48" t="s">
        <v>177</v>
      </c>
      <c r="G13" s="48" t="s">
        <v>178</v>
      </c>
      <c r="H13" s="7">
        <v>12.0195</v>
      </c>
      <c r="I13" s="7">
        <v>12.0195</v>
      </c>
      <c r="J13" s="7"/>
      <c r="K13" s="7"/>
      <c r="L13" s="7"/>
      <c r="M13" s="7">
        <v>12.0195</v>
      </c>
      <c r="N13" s="7"/>
      <c r="O13" s="7"/>
      <c r="P13" s="7"/>
      <c r="Q13" s="5"/>
      <c r="R13" s="7"/>
      <c r="S13" s="7"/>
      <c r="T13" s="7"/>
      <c r="U13" s="7"/>
      <c r="V13" s="7"/>
      <c r="W13" s="7"/>
      <c r="X13" s="7"/>
    </row>
    <row r="14" ht="18.75" customHeight="1" spans="1:24">
      <c r="A14" s="58" t="s">
        <v>52</v>
      </c>
      <c r="B14" s="48" t="s">
        <v>171</v>
      </c>
      <c r="C14" s="49" t="s">
        <v>172</v>
      </c>
      <c r="D14" s="48" t="s">
        <v>118</v>
      </c>
      <c r="E14" s="48" t="s">
        <v>119</v>
      </c>
      <c r="F14" s="48" t="s">
        <v>175</v>
      </c>
      <c r="G14" s="48" t="s">
        <v>176</v>
      </c>
      <c r="H14" s="7">
        <v>1.7832</v>
      </c>
      <c r="I14" s="7">
        <v>1.7832</v>
      </c>
      <c r="J14" s="7"/>
      <c r="K14" s="7"/>
      <c r="L14" s="7"/>
      <c r="M14" s="7">
        <v>1.7832</v>
      </c>
      <c r="N14" s="7"/>
      <c r="O14" s="7"/>
      <c r="P14" s="7"/>
      <c r="Q14" s="5"/>
      <c r="R14" s="7"/>
      <c r="S14" s="7"/>
      <c r="T14" s="7"/>
      <c r="U14" s="7"/>
      <c r="V14" s="7"/>
      <c r="W14" s="7"/>
      <c r="X14" s="7"/>
    </row>
    <row r="15" ht="18.75" customHeight="1" spans="1:24">
      <c r="A15" s="58" t="s">
        <v>52</v>
      </c>
      <c r="B15" s="48" t="s">
        <v>179</v>
      </c>
      <c r="C15" s="49" t="s">
        <v>180</v>
      </c>
      <c r="D15" s="48" t="s">
        <v>107</v>
      </c>
      <c r="E15" s="48" t="s">
        <v>108</v>
      </c>
      <c r="F15" s="48" t="s">
        <v>173</v>
      </c>
      <c r="G15" s="48" t="s">
        <v>174</v>
      </c>
      <c r="H15" s="7">
        <v>140.2872</v>
      </c>
      <c r="I15" s="7">
        <v>140.2872</v>
      </c>
      <c r="J15" s="7"/>
      <c r="K15" s="7"/>
      <c r="L15" s="7"/>
      <c r="M15" s="7">
        <v>140.2872</v>
      </c>
      <c r="N15" s="7"/>
      <c r="O15" s="7"/>
      <c r="P15" s="7"/>
      <c r="Q15" s="5"/>
      <c r="R15" s="7"/>
      <c r="S15" s="7"/>
      <c r="T15" s="7"/>
      <c r="U15" s="7"/>
      <c r="V15" s="7"/>
      <c r="W15" s="7"/>
      <c r="X15" s="7"/>
    </row>
    <row r="16" ht="18.75" customHeight="1" spans="1:24">
      <c r="A16" s="58" t="s">
        <v>52</v>
      </c>
      <c r="B16" s="48" t="s">
        <v>179</v>
      </c>
      <c r="C16" s="49" t="s">
        <v>180</v>
      </c>
      <c r="D16" s="48" t="s">
        <v>107</v>
      </c>
      <c r="E16" s="48" t="s">
        <v>108</v>
      </c>
      <c r="F16" s="48" t="s">
        <v>175</v>
      </c>
      <c r="G16" s="48" t="s">
        <v>176</v>
      </c>
      <c r="H16" s="7">
        <v>10.0416</v>
      </c>
      <c r="I16" s="7">
        <v>10.0416</v>
      </c>
      <c r="J16" s="7"/>
      <c r="K16" s="7"/>
      <c r="L16" s="7"/>
      <c r="M16" s="7">
        <v>10.0416</v>
      </c>
      <c r="N16" s="7"/>
      <c r="O16" s="7"/>
      <c r="P16" s="7"/>
      <c r="Q16" s="5"/>
      <c r="R16" s="7"/>
      <c r="S16" s="7"/>
      <c r="T16" s="7"/>
      <c r="U16" s="7"/>
      <c r="V16" s="7"/>
      <c r="W16" s="7"/>
      <c r="X16" s="7"/>
    </row>
    <row r="17" ht="18.75" customHeight="1" spans="1:24">
      <c r="A17" s="58" t="s">
        <v>52</v>
      </c>
      <c r="B17" s="48" t="s">
        <v>179</v>
      </c>
      <c r="C17" s="49" t="s">
        <v>180</v>
      </c>
      <c r="D17" s="48" t="s">
        <v>107</v>
      </c>
      <c r="E17" s="48" t="s">
        <v>108</v>
      </c>
      <c r="F17" s="48" t="s">
        <v>177</v>
      </c>
      <c r="G17" s="48" t="s">
        <v>178</v>
      </c>
      <c r="H17" s="7">
        <v>1.02</v>
      </c>
      <c r="I17" s="7">
        <v>1.02</v>
      </c>
      <c r="J17" s="7"/>
      <c r="K17" s="7"/>
      <c r="L17" s="7"/>
      <c r="M17" s="7">
        <v>1.02</v>
      </c>
      <c r="N17" s="7"/>
      <c r="O17" s="7"/>
      <c r="P17" s="7"/>
      <c r="Q17" s="5"/>
      <c r="R17" s="7"/>
      <c r="S17" s="7"/>
      <c r="T17" s="7"/>
      <c r="U17" s="7"/>
      <c r="V17" s="7"/>
      <c r="W17" s="7"/>
      <c r="X17" s="7"/>
    </row>
    <row r="18" ht="18.75" customHeight="1" spans="1:24">
      <c r="A18" s="58" t="s">
        <v>52</v>
      </c>
      <c r="B18" s="48" t="s">
        <v>179</v>
      </c>
      <c r="C18" s="49" t="s">
        <v>180</v>
      </c>
      <c r="D18" s="48" t="s">
        <v>107</v>
      </c>
      <c r="E18" s="48" t="s">
        <v>108</v>
      </c>
      <c r="F18" s="48" t="s">
        <v>181</v>
      </c>
      <c r="G18" s="48" t="s">
        <v>182</v>
      </c>
      <c r="H18" s="7">
        <v>54.6684</v>
      </c>
      <c r="I18" s="7">
        <v>54.6684</v>
      </c>
      <c r="J18" s="7"/>
      <c r="K18" s="7"/>
      <c r="L18" s="7"/>
      <c r="M18" s="7">
        <v>54.6684</v>
      </c>
      <c r="N18" s="7"/>
      <c r="O18" s="7"/>
      <c r="P18" s="7"/>
      <c r="Q18" s="5"/>
      <c r="R18" s="7"/>
      <c r="S18" s="7"/>
      <c r="T18" s="7"/>
      <c r="U18" s="7"/>
      <c r="V18" s="7"/>
      <c r="W18" s="7"/>
      <c r="X18" s="7"/>
    </row>
    <row r="19" ht="18.75" customHeight="1" spans="1:24">
      <c r="A19" s="58" t="s">
        <v>52</v>
      </c>
      <c r="B19" s="48" t="s">
        <v>179</v>
      </c>
      <c r="C19" s="49" t="s">
        <v>180</v>
      </c>
      <c r="D19" s="48" t="s">
        <v>107</v>
      </c>
      <c r="E19" s="48" t="s">
        <v>108</v>
      </c>
      <c r="F19" s="48" t="s">
        <v>181</v>
      </c>
      <c r="G19" s="48" t="s">
        <v>182</v>
      </c>
      <c r="H19" s="7">
        <v>53.61</v>
      </c>
      <c r="I19" s="7">
        <v>53.61</v>
      </c>
      <c r="J19" s="7"/>
      <c r="K19" s="7"/>
      <c r="L19" s="7"/>
      <c r="M19" s="7">
        <v>53.61</v>
      </c>
      <c r="N19" s="7"/>
      <c r="O19" s="7"/>
      <c r="P19" s="7"/>
      <c r="Q19" s="5"/>
      <c r="R19" s="7"/>
      <c r="S19" s="7"/>
      <c r="T19" s="7"/>
      <c r="U19" s="7"/>
      <c r="V19" s="7"/>
      <c r="W19" s="7"/>
      <c r="X19" s="7"/>
    </row>
    <row r="20" ht="18.75" customHeight="1" spans="1:24">
      <c r="A20" s="58" t="s">
        <v>52</v>
      </c>
      <c r="B20" s="48" t="s">
        <v>179</v>
      </c>
      <c r="C20" s="49" t="s">
        <v>180</v>
      </c>
      <c r="D20" s="48" t="s">
        <v>107</v>
      </c>
      <c r="E20" s="48" t="s">
        <v>108</v>
      </c>
      <c r="F20" s="48" t="s">
        <v>181</v>
      </c>
      <c r="G20" s="48" t="s">
        <v>182</v>
      </c>
      <c r="H20" s="7">
        <v>30.42</v>
      </c>
      <c r="I20" s="7">
        <v>30.42</v>
      </c>
      <c r="J20" s="7"/>
      <c r="K20" s="7"/>
      <c r="L20" s="7"/>
      <c r="M20" s="7">
        <v>30.42</v>
      </c>
      <c r="N20" s="7"/>
      <c r="O20" s="7"/>
      <c r="P20" s="7"/>
      <c r="Q20" s="5"/>
      <c r="R20" s="7"/>
      <c r="S20" s="7"/>
      <c r="T20" s="7"/>
      <c r="U20" s="7"/>
      <c r="V20" s="7"/>
      <c r="W20" s="7"/>
      <c r="X20" s="7"/>
    </row>
    <row r="21" ht="18.75" customHeight="1" spans="1:24">
      <c r="A21" s="58" t="s">
        <v>52</v>
      </c>
      <c r="B21" s="48" t="s">
        <v>179</v>
      </c>
      <c r="C21" s="49" t="s">
        <v>180</v>
      </c>
      <c r="D21" s="48" t="s">
        <v>107</v>
      </c>
      <c r="E21" s="48" t="s">
        <v>108</v>
      </c>
      <c r="F21" s="48" t="s">
        <v>181</v>
      </c>
      <c r="G21" s="48" t="s">
        <v>182</v>
      </c>
      <c r="H21" s="7">
        <v>11.6906</v>
      </c>
      <c r="I21" s="7">
        <v>11.6906</v>
      </c>
      <c r="J21" s="7"/>
      <c r="K21" s="7"/>
      <c r="L21" s="7"/>
      <c r="M21" s="7">
        <v>11.6906</v>
      </c>
      <c r="N21" s="7"/>
      <c r="O21" s="7"/>
      <c r="P21" s="7"/>
      <c r="Q21" s="5"/>
      <c r="R21" s="7"/>
      <c r="S21" s="7"/>
      <c r="T21" s="7"/>
      <c r="U21" s="7"/>
      <c r="V21" s="7"/>
      <c r="W21" s="7"/>
      <c r="X21" s="7"/>
    </row>
    <row r="22" ht="18.75" customHeight="1" spans="1:24">
      <c r="A22" s="58" t="s">
        <v>52</v>
      </c>
      <c r="B22" s="48" t="s">
        <v>179</v>
      </c>
      <c r="C22" s="49" t="s">
        <v>180</v>
      </c>
      <c r="D22" s="48" t="s">
        <v>118</v>
      </c>
      <c r="E22" s="48" t="s">
        <v>119</v>
      </c>
      <c r="F22" s="48" t="s">
        <v>175</v>
      </c>
      <c r="G22" s="48" t="s">
        <v>176</v>
      </c>
      <c r="H22" s="7">
        <v>3.348</v>
      </c>
      <c r="I22" s="7">
        <v>3.348</v>
      </c>
      <c r="J22" s="7"/>
      <c r="K22" s="7"/>
      <c r="L22" s="7"/>
      <c r="M22" s="7">
        <v>3.348</v>
      </c>
      <c r="N22" s="7"/>
      <c r="O22" s="7"/>
      <c r="P22" s="7"/>
      <c r="Q22" s="5"/>
      <c r="R22" s="7"/>
      <c r="S22" s="7"/>
      <c r="T22" s="7"/>
      <c r="U22" s="7"/>
      <c r="V22" s="7"/>
      <c r="W22" s="7"/>
      <c r="X22" s="7"/>
    </row>
    <row r="23" ht="18.75" customHeight="1" spans="1:24">
      <c r="A23" s="58" t="s">
        <v>52</v>
      </c>
      <c r="B23" s="48" t="s">
        <v>183</v>
      </c>
      <c r="C23" s="49" t="s">
        <v>184</v>
      </c>
      <c r="D23" s="48" t="s">
        <v>71</v>
      </c>
      <c r="E23" s="48" t="s">
        <v>72</v>
      </c>
      <c r="F23" s="48" t="s">
        <v>185</v>
      </c>
      <c r="G23" s="48" t="s">
        <v>186</v>
      </c>
      <c r="H23" s="7">
        <v>114.369872</v>
      </c>
      <c r="I23" s="7">
        <v>114.369872</v>
      </c>
      <c r="J23" s="7"/>
      <c r="K23" s="7"/>
      <c r="L23" s="7"/>
      <c r="M23" s="7">
        <v>114.369872</v>
      </c>
      <c r="N23" s="7"/>
      <c r="O23" s="7"/>
      <c r="P23" s="7"/>
      <c r="Q23" s="5"/>
      <c r="R23" s="7"/>
      <c r="S23" s="7"/>
      <c r="T23" s="7"/>
      <c r="U23" s="7"/>
      <c r="V23" s="7"/>
      <c r="W23" s="7"/>
      <c r="X23" s="7"/>
    </row>
    <row r="24" ht="18.75" customHeight="1" spans="1:24">
      <c r="A24" s="58" t="s">
        <v>52</v>
      </c>
      <c r="B24" s="48" t="s">
        <v>183</v>
      </c>
      <c r="C24" s="49" t="s">
        <v>184</v>
      </c>
      <c r="D24" s="48" t="s">
        <v>81</v>
      </c>
      <c r="E24" s="48" t="s">
        <v>82</v>
      </c>
      <c r="F24" s="48" t="s">
        <v>187</v>
      </c>
      <c r="G24" s="48" t="s">
        <v>188</v>
      </c>
      <c r="H24" s="7">
        <v>29.291987</v>
      </c>
      <c r="I24" s="7">
        <v>29.291987</v>
      </c>
      <c r="J24" s="7"/>
      <c r="K24" s="7"/>
      <c r="L24" s="7"/>
      <c r="M24" s="7">
        <v>29.291987</v>
      </c>
      <c r="N24" s="7"/>
      <c r="O24" s="7"/>
      <c r="P24" s="7"/>
      <c r="Q24" s="5"/>
      <c r="R24" s="7"/>
      <c r="S24" s="7"/>
      <c r="T24" s="7"/>
      <c r="U24" s="7"/>
      <c r="V24" s="7"/>
      <c r="W24" s="7"/>
      <c r="X24" s="7"/>
    </row>
    <row r="25" ht="18.75" customHeight="1" spans="1:24">
      <c r="A25" s="58" t="s">
        <v>52</v>
      </c>
      <c r="B25" s="48" t="s">
        <v>183</v>
      </c>
      <c r="C25" s="49" t="s">
        <v>184</v>
      </c>
      <c r="D25" s="48" t="s">
        <v>83</v>
      </c>
      <c r="E25" s="48" t="s">
        <v>84</v>
      </c>
      <c r="F25" s="48" t="s">
        <v>187</v>
      </c>
      <c r="G25" s="48" t="s">
        <v>188</v>
      </c>
      <c r="H25" s="7">
        <v>30.037385</v>
      </c>
      <c r="I25" s="7">
        <v>30.037385</v>
      </c>
      <c r="J25" s="7"/>
      <c r="K25" s="7"/>
      <c r="L25" s="7"/>
      <c r="M25" s="7">
        <v>30.037385</v>
      </c>
      <c r="N25" s="7"/>
      <c r="O25" s="7"/>
      <c r="P25" s="7"/>
      <c r="Q25" s="5"/>
      <c r="R25" s="7"/>
      <c r="S25" s="7"/>
      <c r="T25" s="7"/>
      <c r="U25" s="7"/>
      <c r="V25" s="7"/>
      <c r="W25" s="7"/>
      <c r="X25" s="7"/>
    </row>
    <row r="26" ht="18.75" customHeight="1" spans="1:24">
      <c r="A26" s="58" t="s">
        <v>52</v>
      </c>
      <c r="B26" s="48" t="s">
        <v>183</v>
      </c>
      <c r="C26" s="49" t="s">
        <v>184</v>
      </c>
      <c r="D26" s="48" t="s">
        <v>85</v>
      </c>
      <c r="E26" s="48" t="s">
        <v>86</v>
      </c>
      <c r="F26" s="48" t="s">
        <v>189</v>
      </c>
      <c r="G26" s="48" t="s">
        <v>190</v>
      </c>
      <c r="H26" s="7">
        <v>33.751212</v>
      </c>
      <c r="I26" s="7">
        <v>33.751212</v>
      </c>
      <c r="J26" s="7"/>
      <c r="K26" s="7"/>
      <c r="L26" s="7"/>
      <c r="M26" s="7">
        <v>33.751212</v>
      </c>
      <c r="N26" s="7"/>
      <c r="O26" s="7"/>
      <c r="P26" s="7"/>
      <c r="Q26" s="5"/>
      <c r="R26" s="7"/>
      <c r="S26" s="7"/>
      <c r="T26" s="7"/>
      <c r="U26" s="7"/>
      <c r="V26" s="7"/>
      <c r="W26" s="7"/>
      <c r="X26" s="7"/>
    </row>
    <row r="27" ht="18.75" customHeight="1" spans="1:24">
      <c r="A27" s="58" t="s">
        <v>52</v>
      </c>
      <c r="B27" s="48" t="s">
        <v>183</v>
      </c>
      <c r="C27" s="49" t="s">
        <v>184</v>
      </c>
      <c r="D27" s="48" t="s">
        <v>87</v>
      </c>
      <c r="E27" s="48" t="s">
        <v>88</v>
      </c>
      <c r="F27" s="48" t="s">
        <v>191</v>
      </c>
      <c r="G27" s="48" t="s">
        <v>192</v>
      </c>
      <c r="H27" s="7">
        <v>1.429623</v>
      </c>
      <c r="I27" s="7">
        <v>1.429623</v>
      </c>
      <c r="J27" s="7"/>
      <c r="K27" s="7"/>
      <c r="L27" s="7"/>
      <c r="M27" s="7">
        <v>1.429623</v>
      </c>
      <c r="N27" s="7"/>
      <c r="O27" s="7"/>
      <c r="P27" s="7"/>
      <c r="Q27" s="5"/>
      <c r="R27" s="7"/>
      <c r="S27" s="7"/>
      <c r="T27" s="7"/>
      <c r="U27" s="7"/>
      <c r="V27" s="7"/>
      <c r="W27" s="7"/>
      <c r="X27" s="7"/>
    </row>
    <row r="28" ht="18.75" customHeight="1" spans="1:24">
      <c r="A28" s="58" t="s">
        <v>52</v>
      </c>
      <c r="B28" s="48" t="s">
        <v>183</v>
      </c>
      <c r="C28" s="49" t="s">
        <v>184</v>
      </c>
      <c r="D28" s="48" t="s">
        <v>87</v>
      </c>
      <c r="E28" s="48" t="s">
        <v>88</v>
      </c>
      <c r="F28" s="48" t="s">
        <v>191</v>
      </c>
      <c r="G28" s="48" t="s">
        <v>192</v>
      </c>
      <c r="H28" s="7">
        <v>1.765</v>
      </c>
      <c r="I28" s="7">
        <v>1.765</v>
      </c>
      <c r="J28" s="7"/>
      <c r="K28" s="7"/>
      <c r="L28" s="7"/>
      <c r="M28" s="7">
        <v>1.765</v>
      </c>
      <c r="N28" s="7"/>
      <c r="O28" s="7"/>
      <c r="P28" s="7"/>
      <c r="Q28" s="5"/>
      <c r="R28" s="7"/>
      <c r="S28" s="7"/>
      <c r="T28" s="7"/>
      <c r="U28" s="7"/>
      <c r="V28" s="7"/>
      <c r="W28" s="7"/>
      <c r="X28" s="7"/>
    </row>
    <row r="29" ht="18.75" customHeight="1" spans="1:24">
      <c r="A29" s="58" t="s">
        <v>52</v>
      </c>
      <c r="B29" s="48" t="s">
        <v>183</v>
      </c>
      <c r="C29" s="49" t="s">
        <v>184</v>
      </c>
      <c r="D29" s="48" t="s">
        <v>87</v>
      </c>
      <c r="E29" s="48" t="s">
        <v>88</v>
      </c>
      <c r="F29" s="48" t="s">
        <v>191</v>
      </c>
      <c r="G29" s="48" t="s">
        <v>192</v>
      </c>
      <c r="H29" s="7">
        <v>1.3061</v>
      </c>
      <c r="I29" s="7">
        <v>1.3061</v>
      </c>
      <c r="J29" s="7"/>
      <c r="K29" s="7"/>
      <c r="L29" s="7"/>
      <c r="M29" s="7">
        <v>1.3061</v>
      </c>
      <c r="N29" s="7"/>
      <c r="O29" s="7"/>
      <c r="P29" s="7"/>
      <c r="Q29" s="5"/>
      <c r="R29" s="7"/>
      <c r="S29" s="7"/>
      <c r="T29" s="7"/>
      <c r="U29" s="7"/>
      <c r="V29" s="7"/>
      <c r="W29" s="7"/>
      <c r="X29" s="7"/>
    </row>
    <row r="30" ht="18.75" customHeight="1" spans="1:24">
      <c r="A30" s="58" t="s">
        <v>52</v>
      </c>
      <c r="B30" s="48" t="s">
        <v>183</v>
      </c>
      <c r="C30" s="49" t="s">
        <v>184</v>
      </c>
      <c r="D30" s="48" t="s">
        <v>99</v>
      </c>
      <c r="E30" s="48" t="s">
        <v>100</v>
      </c>
      <c r="F30" s="48" t="s">
        <v>191</v>
      </c>
      <c r="G30" s="48" t="s">
        <v>192</v>
      </c>
      <c r="H30" s="7">
        <v>0.871907</v>
      </c>
      <c r="I30" s="7">
        <v>0.871907</v>
      </c>
      <c r="J30" s="7"/>
      <c r="K30" s="7"/>
      <c r="L30" s="7"/>
      <c r="M30" s="7">
        <v>0.871907</v>
      </c>
      <c r="N30" s="7"/>
      <c r="O30" s="7"/>
      <c r="P30" s="7"/>
      <c r="Q30" s="5"/>
      <c r="R30" s="7"/>
      <c r="S30" s="7"/>
      <c r="T30" s="7"/>
      <c r="U30" s="7"/>
      <c r="V30" s="7"/>
      <c r="W30" s="7"/>
      <c r="X30" s="7"/>
    </row>
    <row r="31" ht="18.75" customHeight="1" spans="1:24">
      <c r="A31" s="58" t="s">
        <v>52</v>
      </c>
      <c r="B31" s="48" t="s">
        <v>183</v>
      </c>
      <c r="C31" s="49" t="s">
        <v>184</v>
      </c>
      <c r="D31" s="48" t="s">
        <v>107</v>
      </c>
      <c r="E31" s="48" t="s">
        <v>108</v>
      </c>
      <c r="F31" s="48" t="s">
        <v>191</v>
      </c>
      <c r="G31" s="48" t="s">
        <v>192</v>
      </c>
      <c r="H31" s="7">
        <v>2.533273</v>
      </c>
      <c r="I31" s="7">
        <v>2.533273</v>
      </c>
      <c r="J31" s="7"/>
      <c r="K31" s="7"/>
      <c r="L31" s="7"/>
      <c r="M31" s="7">
        <v>2.533273</v>
      </c>
      <c r="N31" s="7"/>
      <c r="O31" s="7"/>
      <c r="P31" s="7"/>
      <c r="Q31" s="5"/>
      <c r="R31" s="7"/>
      <c r="S31" s="7"/>
      <c r="T31" s="7"/>
      <c r="U31" s="7"/>
      <c r="V31" s="7"/>
      <c r="W31" s="7"/>
      <c r="X31" s="7"/>
    </row>
    <row r="32" ht="18.75" customHeight="1" spans="1:24">
      <c r="A32" s="58" t="s">
        <v>52</v>
      </c>
      <c r="B32" s="48" t="s">
        <v>193</v>
      </c>
      <c r="C32" s="49" t="s">
        <v>117</v>
      </c>
      <c r="D32" s="48" t="s">
        <v>116</v>
      </c>
      <c r="E32" s="48" t="s">
        <v>117</v>
      </c>
      <c r="F32" s="48" t="s">
        <v>194</v>
      </c>
      <c r="G32" s="48" t="s">
        <v>117</v>
      </c>
      <c r="H32" s="7">
        <v>92.6304</v>
      </c>
      <c r="I32" s="7">
        <v>92.6304</v>
      </c>
      <c r="J32" s="7"/>
      <c r="K32" s="7"/>
      <c r="L32" s="7"/>
      <c r="M32" s="7">
        <v>92.6304</v>
      </c>
      <c r="N32" s="7"/>
      <c r="O32" s="7"/>
      <c r="P32" s="7"/>
      <c r="Q32" s="5"/>
      <c r="R32" s="7"/>
      <c r="S32" s="7"/>
      <c r="T32" s="7"/>
      <c r="U32" s="7"/>
      <c r="V32" s="7"/>
      <c r="W32" s="7"/>
      <c r="X32" s="7"/>
    </row>
    <row r="33" ht="18.75" customHeight="1" spans="1:24">
      <c r="A33" s="58" t="s">
        <v>52</v>
      </c>
      <c r="B33" s="48" t="s">
        <v>195</v>
      </c>
      <c r="C33" s="49" t="s">
        <v>196</v>
      </c>
      <c r="D33" s="48" t="s">
        <v>99</v>
      </c>
      <c r="E33" s="48" t="s">
        <v>100</v>
      </c>
      <c r="F33" s="48" t="s">
        <v>197</v>
      </c>
      <c r="G33" s="48" t="s">
        <v>198</v>
      </c>
      <c r="H33" s="7">
        <v>1.94</v>
      </c>
      <c r="I33" s="7">
        <v>1.94</v>
      </c>
      <c r="J33" s="7"/>
      <c r="K33" s="7"/>
      <c r="L33" s="7"/>
      <c r="M33" s="7">
        <v>1.94</v>
      </c>
      <c r="N33" s="7"/>
      <c r="O33" s="7"/>
      <c r="P33" s="7"/>
      <c r="Q33" s="5"/>
      <c r="R33" s="7"/>
      <c r="S33" s="7"/>
      <c r="T33" s="7"/>
      <c r="U33" s="7"/>
      <c r="V33" s="7"/>
      <c r="W33" s="7"/>
      <c r="X33" s="7"/>
    </row>
    <row r="34" ht="18.75" customHeight="1" spans="1:24">
      <c r="A34" s="58" t="s">
        <v>52</v>
      </c>
      <c r="B34" s="48" t="s">
        <v>199</v>
      </c>
      <c r="C34" s="49" t="s">
        <v>200</v>
      </c>
      <c r="D34" s="48" t="s">
        <v>99</v>
      </c>
      <c r="E34" s="48" t="s">
        <v>100</v>
      </c>
      <c r="F34" s="48" t="s">
        <v>201</v>
      </c>
      <c r="G34" s="48" t="s">
        <v>200</v>
      </c>
      <c r="H34" s="7">
        <v>8.07336</v>
      </c>
      <c r="I34" s="7">
        <v>8.07336</v>
      </c>
      <c r="J34" s="7"/>
      <c r="K34" s="7"/>
      <c r="L34" s="7"/>
      <c r="M34" s="7">
        <v>8.07336</v>
      </c>
      <c r="N34" s="7"/>
      <c r="O34" s="7"/>
      <c r="P34" s="7"/>
      <c r="Q34" s="5"/>
      <c r="R34" s="7"/>
      <c r="S34" s="7"/>
      <c r="T34" s="7"/>
      <c r="U34" s="7"/>
      <c r="V34" s="7"/>
      <c r="W34" s="7"/>
      <c r="X34" s="7"/>
    </row>
    <row r="35" ht="18.75" customHeight="1" spans="1:24">
      <c r="A35" s="58" t="s">
        <v>52</v>
      </c>
      <c r="B35" s="48" t="s">
        <v>199</v>
      </c>
      <c r="C35" s="49" t="s">
        <v>200</v>
      </c>
      <c r="D35" s="48" t="s">
        <v>107</v>
      </c>
      <c r="E35" s="48" t="s">
        <v>108</v>
      </c>
      <c r="F35" s="48" t="s">
        <v>201</v>
      </c>
      <c r="G35" s="48" t="s">
        <v>200</v>
      </c>
      <c r="H35" s="7">
        <v>6.665304</v>
      </c>
      <c r="I35" s="7">
        <v>6.665304</v>
      </c>
      <c r="J35" s="7"/>
      <c r="K35" s="7"/>
      <c r="L35" s="7"/>
      <c r="M35" s="7">
        <v>6.665304</v>
      </c>
      <c r="N35" s="7"/>
      <c r="O35" s="7"/>
      <c r="P35" s="7"/>
      <c r="Q35" s="5"/>
      <c r="R35" s="7"/>
      <c r="S35" s="7"/>
      <c r="T35" s="7"/>
      <c r="U35" s="7"/>
      <c r="V35" s="7"/>
      <c r="W35" s="7"/>
      <c r="X35" s="7"/>
    </row>
    <row r="36" ht="18.75" customHeight="1" spans="1:24">
      <c r="A36" s="58" t="s">
        <v>52</v>
      </c>
      <c r="B36" s="48" t="s">
        <v>202</v>
      </c>
      <c r="C36" s="49" t="s">
        <v>203</v>
      </c>
      <c r="D36" s="48" t="s">
        <v>99</v>
      </c>
      <c r="E36" s="48" t="s">
        <v>100</v>
      </c>
      <c r="F36" s="48" t="s">
        <v>204</v>
      </c>
      <c r="G36" s="48" t="s">
        <v>205</v>
      </c>
      <c r="H36" s="7">
        <v>11.435</v>
      </c>
      <c r="I36" s="7">
        <v>11.435</v>
      </c>
      <c r="J36" s="7"/>
      <c r="K36" s="7"/>
      <c r="L36" s="7"/>
      <c r="M36" s="7">
        <v>11.435</v>
      </c>
      <c r="N36" s="7"/>
      <c r="O36" s="7"/>
      <c r="P36" s="7"/>
      <c r="Q36" s="5"/>
      <c r="R36" s="7"/>
      <c r="S36" s="7"/>
      <c r="T36" s="7"/>
      <c r="U36" s="7"/>
      <c r="V36" s="7"/>
      <c r="W36" s="7"/>
      <c r="X36" s="7"/>
    </row>
    <row r="37" ht="18.75" customHeight="1" spans="1:24">
      <c r="A37" s="58" t="s">
        <v>52</v>
      </c>
      <c r="B37" s="48" t="s">
        <v>202</v>
      </c>
      <c r="C37" s="49" t="s">
        <v>203</v>
      </c>
      <c r="D37" s="48" t="s">
        <v>99</v>
      </c>
      <c r="E37" s="48" t="s">
        <v>100</v>
      </c>
      <c r="F37" s="48" t="s">
        <v>206</v>
      </c>
      <c r="G37" s="48" t="s">
        <v>207</v>
      </c>
      <c r="H37" s="7">
        <v>0.5</v>
      </c>
      <c r="I37" s="7">
        <v>0.5</v>
      </c>
      <c r="J37" s="7"/>
      <c r="K37" s="7"/>
      <c r="L37" s="7"/>
      <c r="M37" s="7">
        <v>0.5</v>
      </c>
      <c r="N37" s="7"/>
      <c r="O37" s="7"/>
      <c r="P37" s="7"/>
      <c r="Q37" s="5"/>
      <c r="R37" s="7"/>
      <c r="S37" s="7"/>
      <c r="T37" s="7"/>
      <c r="U37" s="7"/>
      <c r="V37" s="7"/>
      <c r="W37" s="7"/>
      <c r="X37" s="7"/>
    </row>
    <row r="38" ht="18.75" customHeight="1" spans="1:24">
      <c r="A38" s="58" t="s">
        <v>52</v>
      </c>
      <c r="B38" s="48" t="s">
        <v>202</v>
      </c>
      <c r="C38" s="49" t="s">
        <v>203</v>
      </c>
      <c r="D38" s="48" t="s">
        <v>99</v>
      </c>
      <c r="E38" s="48" t="s">
        <v>100</v>
      </c>
      <c r="F38" s="48" t="s">
        <v>208</v>
      </c>
      <c r="G38" s="48" t="s">
        <v>209</v>
      </c>
      <c r="H38" s="7">
        <v>1</v>
      </c>
      <c r="I38" s="7">
        <v>1</v>
      </c>
      <c r="J38" s="7"/>
      <c r="K38" s="7"/>
      <c r="L38" s="7"/>
      <c r="M38" s="7">
        <v>1</v>
      </c>
      <c r="N38" s="7"/>
      <c r="O38" s="7"/>
      <c r="P38" s="7"/>
      <c r="Q38" s="5"/>
      <c r="R38" s="7"/>
      <c r="S38" s="7"/>
      <c r="T38" s="7"/>
      <c r="U38" s="7"/>
      <c r="V38" s="7"/>
      <c r="W38" s="7"/>
      <c r="X38" s="7"/>
    </row>
    <row r="39" ht="18.75" customHeight="1" spans="1:24">
      <c r="A39" s="58" t="s">
        <v>52</v>
      </c>
      <c r="B39" s="48" t="s">
        <v>202</v>
      </c>
      <c r="C39" s="49" t="s">
        <v>203</v>
      </c>
      <c r="D39" s="48" t="s">
        <v>99</v>
      </c>
      <c r="E39" s="48" t="s">
        <v>100</v>
      </c>
      <c r="F39" s="48" t="s">
        <v>210</v>
      </c>
      <c r="G39" s="48" t="s">
        <v>211</v>
      </c>
      <c r="H39" s="7">
        <v>0.06</v>
      </c>
      <c r="I39" s="7">
        <v>0.06</v>
      </c>
      <c r="J39" s="7"/>
      <c r="K39" s="7"/>
      <c r="L39" s="7"/>
      <c r="M39" s="7">
        <v>0.06</v>
      </c>
      <c r="N39" s="7"/>
      <c r="O39" s="7"/>
      <c r="P39" s="7"/>
      <c r="Q39" s="5"/>
      <c r="R39" s="7"/>
      <c r="S39" s="7"/>
      <c r="T39" s="7"/>
      <c r="U39" s="7"/>
      <c r="V39" s="7"/>
      <c r="W39" s="7"/>
      <c r="X39" s="7"/>
    </row>
    <row r="40" ht="18.75" customHeight="1" spans="1:24">
      <c r="A40" s="58" t="s">
        <v>52</v>
      </c>
      <c r="B40" s="48" t="s">
        <v>202</v>
      </c>
      <c r="C40" s="49" t="s">
        <v>203</v>
      </c>
      <c r="D40" s="48" t="s">
        <v>99</v>
      </c>
      <c r="E40" s="48" t="s">
        <v>100</v>
      </c>
      <c r="F40" s="48" t="s">
        <v>210</v>
      </c>
      <c r="G40" s="48" t="s">
        <v>211</v>
      </c>
      <c r="H40" s="7">
        <v>2.5</v>
      </c>
      <c r="I40" s="7">
        <v>2.5</v>
      </c>
      <c r="J40" s="7"/>
      <c r="K40" s="7"/>
      <c r="L40" s="7"/>
      <c r="M40" s="7">
        <v>2.5</v>
      </c>
      <c r="N40" s="7"/>
      <c r="O40" s="7"/>
      <c r="P40" s="7"/>
      <c r="Q40" s="5"/>
      <c r="R40" s="7"/>
      <c r="S40" s="7"/>
      <c r="T40" s="7"/>
      <c r="U40" s="7"/>
      <c r="V40" s="7"/>
      <c r="W40" s="7"/>
      <c r="X40" s="7"/>
    </row>
    <row r="41" ht="18.75" customHeight="1" spans="1:24">
      <c r="A41" s="58" t="s">
        <v>52</v>
      </c>
      <c r="B41" s="48" t="s">
        <v>202</v>
      </c>
      <c r="C41" s="49" t="s">
        <v>203</v>
      </c>
      <c r="D41" s="48" t="s">
        <v>99</v>
      </c>
      <c r="E41" s="48" t="s">
        <v>100</v>
      </c>
      <c r="F41" s="48" t="s">
        <v>212</v>
      </c>
      <c r="G41" s="48" t="s">
        <v>213</v>
      </c>
      <c r="H41" s="7">
        <v>3.15</v>
      </c>
      <c r="I41" s="7">
        <v>3.15</v>
      </c>
      <c r="J41" s="7"/>
      <c r="K41" s="7"/>
      <c r="L41" s="7"/>
      <c r="M41" s="7">
        <v>3.15</v>
      </c>
      <c r="N41" s="7"/>
      <c r="O41" s="7"/>
      <c r="P41" s="7"/>
      <c r="Q41" s="5"/>
      <c r="R41" s="7"/>
      <c r="S41" s="7"/>
      <c r="T41" s="7"/>
      <c r="U41" s="7"/>
      <c r="V41" s="7"/>
      <c r="W41" s="7"/>
      <c r="X41" s="7"/>
    </row>
    <row r="42" ht="18.75" customHeight="1" spans="1:24">
      <c r="A42" s="58" t="s">
        <v>52</v>
      </c>
      <c r="B42" s="48" t="s">
        <v>202</v>
      </c>
      <c r="C42" s="49" t="s">
        <v>203</v>
      </c>
      <c r="D42" s="48" t="s">
        <v>99</v>
      </c>
      <c r="E42" s="48" t="s">
        <v>100</v>
      </c>
      <c r="F42" s="48" t="s">
        <v>214</v>
      </c>
      <c r="G42" s="48" t="s">
        <v>215</v>
      </c>
      <c r="H42" s="7">
        <v>3.03</v>
      </c>
      <c r="I42" s="7">
        <v>3.03</v>
      </c>
      <c r="J42" s="7"/>
      <c r="K42" s="7"/>
      <c r="L42" s="7"/>
      <c r="M42" s="7">
        <v>3.03</v>
      </c>
      <c r="N42" s="7"/>
      <c r="O42" s="7"/>
      <c r="P42" s="7"/>
      <c r="Q42" s="5"/>
      <c r="R42" s="7"/>
      <c r="S42" s="7"/>
      <c r="T42" s="7"/>
      <c r="U42" s="7"/>
      <c r="V42" s="7"/>
      <c r="W42" s="7"/>
      <c r="X42" s="7"/>
    </row>
    <row r="43" ht="18.75" customHeight="1" spans="1:24">
      <c r="A43" s="58" t="s">
        <v>52</v>
      </c>
      <c r="B43" s="48" t="s">
        <v>202</v>
      </c>
      <c r="C43" s="49" t="s">
        <v>203</v>
      </c>
      <c r="D43" s="48" t="s">
        <v>107</v>
      </c>
      <c r="E43" s="48" t="s">
        <v>108</v>
      </c>
      <c r="F43" s="48" t="s">
        <v>204</v>
      </c>
      <c r="G43" s="48" t="s">
        <v>205</v>
      </c>
      <c r="H43" s="7">
        <v>10.994</v>
      </c>
      <c r="I43" s="7">
        <v>10.994</v>
      </c>
      <c r="J43" s="7"/>
      <c r="K43" s="7"/>
      <c r="L43" s="7"/>
      <c r="M43" s="7">
        <v>10.994</v>
      </c>
      <c r="N43" s="7"/>
      <c r="O43" s="7"/>
      <c r="P43" s="7"/>
      <c r="Q43" s="5"/>
      <c r="R43" s="7"/>
      <c r="S43" s="7"/>
      <c r="T43" s="7"/>
      <c r="U43" s="7"/>
      <c r="V43" s="7"/>
      <c r="W43" s="7"/>
      <c r="X43" s="7"/>
    </row>
    <row r="44" ht="18.75" customHeight="1" spans="1:24">
      <c r="A44" s="58" t="s">
        <v>52</v>
      </c>
      <c r="B44" s="48" t="s">
        <v>202</v>
      </c>
      <c r="C44" s="49" t="s">
        <v>203</v>
      </c>
      <c r="D44" s="48" t="s">
        <v>107</v>
      </c>
      <c r="E44" s="48" t="s">
        <v>108</v>
      </c>
      <c r="F44" s="48" t="s">
        <v>206</v>
      </c>
      <c r="G44" s="48" t="s">
        <v>207</v>
      </c>
      <c r="H44" s="7">
        <v>0.5</v>
      </c>
      <c r="I44" s="7">
        <v>0.5</v>
      </c>
      <c r="J44" s="7"/>
      <c r="K44" s="7"/>
      <c r="L44" s="7"/>
      <c r="M44" s="7">
        <v>0.5</v>
      </c>
      <c r="N44" s="7"/>
      <c r="O44" s="7"/>
      <c r="P44" s="7"/>
      <c r="Q44" s="5"/>
      <c r="R44" s="7"/>
      <c r="S44" s="7"/>
      <c r="T44" s="7"/>
      <c r="U44" s="7"/>
      <c r="V44" s="7"/>
      <c r="W44" s="7"/>
      <c r="X44" s="7"/>
    </row>
    <row r="45" ht="18.75" customHeight="1" spans="1:24">
      <c r="A45" s="58" t="s">
        <v>52</v>
      </c>
      <c r="B45" s="48" t="s">
        <v>202</v>
      </c>
      <c r="C45" s="49" t="s">
        <v>203</v>
      </c>
      <c r="D45" s="48" t="s">
        <v>107</v>
      </c>
      <c r="E45" s="48" t="s">
        <v>108</v>
      </c>
      <c r="F45" s="48" t="s">
        <v>208</v>
      </c>
      <c r="G45" s="48" t="s">
        <v>209</v>
      </c>
      <c r="H45" s="7">
        <v>1</v>
      </c>
      <c r="I45" s="7">
        <v>1</v>
      </c>
      <c r="J45" s="7"/>
      <c r="K45" s="7"/>
      <c r="L45" s="7"/>
      <c r="M45" s="7">
        <v>1</v>
      </c>
      <c r="N45" s="7"/>
      <c r="O45" s="7"/>
      <c r="P45" s="7"/>
      <c r="Q45" s="5"/>
      <c r="R45" s="7"/>
      <c r="S45" s="7"/>
      <c r="T45" s="7"/>
      <c r="U45" s="7"/>
      <c r="V45" s="7"/>
      <c r="W45" s="7"/>
      <c r="X45" s="7"/>
    </row>
    <row r="46" ht="18.75" customHeight="1" spans="1:24">
      <c r="A46" s="58" t="s">
        <v>52</v>
      </c>
      <c r="B46" s="48" t="s">
        <v>202</v>
      </c>
      <c r="C46" s="49" t="s">
        <v>203</v>
      </c>
      <c r="D46" s="48" t="s">
        <v>107</v>
      </c>
      <c r="E46" s="48" t="s">
        <v>108</v>
      </c>
      <c r="F46" s="48" t="s">
        <v>210</v>
      </c>
      <c r="G46" s="48" t="s">
        <v>211</v>
      </c>
      <c r="H46" s="7">
        <v>2.5</v>
      </c>
      <c r="I46" s="7">
        <v>2.5</v>
      </c>
      <c r="J46" s="7"/>
      <c r="K46" s="7"/>
      <c r="L46" s="7"/>
      <c r="M46" s="7">
        <v>2.5</v>
      </c>
      <c r="N46" s="7"/>
      <c r="O46" s="7"/>
      <c r="P46" s="7"/>
      <c r="Q46" s="5"/>
      <c r="R46" s="7"/>
      <c r="S46" s="7"/>
      <c r="T46" s="7"/>
      <c r="U46" s="7"/>
      <c r="V46" s="7"/>
      <c r="W46" s="7"/>
      <c r="X46" s="7"/>
    </row>
    <row r="47" ht="18.75" customHeight="1" spans="1:24">
      <c r="A47" s="58" t="s">
        <v>52</v>
      </c>
      <c r="B47" s="48" t="s">
        <v>202</v>
      </c>
      <c r="C47" s="49" t="s">
        <v>203</v>
      </c>
      <c r="D47" s="48" t="s">
        <v>107</v>
      </c>
      <c r="E47" s="48" t="s">
        <v>108</v>
      </c>
      <c r="F47" s="48" t="s">
        <v>212</v>
      </c>
      <c r="G47" s="48" t="s">
        <v>213</v>
      </c>
      <c r="H47" s="7">
        <v>3.06</v>
      </c>
      <c r="I47" s="7">
        <v>3.06</v>
      </c>
      <c r="J47" s="7"/>
      <c r="K47" s="7"/>
      <c r="L47" s="7"/>
      <c r="M47" s="7">
        <v>3.06</v>
      </c>
      <c r="N47" s="7"/>
      <c r="O47" s="7"/>
      <c r="P47" s="7"/>
      <c r="Q47" s="5"/>
      <c r="R47" s="7"/>
      <c r="S47" s="7"/>
      <c r="T47" s="7"/>
      <c r="U47" s="7"/>
      <c r="V47" s="7"/>
      <c r="W47" s="7"/>
      <c r="X47" s="7"/>
    </row>
    <row r="48" ht="18.75" customHeight="1" spans="1:24">
      <c r="A48" s="58" t="s">
        <v>52</v>
      </c>
      <c r="B48" s="48" t="s">
        <v>202</v>
      </c>
      <c r="C48" s="49" t="s">
        <v>203</v>
      </c>
      <c r="D48" s="48" t="s">
        <v>107</v>
      </c>
      <c r="E48" s="48" t="s">
        <v>108</v>
      </c>
      <c r="F48" s="48" t="s">
        <v>214</v>
      </c>
      <c r="G48" s="48" t="s">
        <v>215</v>
      </c>
      <c r="H48" s="7">
        <v>6</v>
      </c>
      <c r="I48" s="7">
        <v>6</v>
      </c>
      <c r="J48" s="7"/>
      <c r="K48" s="7"/>
      <c r="L48" s="7"/>
      <c r="M48" s="7">
        <v>6</v>
      </c>
      <c r="N48" s="7"/>
      <c r="O48" s="7"/>
      <c r="P48" s="7"/>
      <c r="Q48" s="5"/>
      <c r="R48" s="7"/>
      <c r="S48" s="7"/>
      <c r="T48" s="7"/>
      <c r="U48" s="7"/>
      <c r="V48" s="7"/>
      <c r="W48" s="7"/>
      <c r="X48" s="7"/>
    </row>
    <row r="49" ht="18.75" customHeight="1" spans="1:24">
      <c r="A49" s="58" t="s">
        <v>52</v>
      </c>
      <c r="B49" s="48" t="s">
        <v>216</v>
      </c>
      <c r="C49" s="49" t="s">
        <v>149</v>
      </c>
      <c r="D49" s="48" t="s">
        <v>99</v>
      </c>
      <c r="E49" s="48" t="s">
        <v>100</v>
      </c>
      <c r="F49" s="48" t="s">
        <v>217</v>
      </c>
      <c r="G49" s="48" t="s">
        <v>149</v>
      </c>
      <c r="H49" s="7">
        <v>2.065</v>
      </c>
      <c r="I49" s="7">
        <v>2.065</v>
      </c>
      <c r="J49" s="7"/>
      <c r="K49" s="7"/>
      <c r="L49" s="7"/>
      <c r="M49" s="7">
        <v>2.065</v>
      </c>
      <c r="N49" s="7"/>
      <c r="O49" s="7"/>
      <c r="P49" s="7"/>
      <c r="Q49" s="5"/>
      <c r="R49" s="7"/>
      <c r="S49" s="7"/>
      <c r="T49" s="7"/>
      <c r="U49" s="7"/>
      <c r="V49" s="7"/>
      <c r="W49" s="7"/>
      <c r="X49" s="7"/>
    </row>
    <row r="50" ht="18.75" customHeight="1" spans="1:24">
      <c r="A50" s="58" t="s">
        <v>52</v>
      </c>
      <c r="B50" s="48" t="s">
        <v>216</v>
      </c>
      <c r="C50" s="49" t="s">
        <v>149</v>
      </c>
      <c r="D50" s="48" t="s">
        <v>107</v>
      </c>
      <c r="E50" s="48" t="s">
        <v>108</v>
      </c>
      <c r="F50" s="48" t="s">
        <v>217</v>
      </c>
      <c r="G50" s="48" t="s">
        <v>149</v>
      </c>
      <c r="H50" s="7">
        <v>2.006</v>
      </c>
      <c r="I50" s="7">
        <v>2.006</v>
      </c>
      <c r="J50" s="7"/>
      <c r="K50" s="7"/>
      <c r="L50" s="7"/>
      <c r="M50" s="7">
        <v>2.006</v>
      </c>
      <c r="N50" s="7"/>
      <c r="O50" s="7"/>
      <c r="P50" s="7"/>
      <c r="Q50" s="5"/>
      <c r="R50" s="7"/>
      <c r="S50" s="7"/>
      <c r="T50" s="7"/>
      <c r="U50" s="7"/>
      <c r="V50" s="7"/>
      <c r="W50" s="7"/>
      <c r="X50" s="7"/>
    </row>
    <row r="51" ht="18.75" customHeight="1" spans="1:24">
      <c r="A51" s="58" t="s">
        <v>52</v>
      </c>
      <c r="B51" s="48" t="s">
        <v>218</v>
      </c>
      <c r="C51" s="49" t="s">
        <v>219</v>
      </c>
      <c r="D51" s="48" t="s">
        <v>99</v>
      </c>
      <c r="E51" s="48" t="s">
        <v>100</v>
      </c>
      <c r="F51" s="48" t="s">
        <v>214</v>
      </c>
      <c r="G51" s="48" t="s">
        <v>215</v>
      </c>
      <c r="H51" s="7">
        <v>30.3</v>
      </c>
      <c r="I51" s="7">
        <v>30.3</v>
      </c>
      <c r="J51" s="7"/>
      <c r="K51" s="7"/>
      <c r="L51" s="7"/>
      <c r="M51" s="7">
        <v>30.3</v>
      </c>
      <c r="N51" s="7"/>
      <c r="O51" s="7"/>
      <c r="P51" s="7"/>
      <c r="Q51" s="5"/>
      <c r="R51" s="7"/>
      <c r="S51" s="7"/>
      <c r="T51" s="7"/>
      <c r="U51" s="7"/>
      <c r="V51" s="7"/>
      <c r="W51" s="7"/>
      <c r="X51" s="7"/>
    </row>
    <row r="52" ht="18.75" customHeight="1" spans="1:24">
      <c r="A52" s="58" t="s">
        <v>52</v>
      </c>
      <c r="B52" s="48" t="s">
        <v>220</v>
      </c>
      <c r="C52" s="49" t="s">
        <v>221</v>
      </c>
      <c r="D52" s="48" t="s">
        <v>99</v>
      </c>
      <c r="E52" s="48" t="s">
        <v>100</v>
      </c>
      <c r="F52" s="48" t="s">
        <v>177</v>
      </c>
      <c r="G52" s="48" t="s">
        <v>178</v>
      </c>
      <c r="H52" s="7">
        <v>37.1172</v>
      </c>
      <c r="I52" s="7">
        <v>37.1172</v>
      </c>
      <c r="J52" s="7"/>
      <c r="K52" s="7"/>
      <c r="L52" s="7"/>
      <c r="M52" s="7">
        <v>37.1172</v>
      </c>
      <c r="N52" s="7"/>
      <c r="O52" s="7"/>
      <c r="P52" s="7"/>
      <c r="Q52" s="5"/>
      <c r="R52" s="7"/>
      <c r="S52" s="7"/>
      <c r="T52" s="7"/>
      <c r="U52" s="7"/>
      <c r="V52" s="7"/>
      <c r="W52" s="7"/>
      <c r="X52" s="7"/>
    </row>
    <row r="53" ht="18.75" customHeight="1" spans="1:24">
      <c r="A53" s="58" t="s">
        <v>52</v>
      </c>
      <c r="B53" s="48" t="s">
        <v>222</v>
      </c>
      <c r="C53" s="49" t="s">
        <v>223</v>
      </c>
      <c r="D53" s="48" t="s">
        <v>107</v>
      </c>
      <c r="E53" s="48" t="s">
        <v>108</v>
      </c>
      <c r="F53" s="48" t="s">
        <v>181</v>
      </c>
      <c r="G53" s="48" t="s">
        <v>182</v>
      </c>
      <c r="H53" s="7">
        <v>61.2</v>
      </c>
      <c r="I53" s="7">
        <v>61.2</v>
      </c>
      <c r="J53" s="7"/>
      <c r="K53" s="7"/>
      <c r="L53" s="7"/>
      <c r="M53" s="7">
        <v>61.2</v>
      </c>
      <c r="N53" s="7"/>
      <c r="O53" s="7"/>
      <c r="P53" s="7"/>
      <c r="Q53" s="5"/>
      <c r="R53" s="7"/>
      <c r="S53" s="7"/>
      <c r="T53" s="7"/>
      <c r="U53" s="7"/>
      <c r="V53" s="7"/>
      <c r="W53" s="7"/>
      <c r="X53" s="7"/>
    </row>
    <row r="54" ht="18.75" customHeight="1" spans="1:24">
      <c r="A54" s="58" t="s">
        <v>52</v>
      </c>
      <c r="B54" s="48" t="s">
        <v>224</v>
      </c>
      <c r="C54" s="49" t="s">
        <v>225</v>
      </c>
      <c r="D54" s="48" t="s">
        <v>99</v>
      </c>
      <c r="E54" s="48" t="s">
        <v>100</v>
      </c>
      <c r="F54" s="48" t="s">
        <v>226</v>
      </c>
      <c r="G54" s="48" t="s">
        <v>227</v>
      </c>
      <c r="H54" s="7">
        <v>77.82666</v>
      </c>
      <c r="I54" s="7">
        <v>77.82666</v>
      </c>
      <c r="J54" s="7"/>
      <c r="K54" s="7"/>
      <c r="L54" s="7"/>
      <c r="M54" s="7">
        <v>77.82666</v>
      </c>
      <c r="N54" s="7"/>
      <c r="O54" s="7"/>
      <c r="P54" s="7"/>
      <c r="Q54" s="5"/>
      <c r="R54" s="7"/>
      <c r="S54" s="7"/>
      <c r="T54" s="7"/>
      <c r="U54" s="7"/>
      <c r="V54" s="7"/>
      <c r="W54" s="7"/>
      <c r="X54" s="7"/>
    </row>
    <row r="55" ht="18.75" customHeight="1" spans="1:24">
      <c r="A55" s="50" t="s">
        <v>29</v>
      </c>
      <c r="B55" s="50"/>
      <c r="C55" s="50"/>
      <c r="D55" s="50"/>
      <c r="E55" s="50"/>
      <c r="F55" s="50"/>
      <c r="G55" s="50"/>
      <c r="H55" s="7">
        <v>1250.992183</v>
      </c>
      <c r="I55" s="7">
        <v>1250.992183</v>
      </c>
      <c r="J55" s="7"/>
      <c r="K55" s="7"/>
      <c r="L55" s="7"/>
      <c r="M55" s="7">
        <v>1250.992183</v>
      </c>
      <c r="N55" s="7"/>
      <c r="O55" s="7"/>
      <c r="P55" s="7"/>
      <c r="Q55" s="7"/>
      <c r="R55" s="7"/>
      <c r="S55" s="7"/>
      <c r="T55" s="7"/>
      <c r="U55" s="7"/>
      <c r="V55" s="7"/>
      <c r="W55" s="7"/>
      <c r="X55" s="7"/>
    </row>
  </sheetData>
  <mergeCells count="30">
    <mergeCell ref="A2:X2"/>
    <mergeCell ref="A3:G3"/>
    <mergeCell ref="I4:X4"/>
    <mergeCell ref="I5:N5"/>
    <mergeCell ref="O5:Q5"/>
    <mergeCell ref="S5:X5"/>
    <mergeCell ref="I6:J6"/>
    <mergeCell ref="A55:G55"/>
    <mergeCell ref="A4:A7"/>
    <mergeCell ref="B4:B7"/>
    <mergeCell ref="C4:C7"/>
    <mergeCell ref="D4:D7"/>
    <mergeCell ref="E4:E7"/>
    <mergeCell ref="F4:F7"/>
    <mergeCell ref="G4:G7"/>
    <mergeCell ref="H4: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0.550694444444444" bottom="0.550694444444444" header="0.5" footer="0.5"/>
  <pageSetup paperSize="1" scale="67"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workbookViewId="0">
      <selection activeCell="F12" sqref="F12"/>
    </sheetView>
  </sheetViews>
  <sheetFormatPr defaultColWidth="8.85" defaultRowHeight="13.5"/>
  <cols>
    <col min="1" max="1" width="12.625" customWidth="1"/>
    <col min="2" max="2" width="18.125" customWidth="1"/>
    <col min="3" max="3" width="23.25" customWidth="1"/>
    <col min="4" max="4" width="13.625" customWidth="1"/>
    <col min="5" max="5" width="8.625" customWidth="1"/>
    <col min="6" max="6" width="21.125" customWidth="1"/>
    <col min="7" max="7" width="7.25" customWidth="1"/>
    <col min="8" max="8" width="10.75" customWidth="1"/>
    <col min="9" max="9" width="9.375" customWidth="1"/>
    <col min="10" max="10" width="8.375" customWidth="1"/>
    <col min="11" max="11" width="7.625" customWidth="1"/>
    <col min="12" max="12" width="7.5" customWidth="1"/>
    <col min="13" max="13" width="7.875" customWidth="1"/>
    <col min="14" max="14" width="7.25" customWidth="1"/>
    <col min="15" max="15" width="6.5" customWidth="1"/>
    <col min="16" max="16" width="5.625" customWidth="1"/>
    <col min="17" max="17" width="4.75" customWidth="1"/>
    <col min="18" max="19" width="3.75" customWidth="1"/>
    <col min="20" max="20" width="4.625" customWidth="1"/>
    <col min="21" max="21" width="4.125" customWidth="1"/>
    <col min="22" max="22" width="4.875" customWidth="1"/>
    <col min="23" max="23" width="4.125" customWidth="1"/>
  </cols>
  <sheetData>
    <row r="1" spans="1:23">
      <c r="A1" s="26"/>
      <c r="B1" s="26"/>
      <c r="C1" s="26"/>
      <c r="D1" s="26"/>
      <c r="E1" s="26"/>
      <c r="F1" s="26"/>
      <c r="G1" s="26"/>
      <c r="H1" s="26"/>
      <c r="I1" s="26"/>
      <c r="J1" s="26"/>
      <c r="K1" s="26"/>
      <c r="L1" s="26"/>
      <c r="M1" s="26"/>
      <c r="N1" s="51"/>
      <c r="O1" s="51"/>
      <c r="P1" s="51"/>
      <c r="Q1" s="51"/>
      <c r="R1" s="51"/>
      <c r="S1" s="51"/>
      <c r="T1" s="51"/>
      <c r="U1" s="51"/>
      <c r="V1" s="51"/>
      <c r="W1" s="51" t="s">
        <v>228</v>
      </c>
    </row>
    <row r="2" ht="34.5" spans="1:23">
      <c r="A2" s="28" t="s">
        <v>229</v>
      </c>
      <c r="B2" s="28"/>
      <c r="C2" s="28"/>
      <c r="D2" s="28"/>
      <c r="E2" s="28"/>
      <c r="F2" s="28"/>
      <c r="G2" s="28"/>
      <c r="H2" s="28"/>
      <c r="I2" s="28"/>
      <c r="J2" s="28"/>
      <c r="K2" s="28"/>
      <c r="L2" s="28"/>
      <c r="M2" s="28"/>
      <c r="N2" s="52"/>
      <c r="O2" s="52"/>
      <c r="P2" s="52"/>
      <c r="Q2" s="52"/>
      <c r="R2" s="52"/>
      <c r="S2" s="52"/>
      <c r="T2" s="52"/>
      <c r="U2" s="52"/>
      <c r="V2" s="52"/>
      <c r="W2" s="52"/>
    </row>
    <row r="3" spans="1:23">
      <c r="A3" s="47" t="str">
        <f>"单位名称："&amp;"易门县自然资源局"</f>
        <v>单位名称：易门县自然资源局</v>
      </c>
      <c r="B3" s="47"/>
      <c r="C3" s="47"/>
      <c r="D3" s="47"/>
      <c r="E3" s="47"/>
      <c r="F3" s="47"/>
      <c r="G3" s="47"/>
      <c r="H3" s="47"/>
      <c r="I3" s="53"/>
      <c r="J3" s="53"/>
      <c r="K3" s="53"/>
      <c r="L3" s="53"/>
      <c r="M3" s="53"/>
      <c r="N3" s="54"/>
      <c r="O3" s="54"/>
      <c r="P3" s="54"/>
      <c r="Q3" s="54"/>
      <c r="R3" s="54"/>
      <c r="S3" s="54"/>
      <c r="T3" s="54"/>
      <c r="U3" s="54"/>
      <c r="V3" s="54"/>
      <c r="W3" s="54" t="s">
        <v>26</v>
      </c>
    </row>
    <row r="4" spans="1:23">
      <c r="A4" s="32" t="s">
        <v>230</v>
      </c>
      <c r="B4" s="32" t="s">
        <v>155</v>
      </c>
      <c r="C4" s="32" t="s">
        <v>156</v>
      </c>
      <c r="D4" s="32" t="s">
        <v>231</v>
      </c>
      <c r="E4" s="32" t="s">
        <v>157</v>
      </c>
      <c r="F4" s="32" t="s">
        <v>158</v>
      </c>
      <c r="G4" s="32" t="s">
        <v>159</v>
      </c>
      <c r="H4" s="32" t="s">
        <v>160</v>
      </c>
      <c r="I4" s="33" t="s">
        <v>29</v>
      </c>
      <c r="J4" s="33" t="s">
        <v>232</v>
      </c>
      <c r="K4" s="32"/>
      <c r="L4" s="32"/>
      <c r="M4" s="32"/>
      <c r="N4" s="32" t="s">
        <v>162</v>
      </c>
      <c r="O4" s="32"/>
      <c r="P4" s="32"/>
      <c r="Q4" s="32" t="s">
        <v>35</v>
      </c>
      <c r="R4" s="32" t="s">
        <v>36</v>
      </c>
      <c r="S4" s="32"/>
      <c r="T4" s="32"/>
      <c r="U4" s="32"/>
      <c r="V4" s="32"/>
      <c r="W4" s="32"/>
    </row>
    <row r="5" spans="1:23">
      <c r="A5" s="32"/>
      <c r="B5" s="32"/>
      <c r="C5" s="32"/>
      <c r="D5" s="32"/>
      <c r="E5" s="32"/>
      <c r="F5" s="32"/>
      <c r="G5" s="32"/>
      <c r="H5" s="32"/>
      <c r="I5" s="33" t="s">
        <v>163</v>
      </c>
      <c r="J5" s="33" t="s">
        <v>164</v>
      </c>
      <c r="K5" s="32"/>
      <c r="L5" s="32" t="s">
        <v>33</v>
      </c>
      <c r="M5" s="32" t="s">
        <v>34</v>
      </c>
      <c r="N5" s="32" t="s">
        <v>32</v>
      </c>
      <c r="O5" s="32" t="s">
        <v>33</v>
      </c>
      <c r="P5" s="32" t="s">
        <v>34</v>
      </c>
      <c r="Q5" s="32" t="s">
        <v>35</v>
      </c>
      <c r="R5" s="32" t="s">
        <v>31</v>
      </c>
      <c r="S5" s="32" t="s">
        <v>37</v>
      </c>
      <c r="T5" s="32" t="s">
        <v>38</v>
      </c>
      <c r="U5" s="32" t="s">
        <v>39</v>
      </c>
      <c r="V5" s="32" t="s">
        <v>40</v>
      </c>
      <c r="W5" s="32" t="s">
        <v>41</v>
      </c>
    </row>
    <row r="6" spans="1:23">
      <c r="A6" s="32"/>
      <c r="B6" s="32"/>
      <c r="C6" s="32"/>
      <c r="D6" s="32"/>
      <c r="E6" s="32"/>
      <c r="F6" s="32"/>
      <c r="G6" s="32"/>
      <c r="H6" s="32"/>
      <c r="I6" s="33"/>
      <c r="J6" s="33" t="s">
        <v>32</v>
      </c>
      <c r="K6" s="32"/>
      <c r="L6" s="32" t="s">
        <v>33</v>
      </c>
      <c r="M6" s="32" t="s">
        <v>34</v>
      </c>
      <c r="N6" s="32" t="s">
        <v>32</v>
      </c>
      <c r="O6" s="32" t="s">
        <v>33</v>
      </c>
      <c r="P6" s="32" t="s">
        <v>34</v>
      </c>
      <c r="Q6" s="32"/>
      <c r="R6" s="32" t="s">
        <v>31</v>
      </c>
      <c r="S6" s="32" t="s">
        <v>37</v>
      </c>
      <c r="T6" s="32" t="s">
        <v>38</v>
      </c>
      <c r="U6" s="32" t="s">
        <v>39</v>
      </c>
      <c r="V6" s="32" t="s">
        <v>40</v>
      </c>
      <c r="W6" s="32" t="s">
        <v>41</v>
      </c>
    </row>
    <row r="7" ht="25.5" spans="1:23">
      <c r="A7" s="32"/>
      <c r="B7" s="32"/>
      <c r="C7" s="32"/>
      <c r="D7" s="32"/>
      <c r="E7" s="32"/>
      <c r="F7" s="32"/>
      <c r="G7" s="32"/>
      <c r="H7" s="32"/>
      <c r="I7" s="33"/>
      <c r="J7" s="33" t="s">
        <v>31</v>
      </c>
      <c r="K7" s="32" t="s">
        <v>233</v>
      </c>
      <c r="L7" s="32"/>
      <c r="M7" s="32"/>
      <c r="N7" s="32"/>
      <c r="O7" s="32"/>
      <c r="P7" s="32"/>
      <c r="Q7" s="32"/>
      <c r="R7" s="32"/>
      <c r="S7" s="32"/>
      <c r="T7" s="32"/>
      <c r="U7" s="32"/>
      <c r="V7" s="32"/>
      <c r="W7" s="32"/>
    </row>
    <row r="8" spans="1:23">
      <c r="A8" s="34" t="s">
        <v>42</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30" customHeight="1" spans="1:23">
      <c r="A9" s="48"/>
      <c r="B9" s="48"/>
      <c r="C9" s="49" t="s">
        <v>234</v>
      </c>
      <c r="D9" s="48"/>
      <c r="E9" s="48"/>
      <c r="F9" s="48"/>
      <c r="G9" s="48"/>
      <c r="H9" s="48"/>
      <c r="I9" s="55">
        <v>10</v>
      </c>
      <c r="J9" s="55">
        <v>10</v>
      </c>
      <c r="K9" s="55">
        <v>10</v>
      </c>
      <c r="L9" s="55"/>
      <c r="M9" s="55"/>
      <c r="N9" s="55"/>
      <c r="O9" s="55"/>
      <c r="P9" s="55"/>
      <c r="Q9" s="55"/>
      <c r="R9" s="55"/>
      <c r="S9" s="55"/>
      <c r="T9" s="55"/>
      <c r="U9" s="55"/>
      <c r="V9" s="55"/>
      <c r="W9" s="55"/>
    </row>
    <row r="10" ht="30" customHeight="1" spans="1:23">
      <c r="A10" s="48" t="s">
        <v>235</v>
      </c>
      <c r="B10" s="48" t="s">
        <v>236</v>
      </c>
      <c r="C10" s="49" t="s">
        <v>234</v>
      </c>
      <c r="D10" s="48" t="s">
        <v>52</v>
      </c>
      <c r="E10" s="48" t="s">
        <v>111</v>
      </c>
      <c r="F10" s="48" t="s">
        <v>110</v>
      </c>
      <c r="G10" s="48" t="s">
        <v>237</v>
      </c>
      <c r="H10" s="48" t="s">
        <v>238</v>
      </c>
      <c r="I10" s="55">
        <v>10</v>
      </c>
      <c r="J10" s="55">
        <v>10</v>
      </c>
      <c r="K10" s="55">
        <v>10</v>
      </c>
      <c r="L10" s="55"/>
      <c r="M10" s="55"/>
      <c r="N10" s="55"/>
      <c r="O10" s="55"/>
      <c r="P10" s="55"/>
      <c r="Q10" s="55"/>
      <c r="R10" s="55"/>
      <c r="S10" s="55"/>
      <c r="T10" s="55"/>
      <c r="U10" s="55"/>
      <c r="V10" s="55"/>
      <c r="W10" s="55"/>
    </row>
    <row r="11" ht="30" customHeight="1" spans="1:23">
      <c r="A11" s="5"/>
      <c r="B11" s="5"/>
      <c r="C11" s="49" t="s">
        <v>239</v>
      </c>
      <c r="D11" s="5"/>
      <c r="E11" s="5"/>
      <c r="F11" s="5"/>
      <c r="G11" s="5"/>
      <c r="H11" s="5"/>
      <c r="I11" s="55">
        <v>10</v>
      </c>
      <c r="J11" s="55">
        <v>10</v>
      </c>
      <c r="K11" s="55">
        <v>10</v>
      </c>
      <c r="L11" s="55"/>
      <c r="M11" s="55"/>
      <c r="N11" s="55"/>
      <c r="O11" s="55"/>
      <c r="P11" s="5"/>
      <c r="Q11" s="55"/>
      <c r="R11" s="55"/>
      <c r="S11" s="55"/>
      <c r="T11" s="55"/>
      <c r="U11" s="55"/>
      <c r="V11" s="55"/>
      <c r="W11" s="55"/>
    </row>
    <row r="12" ht="30" customHeight="1" spans="1:23">
      <c r="A12" s="48" t="s">
        <v>235</v>
      </c>
      <c r="B12" s="48" t="s">
        <v>240</v>
      </c>
      <c r="C12" s="49" t="s">
        <v>239</v>
      </c>
      <c r="D12" s="48" t="s">
        <v>52</v>
      </c>
      <c r="E12" s="48" t="s">
        <v>105</v>
      </c>
      <c r="F12" s="48" t="s">
        <v>106</v>
      </c>
      <c r="G12" s="48" t="s">
        <v>237</v>
      </c>
      <c r="H12" s="48" t="s">
        <v>238</v>
      </c>
      <c r="I12" s="55">
        <v>10</v>
      </c>
      <c r="J12" s="55">
        <v>10</v>
      </c>
      <c r="K12" s="55">
        <v>10</v>
      </c>
      <c r="L12" s="55"/>
      <c r="M12" s="55"/>
      <c r="N12" s="55"/>
      <c r="O12" s="55"/>
      <c r="P12" s="5"/>
      <c r="Q12" s="55"/>
      <c r="R12" s="55"/>
      <c r="S12" s="55"/>
      <c r="T12" s="55"/>
      <c r="U12" s="55"/>
      <c r="V12" s="55"/>
      <c r="W12" s="55"/>
    </row>
    <row r="13" ht="30" customHeight="1" spans="1:23">
      <c r="A13" s="5"/>
      <c r="B13" s="5"/>
      <c r="C13" s="49" t="s">
        <v>241</v>
      </c>
      <c r="D13" s="5"/>
      <c r="E13" s="5"/>
      <c r="F13" s="5"/>
      <c r="G13" s="5"/>
      <c r="H13" s="5"/>
      <c r="I13" s="55">
        <v>20</v>
      </c>
      <c r="J13" s="55">
        <v>20</v>
      </c>
      <c r="K13" s="55">
        <v>20</v>
      </c>
      <c r="L13" s="55"/>
      <c r="M13" s="55"/>
      <c r="N13" s="55"/>
      <c r="O13" s="55"/>
      <c r="P13" s="5"/>
      <c r="Q13" s="55"/>
      <c r="R13" s="55"/>
      <c r="S13" s="55"/>
      <c r="T13" s="55"/>
      <c r="U13" s="55"/>
      <c r="V13" s="55"/>
      <c r="W13" s="55"/>
    </row>
    <row r="14" ht="30" customHeight="1" spans="1:23">
      <c r="A14" s="48" t="s">
        <v>235</v>
      </c>
      <c r="B14" s="48" t="s">
        <v>242</v>
      </c>
      <c r="C14" s="49" t="s">
        <v>241</v>
      </c>
      <c r="D14" s="48" t="s">
        <v>52</v>
      </c>
      <c r="E14" s="48" t="s">
        <v>111</v>
      </c>
      <c r="F14" s="48" t="s">
        <v>110</v>
      </c>
      <c r="G14" s="48" t="s">
        <v>237</v>
      </c>
      <c r="H14" s="48" t="s">
        <v>238</v>
      </c>
      <c r="I14" s="55">
        <v>20</v>
      </c>
      <c r="J14" s="55">
        <v>20</v>
      </c>
      <c r="K14" s="55">
        <v>20</v>
      </c>
      <c r="L14" s="55"/>
      <c r="M14" s="55"/>
      <c r="N14" s="55"/>
      <c r="O14" s="55"/>
      <c r="P14" s="5"/>
      <c r="Q14" s="55"/>
      <c r="R14" s="55"/>
      <c r="S14" s="55"/>
      <c r="T14" s="55"/>
      <c r="U14" s="55"/>
      <c r="V14" s="55"/>
      <c r="W14" s="55"/>
    </row>
    <row r="15" ht="30" customHeight="1" spans="1:23">
      <c r="A15" s="5"/>
      <c r="B15" s="5"/>
      <c r="C15" s="49" t="s">
        <v>243</v>
      </c>
      <c r="D15" s="5"/>
      <c r="E15" s="5"/>
      <c r="F15" s="5"/>
      <c r="G15" s="5"/>
      <c r="H15" s="5"/>
      <c r="I15" s="55">
        <v>1.2</v>
      </c>
      <c r="J15" s="55">
        <v>1.2</v>
      </c>
      <c r="K15" s="55">
        <v>1.2</v>
      </c>
      <c r="L15" s="55"/>
      <c r="M15" s="55"/>
      <c r="N15" s="55"/>
      <c r="O15" s="55"/>
      <c r="P15" s="5"/>
      <c r="Q15" s="55"/>
      <c r="R15" s="55"/>
      <c r="S15" s="55"/>
      <c r="T15" s="55"/>
      <c r="U15" s="55"/>
      <c r="V15" s="55"/>
      <c r="W15" s="55"/>
    </row>
    <row r="16" ht="30" customHeight="1" spans="1:23">
      <c r="A16" s="48" t="s">
        <v>235</v>
      </c>
      <c r="B16" s="48" t="s">
        <v>244</v>
      </c>
      <c r="C16" s="49" t="s">
        <v>243</v>
      </c>
      <c r="D16" s="48" t="s">
        <v>52</v>
      </c>
      <c r="E16" s="48" t="s">
        <v>111</v>
      </c>
      <c r="F16" s="48" t="s">
        <v>110</v>
      </c>
      <c r="G16" s="48" t="s">
        <v>245</v>
      </c>
      <c r="H16" s="48" t="s">
        <v>246</v>
      </c>
      <c r="I16" s="55">
        <v>1.2</v>
      </c>
      <c r="J16" s="55">
        <v>1.2</v>
      </c>
      <c r="K16" s="55">
        <v>1.2</v>
      </c>
      <c r="L16" s="55"/>
      <c r="M16" s="55"/>
      <c r="N16" s="55"/>
      <c r="O16" s="55"/>
      <c r="P16" s="5"/>
      <c r="Q16" s="55"/>
      <c r="R16" s="55"/>
      <c r="S16" s="55"/>
      <c r="T16" s="55"/>
      <c r="U16" s="55"/>
      <c r="V16" s="55"/>
      <c r="W16" s="55"/>
    </row>
    <row r="17" ht="30" customHeight="1" spans="1:23">
      <c r="A17" s="5"/>
      <c r="B17" s="5"/>
      <c r="C17" s="49" t="s">
        <v>247</v>
      </c>
      <c r="D17" s="5"/>
      <c r="E17" s="5"/>
      <c r="F17" s="5"/>
      <c r="G17" s="5"/>
      <c r="H17" s="5"/>
      <c r="I17" s="55">
        <v>6.8</v>
      </c>
      <c r="J17" s="55">
        <v>6.8</v>
      </c>
      <c r="K17" s="55">
        <v>6.8</v>
      </c>
      <c r="L17" s="55"/>
      <c r="M17" s="55"/>
      <c r="N17" s="55"/>
      <c r="O17" s="55"/>
      <c r="P17" s="5"/>
      <c r="Q17" s="55"/>
      <c r="R17" s="55"/>
      <c r="S17" s="55"/>
      <c r="T17" s="55"/>
      <c r="U17" s="55"/>
      <c r="V17" s="55"/>
      <c r="W17" s="55"/>
    </row>
    <row r="18" ht="30" customHeight="1" spans="1:23">
      <c r="A18" s="48" t="s">
        <v>248</v>
      </c>
      <c r="B18" s="48" t="s">
        <v>249</v>
      </c>
      <c r="C18" s="49" t="s">
        <v>247</v>
      </c>
      <c r="D18" s="48" t="s">
        <v>52</v>
      </c>
      <c r="E18" s="48" t="s">
        <v>124</v>
      </c>
      <c r="F18" s="48" t="s">
        <v>125</v>
      </c>
      <c r="G18" s="48" t="s">
        <v>250</v>
      </c>
      <c r="H18" s="48" t="s">
        <v>251</v>
      </c>
      <c r="I18" s="55">
        <v>6.8</v>
      </c>
      <c r="J18" s="55">
        <v>6.8</v>
      </c>
      <c r="K18" s="55">
        <v>6.8</v>
      </c>
      <c r="L18" s="55"/>
      <c r="M18" s="55"/>
      <c r="N18" s="55"/>
      <c r="O18" s="55"/>
      <c r="P18" s="5"/>
      <c r="Q18" s="55"/>
      <c r="R18" s="55"/>
      <c r="S18" s="55"/>
      <c r="T18" s="55"/>
      <c r="U18" s="55"/>
      <c r="V18" s="55"/>
      <c r="W18" s="55"/>
    </row>
    <row r="19" ht="30" customHeight="1" spans="1:23">
      <c r="A19" s="5"/>
      <c r="B19" s="5"/>
      <c r="C19" s="49" t="s">
        <v>252</v>
      </c>
      <c r="D19" s="5"/>
      <c r="E19" s="5"/>
      <c r="F19" s="5"/>
      <c r="G19" s="5"/>
      <c r="H19" s="5"/>
      <c r="I19" s="55">
        <v>2000</v>
      </c>
      <c r="J19" s="55"/>
      <c r="K19" s="55"/>
      <c r="L19" s="55">
        <v>2000</v>
      </c>
      <c r="M19" s="55"/>
      <c r="N19" s="55"/>
      <c r="O19" s="55"/>
      <c r="P19" s="5"/>
      <c r="Q19" s="55"/>
      <c r="R19" s="55"/>
      <c r="S19" s="55"/>
      <c r="T19" s="55"/>
      <c r="U19" s="55"/>
      <c r="V19" s="55"/>
      <c r="W19" s="55"/>
    </row>
    <row r="20" ht="30" customHeight="1" spans="1:23">
      <c r="A20" s="48" t="s">
        <v>253</v>
      </c>
      <c r="B20" s="48" t="s">
        <v>254</v>
      </c>
      <c r="C20" s="49" t="s">
        <v>252</v>
      </c>
      <c r="D20" s="48" t="s">
        <v>52</v>
      </c>
      <c r="E20" s="48" t="s">
        <v>93</v>
      </c>
      <c r="F20" s="48" t="s">
        <v>94</v>
      </c>
      <c r="G20" s="48" t="s">
        <v>204</v>
      </c>
      <c r="H20" s="48" t="s">
        <v>205</v>
      </c>
      <c r="I20" s="55">
        <v>70</v>
      </c>
      <c r="J20" s="55"/>
      <c r="K20" s="55"/>
      <c r="L20" s="55">
        <v>70</v>
      </c>
      <c r="M20" s="55"/>
      <c r="N20" s="55"/>
      <c r="O20" s="55"/>
      <c r="P20" s="5"/>
      <c r="Q20" s="55"/>
      <c r="R20" s="55"/>
      <c r="S20" s="55"/>
      <c r="T20" s="55"/>
      <c r="U20" s="55"/>
      <c r="V20" s="55"/>
      <c r="W20" s="55"/>
    </row>
    <row r="21" ht="30" customHeight="1" spans="1:23">
      <c r="A21" s="48" t="s">
        <v>253</v>
      </c>
      <c r="B21" s="48" t="s">
        <v>254</v>
      </c>
      <c r="C21" s="49" t="s">
        <v>252</v>
      </c>
      <c r="D21" s="48" t="s">
        <v>52</v>
      </c>
      <c r="E21" s="48" t="s">
        <v>93</v>
      </c>
      <c r="F21" s="48" t="s">
        <v>94</v>
      </c>
      <c r="G21" s="48" t="s">
        <v>214</v>
      </c>
      <c r="H21" s="48" t="s">
        <v>215</v>
      </c>
      <c r="I21" s="55">
        <v>10</v>
      </c>
      <c r="J21" s="55"/>
      <c r="K21" s="55"/>
      <c r="L21" s="55">
        <v>10</v>
      </c>
      <c r="M21" s="55"/>
      <c r="N21" s="55"/>
      <c r="O21" s="55"/>
      <c r="P21" s="5"/>
      <c r="Q21" s="55"/>
      <c r="R21" s="55"/>
      <c r="S21" s="55"/>
      <c r="T21" s="55"/>
      <c r="U21" s="55"/>
      <c r="V21" s="55"/>
      <c r="W21" s="55"/>
    </row>
    <row r="22" ht="30" customHeight="1" spans="1:23">
      <c r="A22" s="48" t="s">
        <v>253</v>
      </c>
      <c r="B22" s="48" t="s">
        <v>254</v>
      </c>
      <c r="C22" s="49" t="s">
        <v>252</v>
      </c>
      <c r="D22" s="48" t="s">
        <v>52</v>
      </c>
      <c r="E22" s="48" t="s">
        <v>93</v>
      </c>
      <c r="F22" s="48" t="s">
        <v>94</v>
      </c>
      <c r="G22" s="48" t="s">
        <v>255</v>
      </c>
      <c r="H22" s="48" t="s">
        <v>256</v>
      </c>
      <c r="I22" s="55">
        <v>1920</v>
      </c>
      <c r="J22" s="55"/>
      <c r="K22" s="55"/>
      <c r="L22" s="55">
        <v>1920</v>
      </c>
      <c r="M22" s="55"/>
      <c r="N22" s="55"/>
      <c r="O22" s="55"/>
      <c r="P22" s="5"/>
      <c r="Q22" s="55"/>
      <c r="R22" s="55"/>
      <c r="S22" s="55"/>
      <c r="T22" s="55"/>
      <c r="U22" s="55"/>
      <c r="V22" s="55"/>
      <c r="W22" s="55"/>
    </row>
    <row r="23" ht="30" customHeight="1" spans="1:23">
      <c r="A23" s="5"/>
      <c r="B23" s="5"/>
      <c r="C23" s="49" t="s">
        <v>257</v>
      </c>
      <c r="D23" s="5"/>
      <c r="E23" s="5"/>
      <c r="F23" s="5"/>
      <c r="G23" s="5"/>
      <c r="H23" s="5"/>
      <c r="I23" s="55">
        <v>1000</v>
      </c>
      <c r="J23" s="55">
        <v>1000</v>
      </c>
      <c r="K23" s="55">
        <v>1000</v>
      </c>
      <c r="L23" s="55"/>
      <c r="M23" s="55"/>
      <c r="N23" s="55"/>
      <c r="O23" s="55"/>
      <c r="P23" s="5"/>
      <c r="Q23" s="55"/>
      <c r="R23" s="55"/>
      <c r="S23" s="55"/>
      <c r="T23" s="55"/>
      <c r="U23" s="55"/>
      <c r="V23" s="55"/>
      <c r="W23" s="55"/>
    </row>
    <row r="24" ht="30" customHeight="1" spans="1:23">
      <c r="A24" s="48" t="s">
        <v>235</v>
      </c>
      <c r="B24" s="48" t="s">
        <v>258</v>
      </c>
      <c r="C24" s="49" t="s">
        <v>257</v>
      </c>
      <c r="D24" s="48" t="s">
        <v>52</v>
      </c>
      <c r="E24" s="48" t="s">
        <v>103</v>
      </c>
      <c r="F24" s="48" t="s">
        <v>104</v>
      </c>
      <c r="G24" s="48" t="s">
        <v>204</v>
      </c>
      <c r="H24" s="48" t="s">
        <v>205</v>
      </c>
      <c r="I24" s="55">
        <v>50</v>
      </c>
      <c r="J24" s="55">
        <v>50</v>
      </c>
      <c r="K24" s="55">
        <v>50</v>
      </c>
      <c r="L24" s="55"/>
      <c r="M24" s="55"/>
      <c r="N24" s="55"/>
      <c r="O24" s="55"/>
      <c r="P24" s="5"/>
      <c r="Q24" s="55"/>
      <c r="R24" s="55"/>
      <c r="S24" s="55"/>
      <c r="T24" s="55"/>
      <c r="U24" s="55"/>
      <c r="V24" s="55"/>
      <c r="W24" s="55"/>
    </row>
    <row r="25" ht="30" customHeight="1" spans="1:23">
      <c r="A25" s="48" t="s">
        <v>235</v>
      </c>
      <c r="B25" s="48" t="s">
        <v>258</v>
      </c>
      <c r="C25" s="49" t="s">
        <v>257</v>
      </c>
      <c r="D25" s="48" t="s">
        <v>52</v>
      </c>
      <c r="E25" s="48" t="s">
        <v>103</v>
      </c>
      <c r="F25" s="48" t="s">
        <v>104</v>
      </c>
      <c r="G25" s="48" t="s">
        <v>214</v>
      </c>
      <c r="H25" s="48" t="s">
        <v>215</v>
      </c>
      <c r="I25" s="55">
        <v>10</v>
      </c>
      <c r="J25" s="55">
        <v>10</v>
      </c>
      <c r="K25" s="55">
        <v>10</v>
      </c>
      <c r="L25" s="55"/>
      <c r="M25" s="55"/>
      <c r="N25" s="55"/>
      <c r="O25" s="55"/>
      <c r="P25" s="5"/>
      <c r="Q25" s="55"/>
      <c r="R25" s="55"/>
      <c r="S25" s="55"/>
      <c r="T25" s="55"/>
      <c r="U25" s="55"/>
      <c r="V25" s="55"/>
      <c r="W25" s="55"/>
    </row>
    <row r="26" ht="30" customHeight="1" spans="1:23">
      <c r="A26" s="48" t="s">
        <v>235</v>
      </c>
      <c r="B26" s="48" t="s">
        <v>258</v>
      </c>
      <c r="C26" s="49" t="s">
        <v>257</v>
      </c>
      <c r="D26" s="48" t="s">
        <v>52</v>
      </c>
      <c r="E26" s="48" t="s">
        <v>103</v>
      </c>
      <c r="F26" s="48" t="s">
        <v>104</v>
      </c>
      <c r="G26" s="48" t="s">
        <v>259</v>
      </c>
      <c r="H26" s="48" t="s">
        <v>256</v>
      </c>
      <c r="I26" s="55">
        <v>940</v>
      </c>
      <c r="J26" s="55">
        <v>940</v>
      </c>
      <c r="K26" s="55">
        <v>940</v>
      </c>
      <c r="L26" s="55"/>
      <c r="M26" s="55"/>
      <c r="N26" s="55"/>
      <c r="O26" s="55"/>
      <c r="P26" s="5"/>
      <c r="Q26" s="55"/>
      <c r="R26" s="55"/>
      <c r="S26" s="55"/>
      <c r="T26" s="55"/>
      <c r="U26" s="55"/>
      <c r="V26" s="55"/>
      <c r="W26" s="55"/>
    </row>
    <row r="27" ht="30" customHeight="1" spans="1:23">
      <c r="A27" s="5"/>
      <c r="B27" s="5"/>
      <c r="C27" s="49" t="s">
        <v>260</v>
      </c>
      <c r="D27" s="5"/>
      <c r="E27" s="5"/>
      <c r="F27" s="5"/>
      <c r="G27" s="5"/>
      <c r="H27" s="5"/>
      <c r="I27" s="55">
        <v>1.67</v>
      </c>
      <c r="J27" s="55">
        <v>1.67</v>
      </c>
      <c r="K27" s="55">
        <v>1.67</v>
      </c>
      <c r="L27" s="55"/>
      <c r="M27" s="55"/>
      <c r="N27" s="55"/>
      <c r="O27" s="55"/>
      <c r="P27" s="5"/>
      <c r="Q27" s="55"/>
      <c r="R27" s="55"/>
      <c r="S27" s="55"/>
      <c r="T27" s="55"/>
      <c r="U27" s="55"/>
      <c r="V27" s="55"/>
      <c r="W27" s="55"/>
    </row>
    <row r="28" ht="30" customHeight="1" spans="1:23">
      <c r="A28" s="48" t="s">
        <v>248</v>
      </c>
      <c r="B28" s="48" t="s">
        <v>261</v>
      </c>
      <c r="C28" s="49" t="s">
        <v>260</v>
      </c>
      <c r="D28" s="48" t="s">
        <v>52</v>
      </c>
      <c r="E28" s="48" t="s">
        <v>75</v>
      </c>
      <c r="F28" s="48" t="s">
        <v>76</v>
      </c>
      <c r="G28" s="48" t="s">
        <v>262</v>
      </c>
      <c r="H28" s="48" t="s">
        <v>263</v>
      </c>
      <c r="I28" s="55">
        <v>1.67</v>
      </c>
      <c r="J28" s="55">
        <v>1.67</v>
      </c>
      <c r="K28" s="55">
        <v>1.67</v>
      </c>
      <c r="L28" s="55"/>
      <c r="M28" s="55"/>
      <c r="N28" s="55"/>
      <c r="O28" s="55"/>
      <c r="P28" s="5"/>
      <c r="Q28" s="55"/>
      <c r="R28" s="55"/>
      <c r="S28" s="55"/>
      <c r="T28" s="55"/>
      <c r="U28" s="55"/>
      <c r="V28" s="55"/>
      <c r="W28" s="55"/>
    </row>
    <row r="29" ht="30" customHeight="1" spans="1:23">
      <c r="A29" s="5"/>
      <c r="B29" s="5"/>
      <c r="C29" s="49" t="s">
        <v>264</v>
      </c>
      <c r="D29" s="5"/>
      <c r="E29" s="5"/>
      <c r="F29" s="5"/>
      <c r="G29" s="5"/>
      <c r="H29" s="5"/>
      <c r="I29" s="55">
        <v>183.2</v>
      </c>
      <c r="J29" s="55">
        <v>183.2</v>
      </c>
      <c r="K29" s="55">
        <v>183.2</v>
      </c>
      <c r="L29" s="55"/>
      <c r="M29" s="55"/>
      <c r="N29" s="55"/>
      <c r="O29" s="55"/>
      <c r="P29" s="5"/>
      <c r="Q29" s="55"/>
      <c r="R29" s="55"/>
      <c r="S29" s="55"/>
      <c r="T29" s="55"/>
      <c r="U29" s="55"/>
      <c r="V29" s="55"/>
      <c r="W29" s="55"/>
    </row>
    <row r="30" ht="30" customHeight="1" spans="1:23">
      <c r="A30" s="48" t="s">
        <v>235</v>
      </c>
      <c r="B30" s="48" t="s">
        <v>265</v>
      </c>
      <c r="C30" s="49" t="s">
        <v>264</v>
      </c>
      <c r="D30" s="48" t="s">
        <v>52</v>
      </c>
      <c r="E30" s="48" t="s">
        <v>101</v>
      </c>
      <c r="F30" s="48" t="s">
        <v>102</v>
      </c>
      <c r="G30" s="48" t="s">
        <v>237</v>
      </c>
      <c r="H30" s="48" t="s">
        <v>238</v>
      </c>
      <c r="I30" s="55">
        <v>183.2</v>
      </c>
      <c r="J30" s="55">
        <v>183.2</v>
      </c>
      <c r="K30" s="55">
        <v>183.2</v>
      </c>
      <c r="L30" s="55"/>
      <c r="M30" s="55"/>
      <c r="N30" s="55"/>
      <c r="O30" s="55"/>
      <c r="P30" s="5"/>
      <c r="Q30" s="55"/>
      <c r="R30" s="55"/>
      <c r="S30" s="55"/>
      <c r="T30" s="55"/>
      <c r="U30" s="55"/>
      <c r="V30" s="55"/>
      <c r="W30" s="55"/>
    </row>
    <row r="31" ht="30" customHeight="1" spans="1:23">
      <c r="A31" s="5"/>
      <c r="B31" s="5"/>
      <c r="C31" s="49" t="s">
        <v>266</v>
      </c>
      <c r="D31" s="5"/>
      <c r="E31" s="5"/>
      <c r="F31" s="5"/>
      <c r="G31" s="5"/>
      <c r="H31" s="5"/>
      <c r="I31" s="55">
        <v>4</v>
      </c>
      <c r="J31" s="55">
        <v>4</v>
      </c>
      <c r="K31" s="55">
        <v>4</v>
      </c>
      <c r="L31" s="55"/>
      <c r="M31" s="55"/>
      <c r="N31" s="55"/>
      <c r="O31" s="55"/>
      <c r="P31" s="5"/>
      <c r="Q31" s="55"/>
      <c r="R31" s="55"/>
      <c r="S31" s="55"/>
      <c r="T31" s="55"/>
      <c r="U31" s="55"/>
      <c r="V31" s="55"/>
      <c r="W31" s="55"/>
    </row>
    <row r="32" ht="30" customHeight="1" spans="1:23">
      <c r="A32" s="48" t="s">
        <v>248</v>
      </c>
      <c r="B32" s="48" t="s">
        <v>267</v>
      </c>
      <c r="C32" s="49" t="s">
        <v>266</v>
      </c>
      <c r="D32" s="48" t="s">
        <v>52</v>
      </c>
      <c r="E32" s="48" t="s">
        <v>99</v>
      </c>
      <c r="F32" s="48" t="s">
        <v>100</v>
      </c>
      <c r="G32" s="48" t="s">
        <v>210</v>
      </c>
      <c r="H32" s="48" t="s">
        <v>211</v>
      </c>
      <c r="I32" s="55">
        <v>4</v>
      </c>
      <c r="J32" s="55">
        <v>4</v>
      </c>
      <c r="K32" s="55">
        <v>4</v>
      </c>
      <c r="L32" s="55"/>
      <c r="M32" s="55"/>
      <c r="N32" s="55"/>
      <c r="O32" s="55"/>
      <c r="P32" s="5"/>
      <c r="Q32" s="55"/>
      <c r="R32" s="55"/>
      <c r="S32" s="55"/>
      <c r="T32" s="55"/>
      <c r="U32" s="55"/>
      <c r="V32" s="55"/>
      <c r="W32" s="55"/>
    </row>
    <row r="33" ht="30" customHeight="1" spans="1:23">
      <c r="A33" s="50" t="s">
        <v>29</v>
      </c>
      <c r="B33" s="50"/>
      <c r="C33" s="50"/>
      <c r="D33" s="50"/>
      <c r="E33" s="50"/>
      <c r="F33" s="50"/>
      <c r="G33" s="50"/>
      <c r="H33" s="50"/>
      <c r="I33" s="55">
        <v>3236.87</v>
      </c>
      <c r="J33" s="55">
        <v>1236.87</v>
      </c>
      <c r="K33" s="55">
        <v>1236.87</v>
      </c>
      <c r="L33" s="55">
        <v>2000</v>
      </c>
      <c r="M33" s="55"/>
      <c r="N33" s="55"/>
      <c r="O33" s="55"/>
      <c r="P33" s="55"/>
      <c r="Q33" s="55"/>
      <c r="R33" s="55"/>
      <c r="S33" s="55"/>
      <c r="T33" s="55"/>
      <c r="U33" s="55"/>
      <c r="V33" s="55"/>
      <c r="W33" s="55"/>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60"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7"/>
  <sheetViews>
    <sheetView showZeros="0" topLeftCell="A16" workbookViewId="0">
      <selection activeCell="M8" sqref="M8"/>
    </sheetView>
  </sheetViews>
  <sheetFormatPr defaultColWidth="8.85" defaultRowHeight="13.5"/>
  <cols>
    <col min="1" max="1" width="23.75" customWidth="1"/>
    <col min="2" max="2" width="41.55" customWidth="1"/>
    <col min="3" max="4" width="13.8416666666667" customWidth="1"/>
    <col min="5" max="5" width="17.625" customWidth="1"/>
    <col min="6" max="7" width="10" customWidth="1"/>
    <col min="8" max="8" width="6.875" customWidth="1"/>
    <col min="9" max="9" width="8.375" customWidth="1"/>
    <col min="10" max="10" width="19.125" customWidth="1"/>
  </cols>
  <sheetData>
    <row r="1" spans="1:10">
      <c r="A1" s="2" t="s">
        <v>268</v>
      </c>
      <c r="B1" s="2"/>
      <c r="C1" s="2"/>
      <c r="D1" s="2"/>
      <c r="E1" s="2"/>
      <c r="F1" s="2"/>
      <c r="G1" s="2"/>
      <c r="H1" s="2"/>
      <c r="I1" s="2"/>
      <c r="J1" s="2"/>
    </row>
    <row r="2" ht="34.5" spans="1:10">
      <c r="A2" s="15" t="s">
        <v>269</v>
      </c>
      <c r="B2" s="15"/>
      <c r="C2" s="15"/>
      <c r="D2" s="15"/>
      <c r="E2" s="15"/>
      <c r="F2" s="15"/>
      <c r="G2" s="15"/>
      <c r="H2" s="15"/>
      <c r="I2" s="15"/>
      <c r="J2" s="15"/>
    </row>
    <row r="3" spans="1:10">
      <c r="A3" s="1" t="str">
        <f>"单位名称："&amp;"易门县自然资源局"</f>
        <v>单位名称：易门县自然资源局</v>
      </c>
      <c r="B3" s="1"/>
      <c r="C3" s="1"/>
      <c r="D3" s="1"/>
      <c r="E3" s="1"/>
      <c r="F3" s="1"/>
      <c r="G3" s="1"/>
      <c r="H3" s="1"/>
      <c r="I3" s="1"/>
      <c r="J3" s="1"/>
    </row>
    <row r="4" spans="1:10">
      <c r="A4" s="16" t="s">
        <v>270</v>
      </c>
      <c r="B4" s="16" t="s">
        <v>271</v>
      </c>
      <c r="C4" s="16" t="s">
        <v>272</v>
      </c>
      <c r="D4" s="16" t="s">
        <v>273</v>
      </c>
      <c r="E4" s="16" t="s">
        <v>274</v>
      </c>
      <c r="F4" s="16" t="s">
        <v>275</v>
      </c>
      <c r="G4" s="16" t="s">
        <v>276</v>
      </c>
      <c r="H4" s="16" t="s">
        <v>277</v>
      </c>
      <c r="I4" s="16" t="s">
        <v>278</v>
      </c>
      <c r="J4" s="16" t="s">
        <v>279</v>
      </c>
    </row>
    <row r="5" spans="1:10">
      <c r="A5" s="16"/>
      <c r="B5" s="16"/>
      <c r="C5" s="16"/>
      <c r="D5" s="16"/>
      <c r="E5" s="16"/>
      <c r="F5" s="16"/>
      <c r="G5" s="16"/>
      <c r="H5" s="16"/>
      <c r="I5" s="16"/>
      <c r="J5" s="16"/>
    </row>
    <row r="6" spans="1:10">
      <c r="A6" s="17">
        <v>1</v>
      </c>
      <c r="B6" s="17">
        <v>2</v>
      </c>
      <c r="C6" s="17">
        <v>3</v>
      </c>
      <c r="D6" s="17">
        <v>4</v>
      </c>
      <c r="E6" s="17">
        <v>5</v>
      </c>
      <c r="F6" s="17">
        <v>6</v>
      </c>
      <c r="G6" s="17">
        <v>7</v>
      </c>
      <c r="H6" s="17">
        <v>8</v>
      </c>
      <c r="I6" s="17">
        <v>9</v>
      </c>
      <c r="J6" s="17">
        <v>10</v>
      </c>
    </row>
    <row r="7" spans="1:10">
      <c r="A7" t="s">
        <v>52</v>
      </c>
      <c r="B7" s="5"/>
      <c r="C7" s="5"/>
      <c r="E7" s="18"/>
      <c r="F7" s="18"/>
      <c r="G7" s="18"/>
      <c r="H7" s="18"/>
      <c r="I7" s="18"/>
      <c r="J7" s="18"/>
    </row>
    <row r="8" ht="123.75" spans="1:10">
      <c r="A8" s="44" t="s">
        <v>239</v>
      </c>
      <c r="B8" s="5" t="s">
        <v>280</v>
      </c>
      <c r="C8" s="6"/>
      <c r="D8" s="6"/>
      <c r="E8" s="18"/>
      <c r="F8" s="18"/>
      <c r="G8" s="18"/>
      <c r="H8" s="18"/>
      <c r="I8" s="18"/>
      <c r="J8" s="18"/>
    </row>
    <row r="9" spans="1:10">
      <c r="A9" s="5"/>
      <c r="B9" s="5"/>
      <c r="C9" s="5" t="s">
        <v>281</v>
      </c>
      <c r="D9" s="45" t="s">
        <v>282</v>
      </c>
      <c r="E9" s="46" t="s">
        <v>283</v>
      </c>
      <c r="F9" s="23" t="s">
        <v>284</v>
      </c>
      <c r="G9" s="6" t="s">
        <v>43</v>
      </c>
      <c r="H9" s="23" t="s">
        <v>285</v>
      </c>
      <c r="I9" s="23" t="s">
        <v>286</v>
      </c>
      <c r="J9" s="46" t="s">
        <v>283</v>
      </c>
    </row>
    <row r="10" spans="1:10">
      <c r="A10" s="5"/>
      <c r="B10" s="5"/>
      <c r="C10" s="5" t="s">
        <v>281</v>
      </c>
      <c r="D10" s="45" t="s">
        <v>287</v>
      </c>
      <c r="E10" s="46" t="s">
        <v>288</v>
      </c>
      <c r="F10" s="23" t="s">
        <v>289</v>
      </c>
      <c r="G10" s="6" t="s">
        <v>290</v>
      </c>
      <c r="H10" s="23" t="s">
        <v>291</v>
      </c>
      <c r="I10" s="23" t="s">
        <v>286</v>
      </c>
      <c r="J10" s="46" t="s">
        <v>288</v>
      </c>
    </row>
    <row r="11" ht="22.5" spans="1:10">
      <c r="A11" s="5"/>
      <c r="B11" s="5"/>
      <c r="C11" s="5" t="s">
        <v>281</v>
      </c>
      <c r="D11" s="45" t="s">
        <v>292</v>
      </c>
      <c r="E11" s="46" t="s">
        <v>293</v>
      </c>
      <c r="F11" s="23" t="s">
        <v>284</v>
      </c>
      <c r="G11" s="6" t="s">
        <v>294</v>
      </c>
      <c r="H11" s="23" t="s">
        <v>295</v>
      </c>
      <c r="I11" s="23" t="s">
        <v>286</v>
      </c>
      <c r="J11" s="46" t="s">
        <v>296</v>
      </c>
    </row>
    <row r="12" ht="22.5" spans="1:10">
      <c r="A12" s="5"/>
      <c r="B12" s="5"/>
      <c r="C12" s="5" t="s">
        <v>297</v>
      </c>
      <c r="D12" s="45" t="s">
        <v>298</v>
      </c>
      <c r="E12" s="46" t="s">
        <v>299</v>
      </c>
      <c r="F12" s="23" t="s">
        <v>284</v>
      </c>
      <c r="G12" s="6" t="s">
        <v>300</v>
      </c>
      <c r="H12" s="23" t="s">
        <v>295</v>
      </c>
      <c r="I12" s="23" t="s">
        <v>286</v>
      </c>
      <c r="J12" s="46" t="s">
        <v>301</v>
      </c>
    </row>
    <row r="13" ht="22.5" spans="1:10">
      <c r="A13" s="5"/>
      <c r="B13" s="5"/>
      <c r="C13" s="5" t="s">
        <v>302</v>
      </c>
      <c r="D13" s="45" t="s">
        <v>303</v>
      </c>
      <c r="E13" s="46" t="s">
        <v>303</v>
      </c>
      <c r="F13" s="23" t="s">
        <v>284</v>
      </c>
      <c r="G13" s="6" t="s">
        <v>304</v>
      </c>
      <c r="H13" s="23" t="s">
        <v>305</v>
      </c>
      <c r="I13" s="23" t="s">
        <v>286</v>
      </c>
      <c r="J13" s="46" t="s">
        <v>306</v>
      </c>
    </row>
    <row r="14" ht="67.5" spans="1:10">
      <c r="A14" s="44" t="s">
        <v>243</v>
      </c>
      <c r="B14" s="5" t="s">
        <v>307</v>
      </c>
      <c r="C14" s="5"/>
      <c r="D14" s="5"/>
      <c r="E14" s="5"/>
      <c r="F14" s="5"/>
      <c r="G14" s="5"/>
      <c r="H14" s="5"/>
      <c r="I14" s="5"/>
      <c r="J14" s="5"/>
    </row>
    <row r="15" spans="1:10">
      <c r="A15" s="5"/>
      <c r="B15" s="5"/>
      <c r="C15" s="5" t="s">
        <v>281</v>
      </c>
      <c r="D15" s="45" t="s">
        <v>282</v>
      </c>
      <c r="E15" s="46" t="s">
        <v>308</v>
      </c>
      <c r="F15" s="23" t="s">
        <v>284</v>
      </c>
      <c r="G15" s="6" t="s">
        <v>309</v>
      </c>
      <c r="H15" s="23" t="s">
        <v>310</v>
      </c>
      <c r="I15" s="23" t="s">
        <v>286</v>
      </c>
      <c r="J15" s="46" t="s">
        <v>311</v>
      </c>
    </row>
    <row r="16" spans="1:10">
      <c r="A16" s="5"/>
      <c r="B16" s="5"/>
      <c r="C16" s="5" t="s">
        <v>281</v>
      </c>
      <c r="D16" s="45" t="s">
        <v>312</v>
      </c>
      <c r="E16" s="46" t="s">
        <v>313</v>
      </c>
      <c r="F16" s="23" t="s">
        <v>289</v>
      </c>
      <c r="G16" s="6" t="s">
        <v>314</v>
      </c>
      <c r="H16" s="23" t="s">
        <v>305</v>
      </c>
      <c r="I16" s="23" t="s">
        <v>286</v>
      </c>
      <c r="J16" s="46" t="s">
        <v>313</v>
      </c>
    </row>
    <row r="17" spans="1:10">
      <c r="A17" s="5"/>
      <c r="B17" s="5"/>
      <c r="C17" s="5" t="s">
        <v>281</v>
      </c>
      <c r="D17" s="45" t="s">
        <v>287</v>
      </c>
      <c r="E17" s="46" t="s">
        <v>315</v>
      </c>
      <c r="F17" s="23" t="s">
        <v>289</v>
      </c>
      <c r="G17" s="6" t="s">
        <v>316</v>
      </c>
      <c r="H17" s="23" t="s">
        <v>305</v>
      </c>
      <c r="I17" s="23" t="s">
        <v>286</v>
      </c>
      <c r="J17" s="46" t="s">
        <v>315</v>
      </c>
    </row>
    <row r="18" spans="1:10">
      <c r="A18" s="5"/>
      <c r="B18" s="5"/>
      <c r="C18" s="5" t="s">
        <v>297</v>
      </c>
      <c r="D18" s="45" t="s">
        <v>317</v>
      </c>
      <c r="E18" s="46" t="s">
        <v>318</v>
      </c>
      <c r="F18" s="23" t="s">
        <v>284</v>
      </c>
      <c r="G18" s="6" t="s">
        <v>316</v>
      </c>
      <c r="H18" s="23" t="s">
        <v>305</v>
      </c>
      <c r="I18" s="23" t="s">
        <v>286</v>
      </c>
      <c r="J18" s="46" t="s">
        <v>318</v>
      </c>
    </row>
    <row r="19" spans="1:10">
      <c r="A19" s="5"/>
      <c r="B19" s="5"/>
      <c r="C19" s="5" t="s">
        <v>302</v>
      </c>
      <c r="D19" s="45" t="s">
        <v>303</v>
      </c>
      <c r="E19" s="46" t="s">
        <v>303</v>
      </c>
      <c r="F19" s="23" t="s">
        <v>284</v>
      </c>
      <c r="G19" s="6" t="s">
        <v>319</v>
      </c>
      <c r="H19" s="23" t="s">
        <v>305</v>
      </c>
      <c r="I19" s="23" t="s">
        <v>286</v>
      </c>
      <c r="J19" s="46" t="s">
        <v>303</v>
      </c>
    </row>
    <row r="20" ht="45" spans="1:10">
      <c r="A20" s="44" t="s">
        <v>247</v>
      </c>
      <c r="B20" s="5" t="s">
        <v>320</v>
      </c>
      <c r="C20" s="5"/>
      <c r="D20" s="5"/>
      <c r="E20" s="5"/>
      <c r="F20" s="5"/>
      <c r="G20" s="5"/>
      <c r="H20" s="5"/>
      <c r="I20" s="5"/>
      <c r="J20" s="5"/>
    </row>
    <row r="21" ht="33.75" spans="1:10">
      <c r="A21" s="5"/>
      <c r="B21" s="5"/>
      <c r="C21" s="5" t="s">
        <v>281</v>
      </c>
      <c r="D21" s="45" t="s">
        <v>282</v>
      </c>
      <c r="E21" s="46" t="s">
        <v>321</v>
      </c>
      <c r="F21" s="23" t="s">
        <v>322</v>
      </c>
      <c r="G21" s="6" t="s">
        <v>323</v>
      </c>
      <c r="H21" s="23" t="s">
        <v>324</v>
      </c>
      <c r="I21" s="23" t="s">
        <v>325</v>
      </c>
      <c r="J21" s="46" t="s">
        <v>323</v>
      </c>
    </row>
    <row r="22" spans="1:10">
      <c r="A22" s="5"/>
      <c r="B22" s="5"/>
      <c r="C22" s="5" t="s">
        <v>281</v>
      </c>
      <c r="D22" s="45" t="s">
        <v>282</v>
      </c>
      <c r="E22" s="46" t="s">
        <v>326</v>
      </c>
      <c r="F22" s="23" t="s">
        <v>284</v>
      </c>
      <c r="G22" s="6" t="s">
        <v>327</v>
      </c>
      <c r="H22" s="23" t="s">
        <v>328</v>
      </c>
      <c r="I22" s="23" t="s">
        <v>325</v>
      </c>
      <c r="J22" s="46" t="s">
        <v>326</v>
      </c>
    </row>
    <row r="23" ht="22.5" spans="1:10">
      <c r="A23" s="5"/>
      <c r="B23" s="5"/>
      <c r="C23" s="5" t="s">
        <v>281</v>
      </c>
      <c r="D23" s="45" t="s">
        <v>312</v>
      </c>
      <c r="E23" s="46" t="s">
        <v>329</v>
      </c>
      <c r="F23" s="23" t="s">
        <v>284</v>
      </c>
      <c r="G23" s="6" t="s">
        <v>330</v>
      </c>
      <c r="H23" s="23" t="s">
        <v>305</v>
      </c>
      <c r="I23" s="23" t="s">
        <v>286</v>
      </c>
      <c r="J23" s="46" t="s">
        <v>331</v>
      </c>
    </row>
    <row r="24" ht="22.5" spans="1:10">
      <c r="A24" s="5"/>
      <c r="B24" s="5"/>
      <c r="C24" s="5" t="s">
        <v>281</v>
      </c>
      <c r="D24" s="45" t="s">
        <v>312</v>
      </c>
      <c r="E24" s="46" t="s">
        <v>332</v>
      </c>
      <c r="F24" s="23" t="s">
        <v>289</v>
      </c>
      <c r="G24" s="6" t="s">
        <v>316</v>
      </c>
      <c r="H24" s="23" t="s">
        <v>305</v>
      </c>
      <c r="I24" s="23" t="s">
        <v>286</v>
      </c>
      <c r="J24" s="46" t="s">
        <v>333</v>
      </c>
    </row>
    <row r="25" ht="22.5" spans="1:10">
      <c r="A25" s="5"/>
      <c r="B25" s="5"/>
      <c r="C25" s="5" t="s">
        <v>281</v>
      </c>
      <c r="D25" s="45" t="s">
        <v>312</v>
      </c>
      <c r="E25" s="46" t="s">
        <v>334</v>
      </c>
      <c r="F25" s="23" t="s">
        <v>289</v>
      </c>
      <c r="G25" s="6" t="s">
        <v>316</v>
      </c>
      <c r="H25" s="23" t="s">
        <v>305</v>
      </c>
      <c r="I25" s="23" t="s">
        <v>286</v>
      </c>
      <c r="J25" s="46" t="s">
        <v>334</v>
      </c>
    </row>
    <row r="26" ht="33.75" spans="1:10">
      <c r="A26" s="5"/>
      <c r="B26" s="5"/>
      <c r="C26" s="5" t="s">
        <v>281</v>
      </c>
      <c r="D26" s="45" t="s">
        <v>287</v>
      </c>
      <c r="E26" s="46" t="s">
        <v>335</v>
      </c>
      <c r="F26" s="23" t="s">
        <v>289</v>
      </c>
      <c r="G26" s="6" t="s">
        <v>316</v>
      </c>
      <c r="H26" s="23" t="s">
        <v>305</v>
      </c>
      <c r="I26" s="23" t="s">
        <v>286</v>
      </c>
      <c r="J26" s="46" t="s">
        <v>336</v>
      </c>
    </row>
    <row r="27" ht="22.5" spans="1:10">
      <c r="A27" s="5"/>
      <c r="B27" s="5"/>
      <c r="C27" s="5" t="s">
        <v>297</v>
      </c>
      <c r="D27" s="45" t="s">
        <v>337</v>
      </c>
      <c r="E27" s="46" t="s">
        <v>338</v>
      </c>
      <c r="F27" s="23" t="s">
        <v>289</v>
      </c>
      <c r="G27" s="6" t="s">
        <v>316</v>
      </c>
      <c r="H27" s="23" t="s">
        <v>305</v>
      </c>
      <c r="I27" s="23" t="s">
        <v>286</v>
      </c>
      <c r="J27" s="46" t="s">
        <v>338</v>
      </c>
    </row>
    <row r="28" ht="22.5" spans="1:10">
      <c r="A28" s="5"/>
      <c r="B28" s="5"/>
      <c r="C28" s="5" t="s">
        <v>297</v>
      </c>
      <c r="D28" s="45" t="s">
        <v>337</v>
      </c>
      <c r="E28" s="46" t="s">
        <v>339</v>
      </c>
      <c r="F28" s="23" t="s">
        <v>289</v>
      </c>
      <c r="G28" s="6" t="s">
        <v>340</v>
      </c>
      <c r="H28" s="23" t="s">
        <v>291</v>
      </c>
      <c r="I28" s="23" t="s">
        <v>325</v>
      </c>
      <c r="J28" s="46" t="s">
        <v>339</v>
      </c>
    </row>
    <row r="29" spans="1:10">
      <c r="A29" s="5"/>
      <c r="B29" s="5"/>
      <c r="C29" s="5" t="s">
        <v>302</v>
      </c>
      <c r="D29" s="45" t="s">
        <v>303</v>
      </c>
      <c r="E29" s="46" t="s">
        <v>341</v>
      </c>
      <c r="F29" s="23" t="s">
        <v>284</v>
      </c>
      <c r="G29" s="6" t="s">
        <v>319</v>
      </c>
      <c r="H29" s="23" t="s">
        <v>305</v>
      </c>
      <c r="I29" s="23" t="s">
        <v>286</v>
      </c>
      <c r="J29" s="46" t="s">
        <v>341</v>
      </c>
    </row>
    <row r="30" spans="1:10">
      <c r="A30" s="5"/>
      <c r="B30" s="5"/>
      <c r="C30" s="5" t="s">
        <v>302</v>
      </c>
      <c r="D30" s="45" t="s">
        <v>303</v>
      </c>
      <c r="E30" s="46" t="s">
        <v>342</v>
      </c>
      <c r="F30" s="23" t="s">
        <v>284</v>
      </c>
      <c r="G30" s="6" t="s">
        <v>319</v>
      </c>
      <c r="H30" s="23" t="s">
        <v>305</v>
      </c>
      <c r="I30" s="23" t="s">
        <v>286</v>
      </c>
      <c r="J30" s="46" t="s">
        <v>342</v>
      </c>
    </row>
    <row r="31" ht="101.25" spans="1:10">
      <c r="A31" s="44" t="s">
        <v>234</v>
      </c>
      <c r="B31" s="5" t="s">
        <v>343</v>
      </c>
      <c r="C31" s="5"/>
      <c r="D31" s="5"/>
      <c r="E31" s="5"/>
      <c r="F31" s="5"/>
      <c r="G31" s="5"/>
      <c r="H31" s="5"/>
      <c r="I31" s="5"/>
      <c r="J31" s="5"/>
    </row>
    <row r="32" ht="56.25" spans="1:10">
      <c r="A32" s="5"/>
      <c r="B32" s="5"/>
      <c r="C32" s="5" t="s">
        <v>281</v>
      </c>
      <c r="D32" s="45" t="s">
        <v>282</v>
      </c>
      <c r="E32" s="46" t="s">
        <v>344</v>
      </c>
      <c r="F32" s="23" t="s">
        <v>345</v>
      </c>
      <c r="G32" s="6" t="s">
        <v>346</v>
      </c>
      <c r="H32" s="23" t="s">
        <v>295</v>
      </c>
      <c r="I32" s="23" t="s">
        <v>286</v>
      </c>
      <c r="J32" s="46" t="s">
        <v>347</v>
      </c>
    </row>
    <row r="33" spans="1:10">
      <c r="A33" s="5"/>
      <c r="B33" s="5"/>
      <c r="C33" s="5" t="s">
        <v>281</v>
      </c>
      <c r="D33" s="45" t="s">
        <v>312</v>
      </c>
      <c r="E33" s="46" t="s">
        <v>348</v>
      </c>
      <c r="F33" s="23" t="s">
        <v>289</v>
      </c>
      <c r="G33" s="6" t="s">
        <v>316</v>
      </c>
      <c r="H33" s="23" t="s">
        <v>305</v>
      </c>
      <c r="I33" s="23" t="s">
        <v>286</v>
      </c>
      <c r="J33" s="46" t="s">
        <v>348</v>
      </c>
    </row>
    <row r="34" spans="1:10">
      <c r="A34" s="5"/>
      <c r="B34" s="5"/>
      <c r="C34" s="5" t="s">
        <v>281</v>
      </c>
      <c r="D34" s="45" t="s">
        <v>312</v>
      </c>
      <c r="E34" s="46" t="s">
        <v>349</v>
      </c>
      <c r="F34" s="23" t="s">
        <v>289</v>
      </c>
      <c r="G34" s="6" t="s">
        <v>316</v>
      </c>
      <c r="H34" s="23" t="s">
        <v>305</v>
      </c>
      <c r="I34" s="23" t="s">
        <v>286</v>
      </c>
      <c r="J34" s="46" t="s">
        <v>349</v>
      </c>
    </row>
    <row r="35" spans="1:10">
      <c r="A35" s="5"/>
      <c r="B35" s="5"/>
      <c r="C35" s="5" t="s">
        <v>281</v>
      </c>
      <c r="D35" s="45" t="s">
        <v>287</v>
      </c>
      <c r="E35" s="46" t="s">
        <v>350</v>
      </c>
      <c r="F35" s="23" t="s">
        <v>289</v>
      </c>
      <c r="G35" s="6" t="s">
        <v>316</v>
      </c>
      <c r="H35" s="23" t="s">
        <v>305</v>
      </c>
      <c r="I35" s="23" t="s">
        <v>286</v>
      </c>
      <c r="J35" s="46" t="s">
        <v>350</v>
      </c>
    </row>
    <row r="36" ht="22.5" spans="1:10">
      <c r="A36" s="5"/>
      <c r="B36" s="5"/>
      <c r="C36" s="5" t="s">
        <v>297</v>
      </c>
      <c r="D36" s="45" t="s">
        <v>337</v>
      </c>
      <c r="E36" s="46" t="s">
        <v>351</v>
      </c>
      <c r="F36" s="23" t="s">
        <v>289</v>
      </c>
      <c r="G36" s="6" t="s">
        <v>316</v>
      </c>
      <c r="H36" s="23" t="s">
        <v>305</v>
      </c>
      <c r="I36" s="23" t="s">
        <v>286</v>
      </c>
      <c r="J36" s="46" t="s">
        <v>351</v>
      </c>
    </row>
    <row r="37" spans="1:10">
      <c r="A37" s="5"/>
      <c r="B37" s="5"/>
      <c r="C37" s="5" t="s">
        <v>302</v>
      </c>
      <c r="D37" s="45" t="s">
        <v>303</v>
      </c>
      <c r="E37" s="46" t="s">
        <v>303</v>
      </c>
      <c r="F37" s="23" t="s">
        <v>284</v>
      </c>
      <c r="G37" s="6" t="s">
        <v>319</v>
      </c>
      <c r="H37" s="23" t="s">
        <v>305</v>
      </c>
      <c r="I37" s="23" t="s">
        <v>286</v>
      </c>
      <c r="J37" s="46" t="s">
        <v>303</v>
      </c>
    </row>
    <row r="38" ht="90" spans="1:10">
      <c r="A38" s="44" t="s">
        <v>266</v>
      </c>
      <c r="B38" s="5" t="s">
        <v>352</v>
      </c>
      <c r="C38" s="5"/>
      <c r="D38" s="5"/>
      <c r="E38" s="5"/>
      <c r="F38" s="5"/>
      <c r="G38" s="5"/>
      <c r="H38" s="5"/>
      <c r="I38" s="5"/>
      <c r="J38" s="5"/>
    </row>
    <row r="39" spans="1:10">
      <c r="A39" s="5"/>
      <c r="B39" s="5"/>
      <c r="C39" s="5" t="s">
        <v>281</v>
      </c>
      <c r="D39" s="45" t="s">
        <v>282</v>
      </c>
      <c r="E39" s="46" t="s">
        <v>353</v>
      </c>
      <c r="F39" s="23" t="s">
        <v>284</v>
      </c>
      <c r="G39" s="6" t="s">
        <v>43</v>
      </c>
      <c r="H39" s="23" t="s">
        <v>328</v>
      </c>
      <c r="I39" s="23" t="s">
        <v>286</v>
      </c>
      <c r="J39" s="46" t="s">
        <v>353</v>
      </c>
    </row>
    <row r="40" spans="1:10">
      <c r="A40" s="5"/>
      <c r="B40" s="5"/>
      <c r="C40" s="5" t="s">
        <v>281</v>
      </c>
      <c r="D40" s="45" t="s">
        <v>312</v>
      </c>
      <c r="E40" s="46" t="s">
        <v>332</v>
      </c>
      <c r="F40" s="23" t="s">
        <v>289</v>
      </c>
      <c r="G40" s="6" t="s">
        <v>316</v>
      </c>
      <c r="H40" s="23" t="s">
        <v>305</v>
      </c>
      <c r="I40" s="23" t="s">
        <v>286</v>
      </c>
      <c r="J40" s="46" t="s">
        <v>332</v>
      </c>
    </row>
    <row r="41" spans="1:10">
      <c r="A41" s="5"/>
      <c r="B41" s="5"/>
      <c r="C41" s="5" t="s">
        <v>281</v>
      </c>
      <c r="D41" s="45" t="s">
        <v>312</v>
      </c>
      <c r="E41" s="46" t="s">
        <v>354</v>
      </c>
      <c r="F41" s="23" t="s">
        <v>289</v>
      </c>
      <c r="G41" s="6" t="s">
        <v>316</v>
      </c>
      <c r="H41" s="23" t="s">
        <v>305</v>
      </c>
      <c r="I41" s="23" t="s">
        <v>286</v>
      </c>
      <c r="J41" s="46" t="s">
        <v>354</v>
      </c>
    </row>
    <row r="42" spans="1:10">
      <c r="A42" s="5"/>
      <c r="B42" s="5"/>
      <c r="C42" s="5" t="s">
        <v>281</v>
      </c>
      <c r="D42" s="45" t="s">
        <v>287</v>
      </c>
      <c r="E42" s="46" t="s">
        <v>355</v>
      </c>
      <c r="F42" s="23" t="s">
        <v>289</v>
      </c>
      <c r="G42" s="6" t="s">
        <v>314</v>
      </c>
      <c r="H42" s="23" t="s">
        <v>305</v>
      </c>
      <c r="I42" s="23" t="s">
        <v>286</v>
      </c>
      <c r="J42" s="46" t="s">
        <v>355</v>
      </c>
    </row>
    <row r="43" ht="22.5" spans="1:10">
      <c r="A43" s="5"/>
      <c r="B43" s="5"/>
      <c r="C43" s="5" t="s">
        <v>297</v>
      </c>
      <c r="D43" s="45" t="s">
        <v>337</v>
      </c>
      <c r="E43" s="46" t="s">
        <v>356</v>
      </c>
      <c r="F43" s="23" t="s">
        <v>289</v>
      </c>
      <c r="G43" s="6" t="s">
        <v>340</v>
      </c>
      <c r="H43" s="23" t="s">
        <v>291</v>
      </c>
      <c r="I43" s="23" t="s">
        <v>286</v>
      </c>
      <c r="J43" s="46" t="s">
        <v>357</v>
      </c>
    </row>
    <row r="44" spans="1:10">
      <c r="A44" s="5"/>
      <c r="B44" s="5"/>
      <c r="C44" s="5" t="s">
        <v>302</v>
      </c>
      <c r="D44" s="45" t="s">
        <v>303</v>
      </c>
      <c r="E44" s="46" t="s">
        <v>358</v>
      </c>
      <c r="F44" s="23" t="s">
        <v>284</v>
      </c>
      <c r="G44" s="6" t="s">
        <v>319</v>
      </c>
      <c r="H44" s="23" t="s">
        <v>305</v>
      </c>
      <c r="I44" s="23" t="s">
        <v>286</v>
      </c>
      <c r="J44" s="46" t="s">
        <v>358</v>
      </c>
    </row>
    <row r="45" ht="101.25" spans="1:10">
      <c r="A45" s="44" t="s">
        <v>257</v>
      </c>
      <c r="B45" s="5" t="s">
        <v>359</v>
      </c>
      <c r="C45" s="5"/>
      <c r="D45" s="5"/>
      <c r="E45" s="5"/>
      <c r="F45" s="5"/>
      <c r="G45" s="5"/>
      <c r="H45" s="5"/>
      <c r="I45" s="5"/>
      <c r="J45" s="5"/>
    </row>
    <row r="46" ht="33.75" spans="1:10">
      <c r="A46" s="5"/>
      <c r="B46" s="5"/>
      <c r="C46" s="5" t="s">
        <v>281</v>
      </c>
      <c r="D46" s="45" t="s">
        <v>282</v>
      </c>
      <c r="E46" s="46" t="s">
        <v>360</v>
      </c>
      <c r="F46" s="23" t="s">
        <v>345</v>
      </c>
      <c r="G46" s="6" t="s">
        <v>361</v>
      </c>
      <c r="H46" s="23" t="s">
        <v>295</v>
      </c>
      <c r="I46" s="23" t="s">
        <v>286</v>
      </c>
      <c r="J46" s="46" t="s">
        <v>362</v>
      </c>
    </row>
    <row r="47" spans="1:10">
      <c r="A47" s="5"/>
      <c r="B47" s="5"/>
      <c r="C47" s="5" t="s">
        <v>281</v>
      </c>
      <c r="D47" s="45" t="s">
        <v>282</v>
      </c>
      <c r="E47" s="46" t="s">
        <v>363</v>
      </c>
      <c r="F47" s="23" t="s">
        <v>284</v>
      </c>
      <c r="G47" s="6" t="s">
        <v>330</v>
      </c>
      <c r="H47" s="23" t="s">
        <v>305</v>
      </c>
      <c r="I47" s="23" t="s">
        <v>286</v>
      </c>
      <c r="J47" s="46" t="s">
        <v>363</v>
      </c>
    </row>
    <row r="48" ht="22.5" spans="1:10">
      <c r="A48" s="5"/>
      <c r="B48" s="5"/>
      <c r="C48" s="5" t="s">
        <v>281</v>
      </c>
      <c r="D48" s="45" t="s">
        <v>312</v>
      </c>
      <c r="E48" s="46" t="s">
        <v>364</v>
      </c>
      <c r="F48" s="23" t="s">
        <v>345</v>
      </c>
      <c r="G48" s="6" t="s">
        <v>365</v>
      </c>
      <c r="H48" s="23" t="s">
        <v>305</v>
      </c>
      <c r="I48" s="23" t="s">
        <v>286</v>
      </c>
      <c r="J48" s="46" t="s">
        <v>366</v>
      </c>
    </row>
    <row r="49" ht="45" spans="1:10">
      <c r="A49" s="5"/>
      <c r="B49" s="5"/>
      <c r="C49" s="5" t="s">
        <v>281</v>
      </c>
      <c r="D49" s="45" t="s">
        <v>312</v>
      </c>
      <c r="E49" s="46" t="s">
        <v>367</v>
      </c>
      <c r="F49" s="23" t="s">
        <v>284</v>
      </c>
      <c r="G49" s="6" t="s">
        <v>314</v>
      </c>
      <c r="H49" s="23" t="s">
        <v>305</v>
      </c>
      <c r="I49" s="23" t="s">
        <v>286</v>
      </c>
      <c r="J49" s="46" t="s">
        <v>368</v>
      </c>
    </row>
    <row r="50" ht="45" spans="1:10">
      <c r="A50" s="5"/>
      <c r="B50" s="5"/>
      <c r="C50" s="5" t="s">
        <v>281</v>
      </c>
      <c r="D50" s="45" t="s">
        <v>312</v>
      </c>
      <c r="E50" s="46" t="s">
        <v>369</v>
      </c>
      <c r="F50" s="23" t="s">
        <v>345</v>
      </c>
      <c r="G50" s="6" t="s">
        <v>365</v>
      </c>
      <c r="H50" s="23" t="s">
        <v>305</v>
      </c>
      <c r="I50" s="23" t="s">
        <v>286</v>
      </c>
      <c r="J50" s="46" t="s">
        <v>370</v>
      </c>
    </row>
    <row r="51" ht="45" spans="1:10">
      <c r="A51" s="5"/>
      <c r="B51" s="5"/>
      <c r="C51" s="5" t="s">
        <v>281</v>
      </c>
      <c r="D51" s="45" t="s">
        <v>287</v>
      </c>
      <c r="E51" s="46" t="s">
        <v>371</v>
      </c>
      <c r="F51" s="23" t="s">
        <v>284</v>
      </c>
      <c r="G51" s="6" t="s">
        <v>314</v>
      </c>
      <c r="H51" s="23" t="s">
        <v>305</v>
      </c>
      <c r="I51" s="23" t="s">
        <v>286</v>
      </c>
      <c r="J51" s="46" t="s">
        <v>372</v>
      </c>
    </row>
    <row r="52" ht="45" spans="1:10">
      <c r="A52" s="5"/>
      <c r="B52" s="5"/>
      <c r="C52" s="5" t="s">
        <v>281</v>
      </c>
      <c r="D52" s="45" t="s">
        <v>287</v>
      </c>
      <c r="E52" s="46" t="s">
        <v>373</v>
      </c>
      <c r="F52" s="23" t="s">
        <v>284</v>
      </c>
      <c r="G52" s="6" t="s">
        <v>314</v>
      </c>
      <c r="H52" s="23" t="s">
        <v>305</v>
      </c>
      <c r="I52" s="23" t="s">
        <v>286</v>
      </c>
      <c r="J52" s="46" t="s">
        <v>374</v>
      </c>
    </row>
    <row r="53" ht="33.75" spans="1:10">
      <c r="A53" s="5"/>
      <c r="B53" s="5"/>
      <c r="C53" s="5" t="s">
        <v>281</v>
      </c>
      <c r="D53" s="45" t="s">
        <v>287</v>
      </c>
      <c r="E53" s="46" t="s">
        <v>375</v>
      </c>
      <c r="F53" s="23" t="s">
        <v>345</v>
      </c>
      <c r="G53" s="6" t="s">
        <v>314</v>
      </c>
      <c r="H53" s="23" t="s">
        <v>305</v>
      </c>
      <c r="I53" s="23" t="s">
        <v>286</v>
      </c>
      <c r="J53" s="46" t="s">
        <v>376</v>
      </c>
    </row>
    <row r="54" ht="56.25" spans="1:10">
      <c r="A54" s="5"/>
      <c r="B54" s="5"/>
      <c r="C54" s="5" t="s">
        <v>297</v>
      </c>
      <c r="D54" s="45" t="s">
        <v>337</v>
      </c>
      <c r="E54" s="46" t="s">
        <v>377</v>
      </c>
      <c r="F54" s="23" t="s">
        <v>284</v>
      </c>
      <c r="G54" s="6" t="s">
        <v>314</v>
      </c>
      <c r="H54" s="23" t="s">
        <v>305</v>
      </c>
      <c r="I54" s="23" t="s">
        <v>286</v>
      </c>
      <c r="J54" s="46" t="s">
        <v>378</v>
      </c>
    </row>
    <row r="55" ht="56.25" spans="1:10">
      <c r="A55" s="5"/>
      <c r="B55" s="5"/>
      <c r="C55" s="5" t="s">
        <v>297</v>
      </c>
      <c r="D55" s="45" t="s">
        <v>337</v>
      </c>
      <c r="E55" s="46" t="s">
        <v>379</v>
      </c>
      <c r="F55" s="23" t="s">
        <v>284</v>
      </c>
      <c r="G55" s="6" t="s">
        <v>314</v>
      </c>
      <c r="H55" s="23" t="s">
        <v>305</v>
      </c>
      <c r="I55" s="23" t="s">
        <v>286</v>
      </c>
      <c r="J55" s="46" t="s">
        <v>380</v>
      </c>
    </row>
    <row r="56" ht="56.25" spans="1:10">
      <c r="A56" s="5"/>
      <c r="B56" s="5"/>
      <c r="C56" s="5" t="s">
        <v>297</v>
      </c>
      <c r="D56" s="45" t="s">
        <v>337</v>
      </c>
      <c r="E56" s="46" t="s">
        <v>381</v>
      </c>
      <c r="F56" s="23" t="s">
        <v>284</v>
      </c>
      <c r="G56" s="6" t="s">
        <v>314</v>
      </c>
      <c r="H56" s="23" t="s">
        <v>305</v>
      </c>
      <c r="I56" s="23" t="s">
        <v>286</v>
      </c>
      <c r="J56" s="46" t="s">
        <v>382</v>
      </c>
    </row>
    <row r="57" ht="22.5" spans="1:10">
      <c r="A57" s="5"/>
      <c r="B57" s="5"/>
      <c r="C57" s="5" t="s">
        <v>297</v>
      </c>
      <c r="D57" s="45" t="s">
        <v>317</v>
      </c>
      <c r="E57" s="46" t="s">
        <v>383</v>
      </c>
      <c r="F57" s="23" t="s">
        <v>289</v>
      </c>
      <c r="G57" s="6" t="s">
        <v>384</v>
      </c>
      <c r="H57" s="23" t="s">
        <v>291</v>
      </c>
      <c r="I57" s="23" t="s">
        <v>325</v>
      </c>
      <c r="J57" s="46" t="s">
        <v>385</v>
      </c>
    </row>
    <row r="58" ht="67.5" spans="1:10">
      <c r="A58" s="5"/>
      <c r="B58" s="5"/>
      <c r="C58" s="5" t="s">
        <v>302</v>
      </c>
      <c r="D58" s="45" t="s">
        <v>303</v>
      </c>
      <c r="E58" s="46" t="s">
        <v>386</v>
      </c>
      <c r="F58" s="23" t="s">
        <v>289</v>
      </c>
      <c r="G58" s="6" t="s">
        <v>314</v>
      </c>
      <c r="H58" s="23" t="s">
        <v>305</v>
      </c>
      <c r="I58" s="23" t="s">
        <v>325</v>
      </c>
      <c r="J58" s="46" t="s">
        <v>387</v>
      </c>
    </row>
    <row r="59" ht="180" spans="1:10">
      <c r="A59" s="44" t="s">
        <v>264</v>
      </c>
      <c r="B59" s="5" t="s">
        <v>388</v>
      </c>
      <c r="C59" s="5"/>
      <c r="D59" s="5"/>
      <c r="E59" s="5"/>
      <c r="F59" s="5"/>
      <c r="G59" s="5"/>
      <c r="H59" s="5"/>
      <c r="I59" s="5"/>
      <c r="J59" s="5"/>
    </row>
    <row r="60" ht="22.5" spans="1:10">
      <c r="A60" s="5"/>
      <c r="B60" s="5"/>
      <c r="C60" s="5" t="s">
        <v>281</v>
      </c>
      <c r="D60" s="45" t="s">
        <v>282</v>
      </c>
      <c r="E60" s="46" t="s">
        <v>389</v>
      </c>
      <c r="F60" s="23" t="s">
        <v>289</v>
      </c>
      <c r="G60" s="6" t="s">
        <v>314</v>
      </c>
      <c r="H60" s="23" t="s">
        <v>305</v>
      </c>
      <c r="I60" s="23" t="s">
        <v>286</v>
      </c>
      <c r="J60" s="46" t="s">
        <v>390</v>
      </c>
    </row>
    <row r="61" ht="22.5" spans="1:10">
      <c r="A61" s="5"/>
      <c r="B61" s="5"/>
      <c r="C61" s="5" t="s">
        <v>281</v>
      </c>
      <c r="D61" s="45" t="s">
        <v>312</v>
      </c>
      <c r="E61" s="46" t="s">
        <v>391</v>
      </c>
      <c r="F61" s="23" t="s">
        <v>289</v>
      </c>
      <c r="G61" s="6" t="s">
        <v>314</v>
      </c>
      <c r="H61" s="23" t="s">
        <v>305</v>
      </c>
      <c r="I61" s="23" t="s">
        <v>325</v>
      </c>
      <c r="J61" s="46" t="s">
        <v>392</v>
      </c>
    </row>
    <row r="62" ht="22.5" spans="1:10">
      <c r="A62" s="5"/>
      <c r="B62" s="5"/>
      <c r="C62" s="5" t="s">
        <v>281</v>
      </c>
      <c r="D62" s="45" t="s">
        <v>312</v>
      </c>
      <c r="E62" s="46" t="s">
        <v>393</v>
      </c>
      <c r="F62" s="23" t="s">
        <v>289</v>
      </c>
      <c r="G62" s="6" t="s">
        <v>314</v>
      </c>
      <c r="H62" s="23" t="s">
        <v>305</v>
      </c>
      <c r="I62" s="23" t="s">
        <v>325</v>
      </c>
      <c r="J62" s="46" t="s">
        <v>394</v>
      </c>
    </row>
    <row r="63" ht="22.5" spans="1:10">
      <c r="A63" s="5"/>
      <c r="B63" s="5"/>
      <c r="C63" s="5" t="s">
        <v>281</v>
      </c>
      <c r="D63" s="45" t="s">
        <v>312</v>
      </c>
      <c r="E63" s="46" t="s">
        <v>395</v>
      </c>
      <c r="F63" s="23" t="s">
        <v>289</v>
      </c>
      <c r="G63" s="6" t="s">
        <v>314</v>
      </c>
      <c r="H63" s="23" t="s">
        <v>305</v>
      </c>
      <c r="I63" s="23" t="s">
        <v>325</v>
      </c>
      <c r="J63" s="46" t="s">
        <v>396</v>
      </c>
    </row>
    <row r="64" ht="33.75" spans="1:10">
      <c r="A64" s="5"/>
      <c r="B64" s="5"/>
      <c r="C64" s="5" t="s">
        <v>281</v>
      </c>
      <c r="D64" s="45" t="s">
        <v>287</v>
      </c>
      <c r="E64" s="46" t="s">
        <v>397</v>
      </c>
      <c r="F64" s="23" t="s">
        <v>289</v>
      </c>
      <c r="G64" s="6" t="s">
        <v>314</v>
      </c>
      <c r="H64" s="23" t="s">
        <v>305</v>
      </c>
      <c r="I64" s="23" t="s">
        <v>286</v>
      </c>
      <c r="J64" s="46" t="s">
        <v>398</v>
      </c>
    </row>
    <row r="65" spans="1:10">
      <c r="A65" s="5"/>
      <c r="B65" s="5"/>
      <c r="C65" s="5" t="s">
        <v>297</v>
      </c>
      <c r="D65" s="45" t="s">
        <v>337</v>
      </c>
      <c r="E65" s="46" t="s">
        <v>399</v>
      </c>
      <c r="F65" s="23" t="s">
        <v>289</v>
      </c>
      <c r="G65" s="6" t="s">
        <v>400</v>
      </c>
      <c r="H65" s="23" t="s">
        <v>305</v>
      </c>
      <c r="I65" s="23" t="s">
        <v>325</v>
      </c>
      <c r="J65" s="46" t="s">
        <v>401</v>
      </c>
    </row>
    <row r="66" ht="22.5" spans="1:10">
      <c r="A66" s="5"/>
      <c r="B66" s="5"/>
      <c r="C66" s="5" t="s">
        <v>302</v>
      </c>
      <c r="D66" s="45" t="s">
        <v>303</v>
      </c>
      <c r="E66" s="46" t="s">
        <v>402</v>
      </c>
      <c r="F66" s="23" t="s">
        <v>284</v>
      </c>
      <c r="G66" s="6" t="s">
        <v>403</v>
      </c>
      <c r="H66" s="23" t="s">
        <v>305</v>
      </c>
      <c r="I66" s="23" t="s">
        <v>325</v>
      </c>
      <c r="J66" s="46" t="s">
        <v>404</v>
      </c>
    </row>
    <row r="67" ht="22.5" spans="1:10">
      <c r="A67" s="44" t="s">
        <v>260</v>
      </c>
      <c r="B67" s="5" t="s">
        <v>405</v>
      </c>
      <c r="C67" s="5"/>
      <c r="D67" s="5"/>
      <c r="E67" s="5"/>
      <c r="F67" s="5"/>
      <c r="G67" s="5"/>
      <c r="H67" s="5"/>
      <c r="I67" s="5"/>
      <c r="J67" s="5"/>
    </row>
    <row r="68" spans="1:10">
      <c r="A68" s="5"/>
      <c r="B68" s="5"/>
      <c r="C68" s="5" t="s">
        <v>281</v>
      </c>
      <c r="D68" s="45" t="s">
        <v>282</v>
      </c>
      <c r="E68" s="46" t="s">
        <v>406</v>
      </c>
      <c r="F68" s="23" t="s">
        <v>284</v>
      </c>
      <c r="G68" s="6" t="s">
        <v>407</v>
      </c>
      <c r="H68" s="23" t="s">
        <v>328</v>
      </c>
      <c r="I68" s="23" t="s">
        <v>286</v>
      </c>
      <c r="J68" s="46" t="s">
        <v>406</v>
      </c>
    </row>
    <row r="69" spans="1:10">
      <c r="A69" s="5"/>
      <c r="B69" s="5"/>
      <c r="C69" s="5" t="s">
        <v>281</v>
      </c>
      <c r="D69" s="45" t="s">
        <v>282</v>
      </c>
      <c r="E69" s="46" t="s">
        <v>408</v>
      </c>
      <c r="F69" s="23" t="s">
        <v>284</v>
      </c>
      <c r="G69" s="6" t="s">
        <v>409</v>
      </c>
      <c r="H69" s="23" t="s">
        <v>410</v>
      </c>
      <c r="I69" s="23" t="s">
        <v>286</v>
      </c>
      <c r="J69" s="46" t="s">
        <v>411</v>
      </c>
    </row>
    <row r="70" spans="1:10">
      <c r="A70" s="5"/>
      <c r="B70" s="5"/>
      <c r="C70" s="5" t="s">
        <v>281</v>
      </c>
      <c r="D70" s="45" t="s">
        <v>312</v>
      </c>
      <c r="E70" s="46" t="s">
        <v>412</v>
      </c>
      <c r="F70" s="23" t="s">
        <v>289</v>
      </c>
      <c r="G70" s="6" t="s">
        <v>314</v>
      </c>
      <c r="H70" s="23" t="s">
        <v>305</v>
      </c>
      <c r="I70" s="23" t="s">
        <v>286</v>
      </c>
      <c r="J70" s="46" t="s">
        <v>412</v>
      </c>
    </row>
    <row r="71" spans="1:10">
      <c r="A71" s="5"/>
      <c r="B71" s="5"/>
      <c r="C71" s="5" t="s">
        <v>281</v>
      </c>
      <c r="D71" s="45" t="s">
        <v>287</v>
      </c>
      <c r="E71" s="46" t="s">
        <v>413</v>
      </c>
      <c r="F71" s="23" t="s">
        <v>289</v>
      </c>
      <c r="G71" s="6" t="s">
        <v>316</v>
      </c>
      <c r="H71" s="23" t="s">
        <v>305</v>
      </c>
      <c r="I71" s="23" t="s">
        <v>286</v>
      </c>
      <c r="J71" s="46" t="s">
        <v>413</v>
      </c>
    </row>
    <row r="72" spans="1:10">
      <c r="A72" s="5"/>
      <c r="B72" s="5"/>
      <c r="C72" s="5" t="s">
        <v>297</v>
      </c>
      <c r="D72" s="45" t="s">
        <v>337</v>
      </c>
      <c r="E72" s="46" t="s">
        <v>414</v>
      </c>
      <c r="F72" s="23" t="s">
        <v>289</v>
      </c>
      <c r="G72" s="6" t="s">
        <v>400</v>
      </c>
      <c r="H72" s="23" t="s">
        <v>305</v>
      </c>
      <c r="I72" s="23" t="s">
        <v>286</v>
      </c>
      <c r="J72" s="46" t="s">
        <v>415</v>
      </c>
    </row>
    <row r="73" spans="1:10">
      <c r="A73" s="5"/>
      <c r="B73" s="5"/>
      <c r="C73" s="5" t="s">
        <v>302</v>
      </c>
      <c r="D73" s="45" t="s">
        <v>303</v>
      </c>
      <c r="E73" s="46" t="s">
        <v>303</v>
      </c>
      <c r="F73" s="23" t="s">
        <v>284</v>
      </c>
      <c r="G73" s="6" t="s">
        <v>319</v>
      </c>
      <c r="H73" s="23" t="s">
        <v>305</v>
      </c>
      <c r="I73" s="23" t="s">
        <v>286</v>
      </c>
      <c r="J73" s="46" t="s">
        <v>416</v>
      </c>
    </row>
    <row r="74" ht="78.75" spans="1:10">
      <c r="A74" s="44" t="s">
        <v>241</v>
      </c>
      <c r="B74" s="5" t="s">
        <v>417</v>
      </c>
      <c r="C74" s="5"/>
      <c r="D74" s="5"/>
      <c r="E74" s="5"/>
      <c r="F74" s="5"/>
      <c r="G74" s="5"/>
      <c r="H74" s="5"/>
      <c r="I74" s="5"/>
      <c r="J74" s="5"/>
    </row>
    <row r="75" ht="56.25" spans="1:10">
      <c r="A75" s="5"/>
      <c r="B75" s="5"/>
      <c r="C75" s="5" t="s">
        <v>281</v>
      </c>
      <c r="D75" s="45" t="s">
        <v>282</v>
      </c>
      <c r="E75" s="46" t="s">
        <v>418</v>
      </c>
      <c r="F75" s="23" t="s">
        <v>345</v>
      </c>
      <c r="G75" s="6" t="s">
        <v>294</v>
      </c>
      <c r="H75" s="23" t="s">
        <v>295</v>
      </c>
      <c r="I75" s="23" t="s">
        <v>286</v>
      </c>
      <c r="J75" s="46" t="s">
        <v>419</v>
      </c>
    </row>
    <row r="76" spans="1:10">
      <c r="A76" s="5"/>
      <c r="B76" s="5"/>
      <c r="C76" s="5" t="s">
        <v>281</v>
      </c>
      <c r="D76" s="45" t="s">
        <v>282</v>
      </c>
      <c r="E76" s="46" t="s">
        <v>420</v>
      </c>
      <c r="F76" s="23" t="s">
        <v>284</v>
      </c>
      <c r="G76" s="6" t="s">
        <v>421</v>
      </c>
      <c r="H76" s="23" t="s">
        <v>324</v>
      </c>
      <c r="I76" s="23" t="s">
        <v>286</v>
      </c>
      <c r="J76" s="46" t="s">
        <v>420</v>
      </c>
    </row>
    <row r="77" spans="1:10">
      <c r="A77" s="5"/>
      <c r="B77" s="5"/>
      <c r="C77" s="5" t="s">
        <v>281</v>
      </c>
      <c r="D77" s="45" t="s">
        <v>312</v>
      </c>
      <c r="E77" s="46" t="s">
        <v>422</v>
      </c>
      <c r="F77" s="23" t="s">
        <v>284</v>
      </c>
      <c r="G77" s="6" t="s">
        <v>330</v>
      </c>
      <c r="H77" s="23" t="s">
        <v>305</v>
      </c>
      <c r="I77" s="23" t="s">
        <v>286</v>
      </c>
      <c r="J77" s="46" t="s">
        <v>422</v>
      </c>
    </row>
    <row r="78" spans="1:10">
      <c r="A78" s="5"/>
      <c r="B78" s="5"/>
      <c r="C78" s="5" t="s">
        <v>297</v>
      </c>
      <c r="D78" s="45" t="s">
        <v>298</v>
      </c>
      <c r="E78" s="46" t="s">
        <v>423</v>
      </c>
      <c r="F78" s="23" t="s">
        <v>284</v>
      </c>
      <c r="G78" s="6" t="s">
        <v>300</v>
      </c>
      <c r="H78" s="23" t="s">
        <v>295</v>
      </c>
      <c r="I78" s="23" t="s">
        <v>286</v>
      </c>
      <c r="J78" s="46" t="s">
        <v>423</v>
      </c>
    </row>
    <row r="79" spans="1:10">
      <c r="A79" s="5"/>
      <c r="B79" s="5"/>
      <c r="C79" s="5" t="s">
        <v>297</v>
      </c>
      <c r="D79" s="45" t="s">
        <v>337</v>
      </c>
      <c r="E79" s="46" t="s">
        <v>424</v>
      </c>
      <c r="F79" s="23" t="s">
        <v>289</v>
      </c>
      <c r="G79" s="6" t="s">
        <v>425</v>
      </c>
      <c r="H79" s="23" t="s">
        <v>291</v>
      </c>
      <c r="I79" s="23" t="s">
        <v>286</v>
      </c>
      <c r="J79" s="46" t="s">
        <v>424</v>
      </c>
    </row>
    <row r="80" spans="1:10">
      <c r="A80" s="5"/>
      <c r="B80" s="5"/>
      <c r="C80" s="5" t="s">
        <v>302</v>
      </c>
      <c r="D80" s="45" t="s">
        <v>303</v>
      </c>
      <c r="E80" s="46" t="s">
        <v>303</v>
      </c>
      <c r="F80" s="23" t="s">
        <v>284</v>
      </c>
      <c r="G80" s="6" t="s">
        <v>319</v>
      </c>
      <c r="H80" s="23" t="s">
        <v>305</v>
      </c>
      <c r="I80" s="23" t="s">
        <v>286</v>
      </c>
      <c r="J80" s="46" t="s">
        <v>303</v>
      </c>
    </row>
    <row r="81" ht="180" spans="1:10">
      <c r="A81" s="44" t="s">
        <v>252</v>
      </c>
      <c r="B81" s="5" t="s">
        <v>426</v>
      </c>
      <c r="C81" s="5"/>
      <c r="D81" s="5"/>
      <c r="E81" s="5"/>
      <c r="F81" s="5"/>
      <c r="G81" s="5"/>
      <c r="H81" s="5"/>
      <c r="I81" s="5"/>
      <c r="J81" s="5"/>
    </row>
    <row r="82" ht="67.5" spans="1:10">
      <c r="A82" s="5"/>
      <c r="B82" s="5"/>
      <c r="C82" s="5" t="s">
        <v>281</v>
      </c>
      <c r="D82" s="45" t="s">
        <v>282</v>
      </c>
      <c r="E82" s="46" t="s">
        <v>360</v>
      </c>
      <c r="F82" s="23" t="s">
        <v>345</v>
      </c>
      <c r="G82" s="6" t="s">
        <v>427</v>
      </c>
      <c r="H82" s="23" t="s">
        <v>295</v>
      </c>
      <c r="I82" s="23" t="s">
        <v>286</v>
      </c>
      <c r="J82" s="46" t="s">
        <v>428</v>
      </c>
    </row>
    <row r="83" ht="22.5" spans="1:10">
      <c r="A83" s="5"/>
      <c r="B83" s="5"/>
      <c r="C83" s="5" t="s">
        <v>281</v>
      </c>
      <c r="D83" s="45" t="s">
        <v>282</v>
      </c>
      <c r="E83" s="46" t="s">
        <v>429</v>
      </c>
      <c r="F83" s="23" t="s">
        <v>289</v>
      </c>
      <c r="G83" s="6" t="s">
        <v>314</v>
      </c>
      <c r="H83" s="23" t="s">
        <v>305</v>
      </c>
      <c r="I83" s="23" t="s">
        <v>286</v>
      </c>
      <c r="J83" s="46" t="s">
        <v>430</v>
      </c>
    </row>
    <row r="84" ht="22.5" spans="1:10">
      <c r="A84" s="5"/>
      <c r="B84" s="5"/>
      <c r="C84" s="5" t="s">
        <v>281</v>
      </c>
      <c r="D84" s="45" t="s">
        <v>312</v>
      </c>
      <c r="E84" s="46" t="s">
        <v>431</v>
      </c>
      <c r="F84" s="23" t="s">
        <v>289</v>
      </c>
      <c r="G84" s="6" t="s">
        <v>432</v>
      </c>
      <c r="H84" s="23" t="s">
        <v>305</v>
      </c>
      <c r="I84" s="23" t="s">
        <v>325</v>
      </c>
      <c r="J84" s="46" t="s">
        <v>433</v>
      </c>
    </row>
    <row r="85" ht="22.5" spans="1:10">
      <c r="A85" s="5"/>
      <c r="B85" s="5"/>
      <c r="C85" s="5" t="s">
        <v>281</v>
      </c>
      <c r="D85" s="45" t="s">
        <v>287</v>
      </c>
      <c r="E85" s="46" t="s">
        <v>434</v>
      </c>
      <c r="F85" s="23" t="s">
        <v>289</v>
      </c>
      <c r="G85" s="6" t="s">
        <v>314</v>
      </c>
      <c r="H85" s="23" t="s">
        <v>305</v>
      </c>
      <c r="I85" s="23" t="s">
        <v>286</v>
      </c>
      <c r="J85" s="46" t="s">
        <v>435</v>
      </c>
    </row>
    <row r="86" ht="45" spans="1:10">
      <c r="A86" s="5"/>
      <c r="B86" s="5"/>
      <c r="C86" s="5" t="s">
        <v>297</v>
      </c>
      <c r="D86" s="45" t="s">
        <v>298</v>
      </c>
      <c r="E86" s="46" t="s">
        <v>436</v>
      </c>
      <c r="F86" s="23" t="s">
        <v>284</v>
      </c>
      <c r="G86" s="6" t="s">
        <v>437</v>
      </c>
      <c r="H86" s="23" t="s">
        <v>295</v>
      </c>
      <c r="I86" s="23" t="s">
        <v>286</v>
      </c>
      <c r="J86" s="46" t="s">
        <v>438</v>
      </c>
    </row>
    <row r="87" ht="33.75" spans="1:10">
      <c r="A87" s="5"/>
      <c r="B87" s="5"/>
      <c r="C87" s="5" t="s">
        <v>302</v>
      </c>
      <c r="D87" s="45" t="s">
        <v>303</v>
      </c>
      <c r="E87" s="46" t="s">
        <v>439</v>
      </c>
      <c r="F87" s="23" t="s">
        <v>284</v>
      </c>
      <c r="G87" s="6" t="s">
        <v>304</v>
      </c>
      <c r="H87" s="23" t="s">
        <v>305</v>
      </c>
      <c r="I87" s="23" t="s">
        <v>286</v>
      </c>
      <c r="J87" s="46" t="s">
        <v>440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0.511805555555556" bottom="1" header="0.5" footer="0.5"/>
  <pageSetup paperSize="1" scale="74"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浅夏</cp:lastModifiedBy>
  <dcterms:created xsi:type="dcterms:W3CDTF">2025-01-21T08:28:00Z</dcterms:created>
  <dcterms:modified xsi:type="dcterms:W3CDTF">2025-01-21T08:55:51Z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322324604D654372BDA001CA54829A13_13</vt:lpwstr>
  </property>
  <property fmtid="{D5CDD505-2E9C-101B-9397-08002B2CF9AE}" pid="3" name="KSOProductBuildVer">
    <vt:lpwstr>2052-12.8.2.18205</vt:lpwstr>
  </property>
</Properties>
</file>