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3" activeTab="1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<sst xmlns="http://schemas.openxmlformats.org/spreadsheetml/2006/main" count="956" uniqueCount="337">
  <si>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</si>
  <si>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</si>
  <si>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</si>
  <si>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</si>
  <si>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</si>
  <si>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</si>
  <si>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</si>
  <si>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</si>
  <si>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</si>
  <si>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</si>
  <si>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</si>
  <si>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</si>
  <si>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</si>
  <si>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</si>
  <si>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</si>
  <si>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</si>
  <si>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</si>
  <si>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</si>
  <si>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</si>
  <si>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</si>
  <si>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</si>
  <si>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</si>
  <si>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</si>
  <si>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</si>
  <si>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</si>
  <si>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</si>
  <si>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</si>
  <si>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</si>
  <si>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</si>
  <si>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</si>
  <si>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</si>
  <si>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</si>
  <si>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</si>
  <si>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</si>
  <si>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</si>
  <si>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</si>
  <si>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</si>
  <si>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</si>
  <si>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</si>
  <si>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</si>
  <si>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</si>
  <si>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</si>
  <si>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</si>
  <si>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</si>
  <si>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</si>
  <si>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</si>
  <si>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</si>
  <si>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</si>
  <si>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</si>
  <si>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</si>
  <si>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</si>
  <si>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123001</t>
  </si>
  <si>
    <t>易门县交通运输局（本级）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</si>
  <si>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</si>
  <si>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</si>
  <si>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</si>
  <si>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</si>
  <si>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</si>
  <si>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</si>
  <si>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</si>
  <si>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</si>
  <si>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</si>
  <si>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</si>
  <si>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</si>
  <si>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</si>
  <si>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</si>
  <si>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</si>
  <si>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</si>
  <si>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</si>
  <si>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</si>
  <si>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</si>
  <si>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</si>
  <si>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</si>
  <si>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</si>
  <si>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</si>
  <si>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</si>
  <si>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</si>
  <si>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</si>
  <si>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</si>
  <si>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</si>
  <si>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</si>
  <si>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</si>
  <si>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</si>
  <si>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</si>
  <si>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</si>
  <si>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</si>
  <si>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</si>
  <si>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</si>
  <si>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</si>
  <si>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</si>
  <si>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</si>
  <si>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</si>
  <si>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</si>
  <si>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</si>
  <si>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2140103</t>
  </si>
  <si>
    <t>机关服务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</si>
  <si>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</si>
  <si>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</si>
  <si>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</si>
  <si>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</si>
  <si>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</si>
  <si>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</si>
  <si>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</si>
  <si>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</si>
  <si>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</si>
  <si>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</si>
  <si>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</si>
  <si>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</si>
  <si>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</si>
  <si>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</si>
  <si>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</si>
  <si>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</si>
  <si>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</si>
  <si>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</si>
  <si>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</si>
  <si>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</si>
  <si>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</si>
  <si>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</si>
  <si>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</si>
  <si>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</si>
  <si>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</si>
  <si>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</si>
  <si>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</si>
  <si>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</si>
  <si>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</si>
  <si>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</si>
  <si>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</si>
  <si>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</si>
  <si>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</si>
  <si>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</si>
  <si>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</si>
  <si>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</si>
  <si>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</si>
  <si>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</si>
  <si>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</si>
  <si>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</si>
  <si>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</si>
  <si>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</si>
  <si>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</si>
  <si>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</si>
  <si>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</si>
  <si>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</si>
  <si>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</si>
  <si>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</si>
  <si>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</si>
  <si>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</si>
  <si>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</si>
  <si>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</si>
  <si>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</si>
  <si>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530425210000000018464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</si>
  <si>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</si>
  <si>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</si>
  <si>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</si>
  <si>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</si>
  <si>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</si>
  <si>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</si>
  <si>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</si>
  <si>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530425210000000018465</t>
  </si>
  <si>
    <t>事业人员支出工资</t>
  </si>
  <si>
    <t>30107</t>
  </si>
  <si>
    <t>绩效工资</t>
  </si>
  <si>
    <t>530425210000000018466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</si>
  <si>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</si>
  <si>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</si>
  <si>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</si>
  <si>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</si>
  <si>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</si>
  <si>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</si>
  <si>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</si>
  <si>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</si>
  <si>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</si>
  <si>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530425210000000018467</t>
  </si>
  <si>
    <t>30113</t>
  </si>
  <si>
    <t>530425210000000018469</t>
  </si>
  <si>
    <t>公车购置及运维费</t>
  </si>
  <si>
    <t>30231</t>
  </si>
  <si>
    <t>公务用车运行维护费</t>
  </si>
  <si>
    <t>530425210000000018471</t>
  </si>
  <si>
    <t>工会经费</t>
  </si>
  <si>
    <t>30228</t>
  </si>
  <si>
    <t>530425210000000018473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</si>
  <si>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</si>
  <si>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</si>
  <si>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</si>
  <si>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</si>
  <si>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</si>
  <si>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</si>
  <si>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</si>
  <si>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</si>
  <si>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</si>
  <si>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</si>
  <si>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</si>
  <si>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</si>
  <si>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</si>
  <si>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</si>
  <si>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</si>
  <si>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30239</t>
  </si>
  <si>
    <t>其他交通费用</t>
  </si>
  <si>
    <t>530425221100000381614</t>
  </si>
  <si>
    <t>公务交通补贴（行政）</t>
  </si>
  <si>
    <t>530425221100000381626</t>
  </si>
  <si>
    <t>30217</t>
  </si>
  <si>
    <t>530425231100001442499</t>
  </si>
  <si>
    <t>公务员基础绩效奖</t>
  </si>
  <si>
    <t>530425231100001442517</t>
  </si>
  <si>
    <t>规范后奖励性绩效工资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</si>
  <si>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</si>
  <si>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</si>
  <si>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</si>
  <si>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</si>
  <si>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</si>
  <si>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</si>
  <si>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2025年度遗属补助资金</t>
  </si>
  <si>
    <t>312 民生类</t>
  </si>
  <si>
    <t>530425251100003636598</t>
  </si>
  <si>
    <t>30305</t>
  </si>
  <si>
    <t>生活补助</t>
  </si>
  <si>
    <t>驻村工作队员及乡村振兴队员生活补助资金</t>
  </si>
  <si>
    <t>530425251100003639027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</si>
  <si>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</si>
  <si>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</si>
  <si>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</si>
  <si>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</si>
  <si>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</si>
  <si>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</si>
  <si>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</si>
  <si>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</si>
  <si>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</si>
  <si>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</si>
  <si>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</si>
  <si>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</si>
  <si>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玉办通【2021】48号中共玉溪市委办公室关于印发《玉溪市推动驻村工作队、湖泊革命工作队履职尽责发挥作用的工作方案》的通知、《玉溪市贫困村驻村工作队选派管理办法的通知》（玉组通【2018】33号）（管理办法中第六章组织保障 第二十二条中提出 市、县派出单位要利用公用经费，给予下派的工作队员每人每天 50元（每月1500元）的生活补助和通信补贴。每月按公务出差报销差旅费，差旅费标准80元每天）派驻村工作队员1名，2022年度18000元未支付，2023年20000元未支付，2024年20000元未支付，2025年20000*1=20000元，合计：18000+20000+20000+20000=78000元</t>
  </si>
  <si>
    <t>产出指标</t>
  </si>
  <si>
    <t>数量指标</t>
  </si>
  <si>
    <t>补助对象</t>
  </si>
  <si>
    <t>=</t>
  </si>
  <si>
    <t>补助对象=1.00</t>
  </si>
  <si>
    <t>人</t>
  </si>
  <si>
    <t>定量指标</t>
  </si>
  <si>
    <t>反映补助驻村人员的数量</t>
  </si>
  <si>
    <t>质量指标</t>
  </si>
  <si>
    <t>补助对象准确性</t>
  </si>
  <si>
    <t>补助对象准确率=100%</t>
  </si>
  <si>
    <t>%</t>
  </si>
  <si>
    <t>反映驻村工作队员补助对象的准确率</t>
  </si>
  <si>
    <t>时效指标</t>
  </si>
  <si>
    <t>发放及时率</t>
  </si>
  <si>
    <t>发放及时率=100%</t>
  </si>
  <si>
    <t>反映驻村工作队员补助的发放及时率</t>
  </si>
  <si>
    <t>效益指标</t>
  </si>
  <si>
    <t>社会效益</t>
  </si>
  <si>
    <t>政策知晓率</t>
  </si>
  <si>
    <t>有效</t>
  </si>
  <si>
    <t>定性指标</t>
  </si>
  <si>
    <t>反映提高驻村工作队员的工作积极性</t>
  </si>
  <si>
    <t>满意度指标</t>
  </si>
  <si>
    <t>服务对象满意度</t>
  </si>
  <si>
    <t>受益群众满意度</t>
  </si>
  <si>
    <t>&gt;=</t>
  </si>
  <si>
    <t>受益群众满意度≥100%</t>
  </si>
  <si>
    <t>反映受益群众满意度</t>
  </si>
  <si>
    <t>关于调整县属机关事业单位遗属生活困难补助有关问题的通知盖章（通知中第一条遗属生活困难补助标准的调整中提出2023年7月1日起补助对象为农村户口的，职工因病死亡的补助标准调整为654元/月.人）279*1*12=3336元</t>
  </si>
  <si>
    <t>遗属补助发放人数</t>
  </si>
  <si>
    <t>遗属补助发放人数=1.00</t>
  </si>
  <si>
    <t>反映遗属补助发放的人数</t>
  </si>
  <si>
    <t>补助对象准确率</t>
  </si>
  <si>
    <t>反映遗属补助对象的准确性</t>
  </si>
  <si>
    <t>补助标准合规率</t>
  </si>
  <si>
    <t>补助标准合规率=100%</t>
  </si>
  <si>
    <t>反映遗属补助标准合规率</t>
  </si>
  <si>
    <t>遗属补助发放及时率</t>
  </si>
  <si>
    <t>遗属补助发放及时率=100%</t>
  </si>
  <si>
    <t>发放遗属补助发放的及时性</t>
  </si>
  <si>
    <t>成本指标</t>
  </si>
  <si>
    <t>社会成本指标</t>
  </si>
  <si>
    <t>社会成本指标=279元</t>
  </si>
  <si>
    <t>元</t>
  </si>
  <si>
    <t>反映遗属补助发放成本</t>
  </si>
  <si>
    <t>部门运转</t>
  </si>
  <si>
    <t>反映遗属生活保障有效</t>
  </si>
  <si>
    <t>受益人员满意度</t>
  </si>
  <si>
    <t>受益人员满意度=98%</t>
  </si>
  <si>
    <t>反映受益人员满意度</t>
  </si>
  <si>
    <t>预算05-3表</t>
  </si>
  <si>
    <t>项目支出绩效目标表（另文下达）</t>
  </si>
  <si>
    <t>说明：本表无数据，为空表。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</si>
  <si>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</si>
  <si>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</si>
  <si>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</si>
  <si>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</si>
  <si>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</si>
  <si>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</si>
  <si>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</si>
  <si>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</si>
  <si>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</si>
  <si>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</si>
  <si>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</si>
  <si>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</si>
  <si>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</si>
  <si>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</si>
  <si>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车辆维修费</t>
  </si>
  <si>
    <t>车辆加油费</t>
  </si>
  <si>
    <t>车辆保险费</t>
  </si>
  <si>
    <t>车辆燃油费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</si>
  <si>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</si>
  <si>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</si>
  <si>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</si>
  <si>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</si>
  <si>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</si>
  <si>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</si>
  <si>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</si>
  <si>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</si>
  <si>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</si>
  <si>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法律顾问服务</t>
  </si>
  <si>
    <t>B0101 法律顾问服务</t>
  </si>
  <si>
    <t>B 政府履职辅助性服务</t>
  </si>
  <si>
    <t>214 交通运输支出</t>
  </si>
  <si>
    <t>预算09-1表</t>
  </si>
  <si>
    <t>对下转移支付预算表</t>
  </si>
  <si>
    <t>单位名称（项目）</t>
  </si>
  <si>
    <t>龙泉街道</t>
  </si>
  <si>
    <t>六街街道</t>
  </si>
  <si>
    <t>绿汁镇</t>
  </si>
  <si>
    <t>浦贝乡</t>
  </si>
  <si>
    <t>十街乡</t>
  </si>
  <si>
    <t>铜厂乡</t>
  </si>
  <si>
    <t>小街乡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</si>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</sst>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9"/>
      <color rgb="FF000000"/>
      <name val="宋体"/>
      <charset val="134"/>
      <scheme val="minor"/>
    </font>
    <font>
      <sz val="27"/>
      <name val="Calibri"/>
      <charset val="134"/>
    </font>
    <font>
      <sz val="10.5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</cellStyleXfs>
  <cellXfs count="74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0" fontId="4" fillId="0" borderId="0" xfId="0" applyFont="1" applyFill="1" applyAlignment="1">
      <alignment vertical="top"/>
    </xf>
    <xf numFmtId="49" fontId="2" fillId="0" borderId="0" xfId="5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49" fontId="1" fillId="0" borderId="1" xfId="50" applyNumberFormat="1" applyFont="1" applyBorder="1" applyAlignment="1">
      <alignment horizontal="left" vertical="center" wrapText="1" inden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right"/>
    </xf>
    <xf numFmtId="176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opLeftCell="A2" workbookViewId="0">
      <selection activeCell="A3" sqref="A3:B3"/>
    </sheetView>
  </sheetViews>
  <sheetFormatPr defaultColWidth="8.85185185185185" defaultRowHeight="15" customHeight="1" outlineLevelCol="3"/>
  <cols>
    <col min="1" max="4" width="35.712962962963" customWidth="1"/>
  </cols>
  <sheetData>
    <row r="1" ht="18.75" customHeight="1" spans="1:4">
      <c r="A1" s="26"/>
      <c r="B1" s="26"/>
      <c r="C1" s="26"/>
      <c r="D1" s="48" t="s">
        <v>0</v>
      </c>
    </row>
    <row r="2" ht="45" customHeight="1" spans="1:4">
      <c r="A2" s="28" t="s">
        <v>1</v>
      </c>
      <c r="B2" s="28"/>
      <c r="C2" s="28"/>
      <c r="D2" s="28"/>
    </row>
    <row r="3" ht="18.75" customHeight="1" spans="1:4">
      <c r="A3" s="41" t="str">
        <f>"单位名称："&amp;"易门县交通运输局（本级）"</f>
        <v>单位名称：易门县交通运输局（本级）</v>
      </c>
      <c r="B3" s="41"/>
      <c r="C3" s="61"/>
      <c r="D3" s="48" t="s">
        <v>2</v>
      </c>
    </row>
    <row r="4" ht="22.5" customHeight="1" spans="1:4">
      <c r="A4" s="62" t="s">
        <v>3</v>
      </c>
      <c r="B4" s="62"/>
      <c r="C4" s="62" t="s">
        <v>4</v>
      </c>
      <c r="D4" s="62"/>
    </row>
    <row r="5" ht="18.75" customHeight="1" spans="1:4">
      <c r="A5" s="62" t="s">
        <v>5</v>
      </c>
      <c r="B5" s="62" t="s">
        <v>6</v>
      </c>
      <c r="C5" s="62" t="s">
        <v>7</v>
      </c>
      <c r="D5" s="62" t="s">
        <v>6</v>
      </c>
    </row>
    <row r="6" ht="18.75" customHeight="1" spans="1:4">
      <c r="A6" s="62"/>
      <c r="B6" s="62"/>
      <c r="C6" s="62"/>
      <c r="D6" s="62"/>
    </row>
    <row r="7" ht="22.5" customHeight="1" spans="1:4">
      <c r="A7" s="63" t="s">
        <v>8</v>
      </c>
      <c r="B7" s="7">
        <v>343.31503</v>
      </c>
      <c r="C7" s="63" t="str">
        <f>"一"&amp;"、"&amp;"社会保障和就业支出"</f>
        <v>一、社会保障和就业支出</v>
      </c>
      <c r="D7" s="7">
        <v>33.61128</v>
      </c>
    </row>
    <row r="8" ht="22.5" customHeight="1" spans="1:4">
      <c r="A8" s="63" t="s">
        <v>9</v>
      </c>
      <c r="B8" s="7"/>
      <c r="C8" s="63" t="str">
        <f>"二"&amp;"、"&amp;"卫生健康支出"</f>
        <v>二、卫生健康支出</v>
      </c>
      <c r="D8" s="7">
        <v>29.55894</v>
      </c>
    </row>
    <row r="9" ht="22.5" customHeight="1" spans="1:4">
      <c r="A9" s="63" t="s">
        <v>10</v>
      </c>
      <c r="B9" s="7"/>
      <c r="C9" s="63" t="str">
        <f>"三"&amp;"、"&amp;"交通运输支出"</f>
        <v>三、交通运输支出</v>
      </c>
      <c r="D9" s="7">
        <v>252.42841</v>
      </c>
    </row>
    <row r="10" ht="22.5" customHeight="1" spans="1:4">
      <c r="A10" s="63" t="s">
        <v>11</v>
      </c>
      <c r="B10" s="7"/>
      <c r="C10" s="63" t="str">
        <f>"四"&amp;"、"&amp;"住房保障支出"</f>
        <v>四、住房保障支出</v>
      </c>
      <c r="D10" s="7">
        <v>27.7164</v>
      </c>
    </row>
    <row r="11" ht="22.5" customHeight="1" spans="1:4">
      <c r="A11" s="63" t="s">
        <v>12</v>
      </c>
      <c r="B11" s="7"/>
      <c r="C11" s="63"/>
      <c r="D11" s="7"/>
    </row>
    <row r="12" ht="22.5" customHeight="1" spans="1:4">
      <c r="A12" s="63" t="s">
        <v>13</v>
      </c>
      <c r="B12" s="7"/>
      <c r="C12" s="63"/>
      <c r="D12" s="7"/>
    </row>
    <row r="13" ht="22.5" customHeight="1" spans="1:4">
      <c r="A13" s="63" t="s">
        <v>14</v>
      </c>
      <c r="B13" s="7"/>
      <c r="C13" s="63"/>
      <c r="D13" s="7"/>
    </row>
    <row r="14" ht="22.5" customHeight="1" spans="1:4">
      <c r="A14" s="63" t="s">
        <v>15</v>
      </c>
      <c r="B14" s="7"/>
      <c r="C14" s="63"/>
      <c r="D14" s="7"/>
    </row>
    <row r="15" ht="22.5" customHeight="1" spans="1:4">
      <c r="A15" s="64" t="s">
        <v>16</v>
      </c>
      <c r="B15" s="7"/>
      <c r="C15" s="67"/>
      <c r="D15" s="7"/>
    </row>
    <row r="16" ht="22.5" customHeight="1" spans="1:4">
      <c r="A16" s="64" t="s">
        <v>17</v>
      </c>
      <c r="B16" s="7"/>
      <c r="C16" s="67"/>
      <c r="D16" s="7"/>
    </row>
    <row r="17" ht="22.5" customHeight="1" spans="1:4">
      <c r="A17" s="64"/>
      <c r="B17" s="7"/>
      <c r="C17" s="67"/>
      <c r="D17" s="7"/>
    </row>
    <row r="18" ht="22.5" customHeight="1" spans="1:4">
      <c r="A18" s="65" t="s">
        <v>18</v>
      </c>
      <c r="B18" s="66">
        <v>343.31503</v>
      </c>
      <c r="C18" s="67" t="s">
        <v>19</v>
      </c>
      <c r="D18" s="66">
        <v>343.31503</v>
      </c>
    </row>
    <row r="19" ht="22.5" customHeight="1" spans="1:4">
      <c r="A19" s="64" t="s">
        <v>20</v>
      </c>
      <c r="B19" s="7"/>
      <c r="C19" s="63" t="s">
        <v>21</v>
      </c>
      <c r="D19" s="37"/>
    </row>
    <row r="20" ht="22.5" customHeight="1" spans="1:4">
      <c r="A20" s="65" t="s">
        <v>22</v>
      </c>
      <c r="B20" s="66">
        <v>343.31503</v>
      </c>
      <c r="C20" s="67" t="s">
        <v>23</v>
      </c>
      <c r="D20" s="66">
        <v>343.31503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5" t="s">
        <v>284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6" t="s">
        <v>221</v>
      </c>
      <c r="B4" s="16" t="s">
        <v>222</v>
      </c>
      <c r="C4" s="16" t="s">
        <v>223</v>
      </c>
      <c r="D4" s="16" t="s">
        <v>224</v>
      </c>
      <c r="E4" s="16" t="s">
        <v>225</v>
      </c>
      <c r="F4" s="16" t="s">
        <v>226</v>
      </c>
      <c r="G4" s="16" t="s">
        <v>227</v>
      </c>
      <c r="H4" s="16" t="s">
        <v>228</v>
      </c>
      <c r="I4" s="16" t="s">
        <v>229</v>
      </c>
      <c r="J4" s="16" t="s">
        <v>230</v>
      </c>
    </row>
    <row r="5" ht="46.5" customHeight="1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2:10">
      <c r="B7" s="5"/>
      <c r="C7" s="5"/>
      <c r="E7" s="18"/>
      <c r="F7" s="18"/>
      <c r="G7" s="18"/>
      <c r="H7" s="18"/>
      <c r="I7" s="18"/>
      <c r="J7" s="18"/>
    </row>
    <row r="8" ht="20.25" customHeight="1" spans="1:10">
      <c r="A8" s="5"/>
      <c r="B8" s="5"/>
      <c r="C8" s="6"/>
      <c r="D8" s="6"/>
      <c r="E8" s="18"/>
      <c r="F8" s="18"/>
      <c r="G8" s="18"/>
      <c r="H8" s="18"/>
      <c r="I8" s="18"/>
      <c r="J8" s="18"/>
    </row>
    <row r="9" customHeight="1" spans="1:1">
      <c r="A9" s="8" t="s">
        <v>285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9" sqref="A9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ht="18.75" customHeight="1" spans="1:6">
      <c r="A1" s="26"/>
      <c r="B1" s="26"/>
      <c r="C1" s="26"/>
      <c r="D1" s="26"/>
      <c r="E1" s="26"/>
      <c r="F1" s="27" t="s">
        <v>286</v>
      </c>
    </row>
    <row r="2" ht="37.5" customHeight="1" spans="1:6">
      <c r="A2" s="28" t="s">
        <v>287</v>
      </c>
      <c r="B2" s="28"/>
      <c r="C2" s="28"/>
      <c r="D2" s="28"/>
      <c r="E2" s="28"/>
      <c r="F2" s="28"/>
    </row>
    <row r="3" ht="18.75" customHeight="1" spans="1:6">
      <c r="A3" s="29" t="str">
        <f>"单位名称："&amp;"易门县交通运输局（本级）"</f>
        <v>单位名称：易门县交通运输局（本级）</v>
      </c>
      <c r="B3" s="29"/>
      <c r="C3" s="29"/>
      <c r="D3" s="30"/>
      <c r="E3" s="30"/>
      <c r="F3" s="31" t="s">
        <v>26</v>
      </c>
    </row>
    <row r="4" ht="18.75" customHeight="1" spans="1:6">
      <c r="A4" s="32" t="s">
        <v>132</v>
      </c>
      <c r="B4" s="32" t="s">
        <v>55</v>
      </c>
      <c r="C4" s="32" t="s">
        <v>56</v>
      </c>
      <c r="D4" s="33" t="s">
        <v>288</v>
      </c>
      <c r="E4" s="33"/>
      <c r="F4" s="33"/>
    </row>
    <row r="5" ht="18.75" customHeight="1" spans="1:6">
      <c r="A5" s="32" t="s">
        <v>55</v>
      </c>
      <c r="B5" s="32" t="s">
        <v>55</v>
      </c>
      <c r="C5" s="32" t="s">
        <v>56</v>
      </c>
      <c r="D5" s="33" t="s">
        <v>31</v>
      </c>
      <c r="E5" s="33" t="s">
        <v>58</v>
      </c>
      <c r="F5" s="33" t="s">
        <v>59</v>
      </c>
    </row>
    <row r="6" ht="18.75" customHeight="1" spans="1:6">
      <c r="A6" s="34" t="s">
        <v>42</v>
      </c>
      <c r="B6" s="34"/>
      <c r="C6" s="34" t="s">
        <v>43</v>
      </c>
      <c r="D6" s="34" t="s">
        <v>45</v>
      </c>
      <c r="E6" s="34" t="s">
        <v>46</v>
      </c>
      <c r="F6" s="34" t="s">
        <v>47</v>
      </c>
    </row>
    <row r="7" ht="20.25" customHeight="1" spans="1:6">
      <c r="A7" s="35"/>
      <c r="B7" s="35"/>
      <c r="C7" s="35"/>
      <c r="D7" s="7"/>
      <c r="E7" s="7"/>
      <c r="F7" s="7"/>
    </row>
    <row r="8" ht="20.25" customHeight="1" spans="1:6">
      <c r="A8" s="36" t="s">
        <v>104</v>
      </c>
      <c r="B8" s="36"/>
      <c r="C8" s="36"/>
      <c r="D8" s="37"/>
      <c r="E8" s="37"/>
      <c r="F8" s="37"/>
    </row>
    <row r="9" customHeight="1" spans="1:1">
      <c r="A9" s="8" t="s">
        <v>285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6"/>
  <sheetViews>
    <sheetView showZeros="0" workbookViewId="0">
      <selection activeCell="A17" sqref="A17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" t="s">
        <v>289</v>
      </c>
    </row>
    <row r="2" ht="45" customHeight="1" spans="1:17">
      <c r="A2" s="15" t="s">
        <v>290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4"/>
      <c r="O2" s="24"/>
      <c r="P2" s="24"/>
      <c r="Q2" s="24"/>
    </row>
    <row r="3" ht="20.25" customHeight="1" spans="1:17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291</v>
      </c>
      <c r="B4" s="4" t="s">
        <v>292</v>
      </c>
      <c r="C4" s="4" t="s">
        <v>293</v>
      </c>
      <c r="D4" s="4" t="s">
        <v>294</v>
      </c>
      <c r="E4" s="4" t="s">
        <v>295</v>
      </c>
      <c r="F4" s="4" t="s">
        <v>296</v>
      </c>
      <c r="G4" s="4" t="s">
        <v>139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297</v>
      </c>
      <c r="B5" s="4" t="s">
        <v>292</v>
      </c>
      <c r="C5" s="4" t="s">
        <v>293</v>
      </c>
      <c r="D5" s="4" t="s">
        <v>294</v>
      </c>
      <c r="E5" s="4" t="s">
        <v>295</v>
      </c>
      <c r="F5" s="4" t="s">
        <v>296</v>
      </c>
      <c r="G5" s="4" t="s">
        <v>29</v>
      </c>
      <c r="H5" s="4" t="s">
        <v>32</v>
      </c>
      <c r="I5" s="4" t="s">
        <v>298</v>
      </c>
      <c r="J5" s="4" t="s">
        <v>299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5" t="s">
        <v>39</v>
      </c>
      <c r="P6" s="25" t="s">
        <v>40</v>
      </c>
      <c r="Q6" s="25" t="s">
        <v>41</v>
      </c>
    </row>
    <row r="7" ht="20.25" customHeight="1" spans="1:17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</row>
    <row r="8" ht="20.25" customHeight="1" spans="1:17">
      <c r="A8" s="22" t="s">
        <v>181</v>
      </c>
      <c r="B8" s="5"/>
      <c r="C8" s="5"/>
      <c r="D8" s="18"/>
      <c r="E8" s="18"/>
      <c r="F8" s="18">
        <v>6.298</v>
      </c>
      <c r="G8" s="18">
        <v>6.298</v>
      </c>
      <c r="H8" s="18">
        <v>6.298</v>
      </c>
      <c r="I8" s="18"/>
      <c r="J8" s="19"/>
      <c r="K8" s="19"/>
      <c r="L8" s="18"/>
      <c r="M8" s="18"/>
      <c r="N8" s="18"/>
      <c r="O8" s="18"/>
      <c r="P8" s="18"/>
      <c r="Q8" s="18"/>
    </row>
    <row r="9" ht="20.25" customHeight="1" spans="1:17">
      <c r="A9" s="5"/>
      <c r="B9" s="5" t="s">
        <v>300</v>
      </c>
      <c r="C9" s="5" t="str">
        <f>"C23120301"&amp;"  "&amp;"车辆维修和保养服务"</f>
        <v>C23120301  车辆维修和保养服务</v>
      </c>
      <c r="D9" s="23" t="s">
        <v>276</v>
      </c>
      <c r="E9" s="6">
        <v>5</v>
      </c>
      <c r="F9" s="18">
        <v>2.5</v>
      </c>
      <c r="G9" s="18">
        <v>2.5</v>
      </c>
      <c r="H9" s="19">
        <v>2.5</v>
      </c>
      <c r="I9" s="19"/>
      <c r="J9" s="19"/>
      <c r="K9" s="19"/>
      <c r="L9" s="18"/>
      <c r="M9" s="18"/>
      <c r="N9" s="18"/>
      <c r="O9" s="18"/>
      <c r="P9" s="18"/>
      <c r="Q9" s="18"/>
    </row>
    <row r="10" ht="20.25" customHeight="1" spans="1:17">
      <c r="A10" s="5"/>
      <c r="B10" s="5" t="s">
        <v>301</v>
      </c>
      <c r="C10" s="5" t="str">
        <f>"C23120302"&amp;"  "&amp;"车辆加油、添加燃料服务"</f>
        <v>C23120302  车辆加油、添加燃料服务</v>
      </c>
      <c r="D10" s="23" t="s">
        <v>276</v>
      </c>
      <c r="E10" s="6">
        <v>2</v>
      </c>
      <c r="F10" s="18">
        <v>1</v>
      </c>
      <c r="G10" s="18">
        <v>1</v>
      </c>
      <c r="H10" s="19">
        <v>1</v>
      </c>
      <c r="I10" s="19"/>
      <c r="J10" s="19"/>
      <c r="K10" s="19"/>
      <c r="L10" s="18"/>
      <c r="M10" s="18"/>
      <c r="N10" s="18"/>
      <c r="O10" s="18"/>
      <c r="P10" s="18"/>
      <c r="Q10" s="18"/>
    </row>
    <row r="11" ht="20.25" customHeight="1" spans="1:17">
      <c r="A11" s="5"/>
      <c r="B11" s="5" t="s">
        <v>301</v>
      </c>
      <c r="C11" s="5" t="str">
        <f>"C23120302"&amp;"  "&amp;"车辆加油、添加燃料服务"</f>
        <v>C23120302  车辆加油、添加燃料服务</v>
      </c>
      <c r="D11" s="23" t="s">
        <v>276</v>
      </c>
      <c r="E11" s="6">
        <v>2</v>
      </c>
      <c r="F11" s="18">
        <v>2.048</v>
      </c>
      <c r="G11" s="18">
        <v>2.048</v>
      </c>
      <c r="H11" s="19">
        <v>2.048</v>
      </c>
      <c r="I11" s="19"/>
      <c r="J11" s="19"/>
      <c r="K11" s="19"/>
      <c r="L11" s="18"/>
      <c r="M11" s="18"/>
      <c r="N11" s="18"/>
      <c r="O11" s="18"/>
      <c r="P11" s="18"/>
      <c r="Q11" s="18"/>
    </row>
    <row r="12" ht="20.25" customHeight="1" spans="1:17">
      <c r="A12" s="5"/>
      <c r="B12" s="5" t="s">
        <v>302</v>
      </c>
      <c r="C12" s="5" t="str">
        <f>"C1804010201"&amp;"  "&amp;"机动车保险服务"</f>
        <v>C1804010201  机动车保险服务</v>
      </c>
      <c r="D12" s="23" t="s">
        <v>276</v>
      </c>
      <c r="E12" s="6">
        <v>3</v>
      </c>
      <c r="F12" s="18">
        <v>0.75</v>
      </c>
      <c r="G12" s="18">
        <v>0.75</v>
      </c>
      <c r="H12" s="19">
        <v>0.75</v>
      </c>
      <c r="I12" s="19"/>
      <c r="J12" s="19"/>
      <c r="K12" s="19"/>
      <c r="L12" s="18"/>
      <c r="M12" s="18"/>
      <c r="N12" s="18"/>
      <c r="O12" s="18"/>
      <c r="P12" s="18"/>
      <c r="Q12" s="18"/>
    </row>
    <row r="13" ht="20.25" customHeight="1" spans="1:17">
      <c r="A13" s="22" t="s">
        <v>174</v>
      </c>
      <c r="B13" s="5"/>
      <c r="C13" s="5"/>
      <c r="D13" s="5"/>
      <c r="E13" s="5"/>
      <c r="F13" s="18">
        <v>1.94</v>
      </c>
      <c r="G13" s="18">
        <v>1.94</v>
      </c>
      <c r="H13" s="18">
        <v>1.94</v>
      </c>
      <c r="I13" s="18"/>
      <c r="J13" s="19"/>
      <c r="K13" s="19"/>
      <c r="L13" s="18"/>
      <c r="M13" s="18"/>
      <c r="N13" s="18"/>
      <c r="O13" s="18"/>
      <c r="P13" s="18"/>
      <c r="Q13" s="18"/>
    </row>
    <row r="14" ht="20.25" customHeight="1" spans="1:17">
      <c r="A14" s="5"/>
      <c r="B14" s="5" t="s">
        <v>303</v>
      </c>
      <c r="C14" s="5" t="str">
        <f>"C23120302"&amp;"  "&amp;"车辆加油、添加燃料服务"</f>
        <v>C23120302  车辆加油、添加燃料服务</v>
      </c>
      <c r="D14" s="23" t="s">
        <v>276</v>
      </c>
      <c r="E14" s="6">
        <v>3</v>
      </c>
      <c r="F14" s="18">
        <v>1.5</v>
      </c>
      <c r="G14" s="18">
        <v>1.5</v>
      </c>
      <c r="H14" s="19">
        <v>1.5</v>
      </c>
      <c r="I14" s="19"/>
      <c r="J14" s="19"/>
      <c r="K14" s="19"/>
      <c r="L14" s="18"/>
      <c r="M14" s="18"/>
      <c r="N14" s="18"/>
      <c r="O14" s="18"/>
      <c r="P14" s="18"/>
      <c r="Q14" s="18"/>
    </row>
    <row r="15" ht="20.25" customHeight="1" spans="1:17">
      <c r="A15" s="5"/>
      <c r="B15" s="5" t="s">
        <v>302</v>
      </c>
      <c r="C15" s="5" t="str">
        <f>"C1804010201"&amp;"  "&amp;"机动车保险服务"</f>
        <v>C1804010201  机动车保险服务</v>
      </c>
      <c r="D15" s="23" t="s">
        <v>276</v>
      </c>
      <c r="E15" s="6">
        <v>2</v>
      </c>
      <c r="F15" s="18">
        <v>0.44</v>
      </c>
      <c r="G15" s="18">
        <v>0.44</v>
      </c>
      <c r="H15" s="19">
        <v>0.44</v>
      </c>
      <c r="I15" s="19"/>
      <c r="J15" s="19"/>
      <c r="K15" s="19"/>
      <c r="L15" s="18"/>
      <c r="M15" s="18"/>
      <c r="N15" s="18"/>
      <c r="O15" s="18"/>
      <c r="P15" s="18"/>
      <c r="Q15" s="18"/>
    </row>
    <row r="16" ht="20.25" customHeight="1" spans="1:17">
      <c r="A16" s="6" t="s">
        <v>29</v>
      </c>
      <c r="B16" s="6"/>
      <c r="C16" s="6"/>
      <c r="D16" s="23"/>
      <c r="E16" s="23"/>
      <c r="F16" s="18">
        <v>8.238</v>
      </c>
      <c r="G16" s="18">
        <v>8.238</v>
      </c>
      <c r="H16" s="18">
        <v>8.238</v>
      </c>
      <c r="I16" s="18"/>
      <c r="J16" s="18"/>
      <c r="K16" s="18"/>
      <c r="L16" s="18"/>
      <c r="M16" s="18"/>
      <c r="N16" s="18"/>
      <c r="O16" s="18"/>
      <c r="P16" s="18"/>
      <c r="Q16" s="18"/>
    </row>
  </sheetData>
  <mergeCells count="17">
    <mergeCell ref="A1:M1"/>
    <mergeCell ref="A2:Q2"/>
    <mergeCell ref="A3:M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0"/>
  <sheetViews>
    <sheetView showZeros="0" workbookViewId="0">
      <selection activeCell="A3" sqref="A3:L3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28.2777777777778" customWidth="1"/>
    <col min="5" max="7" width="28.4166666666667" customWidth="1"/>
    <col min="8" max="8" width="16.2777777777778" customWidth="1"/>
    <col min="9" max="13" width="16.4166666666667" customWidth="1"/>
    <col min="14" max="18" width="16.2777777777778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304</v>
      </c>
    </row>
    <row r="2" ht="45" customHeight="1" spans="1:18">
      <c r="A2" s="15" t="s">
        <v>305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0.25" customHeight="1" spans="1:18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16" t="s">
        <v>291</v>
      </c>
      <c r="B4" s="16" t="s">
        <v>306</v>
      </c>
      <c r="C4" s="16" t="s">
        <v>307</v>
      </c>
      <c r="D4" s="16" t="s">
        <v>308</v>
      </c>
      <c r="E4" s="16" t="s">
        <v>309</v>
      </c>
      <c r="F4" s="16" t="s">
        <v>310</v>
      </c>
      <c r="G4" s="16" t="s">
        <v>311</v>
      </c>
      <c r="H4" s="16" t="s">
        <v>139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23.4" customHeight="1" spans="1:18">
      <c r="A5" s="16" t="s">
        <v>297</v>
      </c>
      <c r="B5" s="16"/>
      <c r="C5" s="16" t="s">
        <v>307</v>
      </c>
      <c r="D5" s="16"/>
      <c r="E5" s="16" t="s">
        <v>309</v>
      </c>
      <c r="F5" s="16" t="s">
        <v>310</v>
      </c>
      <c r="G5" s="16" t="s">
        <v>312</v>
      </c>
      <c r="H5" s="16" t="s">
        <v>29</v>
      </c>
      <c r="I5" s="16" t="s">
        <v>32</v>
      </c>
      <c r="J5" s="16" t="s">
        <v>298</v>
      </c>
      <c r="K5" s="16" t="s">
        <v>299</v>
      </c>
      <c r="L5" s="16" t="s">
        <v>35</v>
      </c>
      <c r="M5" s="16" t="s">
        <v>36</v>
      </c>
      <c r="N5" s="16"/>
      <c r="O5" s="16"/>
      <c r="P5" s="16"/>
      <c r="Q5" s="16"/>
      <c r="R5" s="16"/>
    </row>
    <row r="6" ht="28.65" customHeight="1" spans="1:18">
      <c r="A6" s="16"/>
      <c r="B6" s="16"/>
      <c r="C6" s="16"/>
      <c r="D6" s="16"/>
      <c r="E6" s="16"/>
      <c r="F6" s="16"/>
      <c r="G6" s="16"/>
      <c r="H6" s="16"/>
      <c r="I6" s="16" t="s">
        <v>31</v>
      </c>
      <c r="J6" s="16"/>
      <c r="K6" s="16"/>
      <c r="L6" s="16"/>
      <c r="M6" s="16" t="s">
        <v>31</v>
      </c>
      <c r="N6" s="16" t="s">
        <v>37</v>
      </c>
      <c r="O6" s="16" t="s">
        <v>38</v>
      </c>
      <c r="P6" s="20" t="s">
        <v>39</v>
      </c>
      <c r="Q6" s="20" t="s">
        <v>40</v>
      </c>
      <c r="R6" s="20" t="s">
        <v>41</v>
      </c>
    </row>
    <row r="7" ht="20.25" customHeight="1" spans="1:1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</row>
    <row r="8" ht="20.25" customHeight="1" spans="1:18">
      <c r="A8" s="5" t="s">
        <v>181</v>
      </c>
      <c r="B8" s="5"/>
      <c r="C8" s="5"/>
      <c r="D8" s="6"/>
      <c r="E8" s="6"/>
      <c r="F8" s="6"/>
      <c r="G8" s="18"/>
      <c r="H8" s="19">
        <v>0.6</v>
      </c>
      <c r="I8" s="19">
        <v>0.6</v>
      </c>
      <c r="J8" s="19"/>
      <c r="K8" s="19"/>
      <c r="L8" s="19"/>
      <c r="M8" s="19"/>
      <c r="N8" s="19"/>
      <c r="O8" s="19"/>
      <c r="P8" s="19"/>
      <c r="Q8" s="19"/>
      <c r="R8" s="19"/>
    </row>
    <row r="9" ht="20.25" customHeight="1" spans="1:18">
      <c r="A9" s="5"/>
      <c r="B9" s="5" t="s">
        <v>313</v>
      </c>
      <c r="C9" s="5" t="s">
        <v>314</v>
      </c>
      <c r="D9" s="5" t="s">
        <v>58</v>
      </c>
      <c r="E9" s="5" t="s">
        <v>315</v>
      </c>
      <c r="F9" s="5" t="s">
        <v>316</v>
      </c>
      <c r="G9" s="5" t="s">
        <v>313</v>
      </c>
      <c r="H9" s="19">
        <v>0.6</v>
      </c>
      <c r="I9" s="19">
        <v>0.6</v>
      </c>
      <c r="J9" s="19"/>
      <c r="K9" s="19"/>
      <c r="L9" s="19"/>
      <c r="M9" s="19"/>
      <c r="N9" s="19"/>
      <c r="O9" s="19"/>
      <c r="P9" s="19"/>
      <c r="Q9" s="19"/>
      <c r="R9" s="19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9">
        <v>0.6</v>
      </c>
      <c r="I10" s="19">
        <v>0.6</v>
      </c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scale="32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selection activeCell="K16" sqref="K16"/>
    </sheetView>
  </sheetViews>
  <sheetFormatPr defaultColWidth="8.85185185185185" defaultRowHeight="15" customHeight="1"/>
  <cols>
    <col min="1" max="1" width="37.1388888888889" customWidth="1"/>
    <col min="2" max="4" width="17.1388888888889" customWidth="1"/>
    <col min="5" max="11" width="17.1388888888889" style="12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317</v>
      </c>
    </row>
    <row r="2" ht="45.15" customHeight="1" spans="1:11">
      <c r="A2" s="9" t="s">
        <v>318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18.75" customHeight="1" spans="1:11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  <c r="I3" s="1"/>
      <c r="J3" s="1"/>
      <c r="K3" s="2" t="s">
        <v>26</v>
      </c>
    </row>
    <row r="4" ht="22.5" customHeight="1" spans="1:11">
      <c r="A4" s="13" t="s">
        <v>319</v>
      </c>
      <c r="B4" s="13" t="s">
        <v>139</v>
      </c>
      <c r="C4" s="13"/>
      <c r="D4" s="13"/>
      <c r="E4" s="13"/>
      <c r="F4" s="14"/>
      <c r="G4" s="14"/>
      <c r="H4" s="14"/>
      <c r="I4" s="14"/>
      <c r="J4" s="14"/>
      <c r="K4" s="14"/>
    </row>
    <row r="5" ht="22.5" customHeight="1" spans="1:11">
      <c r="A5" s="13"/>
      <c r="B5" s="13" t="s">
        <v>29</v>
      </c>
      <c r="C5" s="13" t="s">
        <v>32</v>
      </c>
      <c r="D5" s="13" t="s">
        <v>298</v>
      </c>
      <c r="E5" s="14" t="s">
        <v>320</v>
      </c>
      <c r="F5" s="14" t="s">
        <v>321</v>
      </c>
      <c r="G5" s="14" t="s">
        <v>322</v>
      </c>
      <c r="H5" s="14" t="s">
        <v>323</v>
      </c>
      <c r="I5" s="14" t="s">
        <v>324</v>
      </c>
      <c r="J5" s="14" t="s">
        <v>325</v>
      </c>
      <c r="K5" s="14" t="s">
        <v>326</v>
      </c>
    </row>
    <row r="6" ht="18.7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8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">
      <c r="A9" s="8" t="s">
        <v>285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" footer="0.5"/>
  <pageSetup paperSize="1" scale="59" fitToHeight="0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5" sqref="A15"/>
    </sheetView>
  </sheetViews>
  <sheetFormatPr defaultColWidth="8.85185185185185" defaultRowHeight="15" customHeight="1" outlineLevelRow="7"/>
  <cols>
    <col min="1" max="10" width="28.5740740740741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327</v>
      </c>
    </row>
    <row r="2" ht="45.3" customHeight="1" spans="1:10">
      <c r="A2" s="9" t="s">
        <v>328</v>
      </c>
      <c r="B2" s="10"/>
      <c r="C2" s="10"/>
      <c r="D2" s="10"/>
      <c r="E2" s="10"/>
      <c r="F2" s="10"/>
      <c r="G2" s="10"/>
      <c r="H2" s="10"/>
      <c r="I2" s="10"/>
      <c r="J2" s="10"/>
    </row>
    <row r="3" ht="22.8" customHeight="1" spans="1:10">
      <c r="A3" s="1" t="str">
        <f>"单位名称："&amp;"易门县交通运输局（本级）"</f>
        <v>单位名称：易门县交通运输局（本级）</v>
      </c>
      <c r="B3" s="1"/>
      <c r="C3" s="1"/>
      <c r="D3" s="11"/>
      <c r="E3" s="11"/>
      <c r="F3" s="11"/>
      <c r="G3" s="11"/>
      <c r="H3" s="11"/>
      <c r="I3" s="11"/>
      <c r="J3" s="11"/>
    </row>
    <row r="4" ht="27.15" customHeight="1" spans="1:10">
      <c r="A4" s="4" t="s">
        <v>221</v>
      </c>
      <c r="B4" s="4" t="s">
        <v>222</v>
      </c>
      <c r="C4" s="4" t="s">
        <v>223</v>
      </c>
      <c r="D4" s="4" t="s">
        <v>224</v>
      </c>
      <c r="E4" s="4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65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s="8" t="s">
        <v>285</v>
      </c>
    </row>
  </sheetData>
  <mergeCells count="2">
    <mergeCell ref="A2:J2"/>
    <mergeCell ref="A3:C3"/>
  </mergeCells>
  <pageMargins left="0.75" right="0.75" top="1" bottom="1" header="0.5" footer="0.5"/>
  <pageSetup paperSize="1" scale="43" fitToHeight="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tabSelected="1" workbookViewId="0">
      <selection activeCell="A18" sqref="A18"/>
    </sheetView>
  </sheetViews>
  <sheetFormatPr defaultColWidth="8.85185185185185" defaultRowHeight="15" customHeight="1" outlineLevelRow="7" outlineLevelCol="7"/>
  <cols>
    <col min="1" max="8" width="28.5740740740741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329</v>
      </c>
    </row>
    <row r="2" ht="41.4" customHeight="1" spans="1:8">
      <c r="A2" s="3" t="s">
        <v>330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132</v>
      </c>
      <c r="B4" s="4" t="s">
        <v>331</v>
      </c>
      <c r="C4" s="4" t="s">
        <v>332</v>
      </c>
      <c r="D4" s="4" t="s">
        <v>333</v>
      </c>
      <c r="E4" s="4" t="s">
        <v>294</v>
      </c>
      <c r="F4" s="4" t="s">
        <v>334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295</v>
      </c>
      <c r="G5" s="4" t="s">
        <v>335</v>
      </c>
      <c r="H5" s="4" t="s">
        <v>336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s="8" t="s">
        <v>285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fitToHeight="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3" sqref="A3:D3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20" width="17.1388888888889" customWidth="1"/>
  </cols>
  <sheetData>
    <row r="1" ht="18.75" customHeight="1" spans="1:20">
      <c r="A1" s="26"/>
      <c r="B1" s="26"/>
      <c r="C1" s="26"/>
      <c r="D1" s="26"/>
      <c r="E1" s="26"/>
      <c r="F1" s="26"/>
      <c r="G1" s="26"/>
      <c r="H1" s="2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 t="s">
        <v>24</v>
      </c>
    </row>
    <row r="2" ht="37.5" customHeight="1" spans="1:20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8.75" customHeight="1" spans="1:20">
      <c r="A3" s="41" t="str">
        <f>"单位名称："&amp;"易门县交通运输局（本级）"</f>
        <v>单位名称：易门县交通运输局（本级）</v>
      </c>
      <c r="B3" s="41"/>
      <c r="C3" s="41"/>
      <c r="D3" s="41"/>
      <c r="E3" s="47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 t="s">
        <v>26</v>
      </c>
    </row>
    <row r="4" ht="18.75" customHeight="1" spans="1:20">
      <c r="A4" s="32" t="s">
        <v>27</v>
      </c>
      <c r="B4" s="68" t="s">
        <v>28</v>
      </c>
      <c r="C4" s="68" t="s">
        <v>29</v>
      </c>
      <c r="D4" s="68" t="s">
        <v>30</v>
      </c>
      <c r="E4" s="68"/>
      <c r="F4" s="68"/>
      <c r="G4" s="68"/>
      <c r="H4" s="68"/>
      <c r="I4" s="68"/>
      <c r="J4" s="71"/>
      <c r="K4" s="71"/>
      <c r="L4" s="71"/>
      <c r="M4" s="71"/>
      <c r="N4" s="71"/>
      <c r="O4" s="68" t="s">
        <v>20</v>
      </c>
      <c r="P4" s="68"/>
      <c r="Q4" s="68"/>
      <c r="R4" s="68"/>
      <c r="S4" s="68"/>
      <c r="T4" s="68"/>
    </row>
    <row r="5" ht="18.75" customHeight="1" spans="1:20">
      <c r="A5" s="32"/>
      <c r="B5" s="68"/>
      <c r="C5" s="68"/>
      <c r="D5" s="69" t="s">
        <v>31</v>
      </c>
      <c r="E5" s="69" t="s">
        <v>32</v>
      </c>
      <c r="F5" s="69" t="s">
        <v>33</v>
      </c>
      <c r="G5" s="69" t="s">
        <v>34</v>
      </c>
      <c r="H5" s="69" t="s">
        <v>35</v>
      </c>
      <c r="I5" s="72" t="s">
        <v>36</v>
      </c>
      <c r="J5" s="73"/>
      <c r="K5" s="73"/>
      <c r="L5" s="73"/>
      <c r="M5" s="73"/>
      <c r="N5" s="73"/>
      <c r="O5" s="72" t="s">
        <v>31</v>
      </c>
      <c r="P5" s="72" t="s">
        <v>32</v>
      </c>
      <c r="Q5" s="72" t="s">
        <v>33</v>
      </c>
      <c r="R5" s="72" t="s">
        <v>34</v>
      </c>
      <c r="S5" s="72" t="s">
        <v>35</v>
      </c>
      <c r="T5" s="72" t="s">
        <v>36</v>
      </c>
    </row>
    <row r="6" ht="18.75" customHeight="1" spans="1:20">
      <c r="A6" s="32"/>
      <c r="B6" s="68"/>
      <c r="C6" s="68"/>
      <c r="D6" s="69"/>
      <c r="E6" s="69"/>
      <c r="F6" s="69"/>
      <c r="G6" s="69"/>
      <c r="H6" s="69"/>
      <c r="I6" s="72" t="s">
        <v>31</v>
      </c>
      <c r="J6" s="72" t="s">
        <v>37</v>
      </c>
      <c r="K6" s="72" t="s">
        <v>38</v>
      </c>
      <c r="L6" s="72" t="s">
        <v>39</v>
      </c>
      <c r="M6" s="72" t="s">
        <v>40</v>
      </c>
      <c r="N6" s="72" t="s">
        <v>41</v>
      </c>
      <c r="O6" s="72"/>
      <c r="P6" s="72"/>
      <c r="Q6" s="72"/>
      <c r="R6" s="72"/>
      <c r="S6" s="72"/>
      <c r="T6" s="72"/>
    </row>
    <row r="7" ht="18.75" customHeight="1" spans="1:20">
      <c r="A7" s="70" t="s">
        <v>42</v>
      </c>
      <c r="B7" s="34" t="s">
        <v>43</v>
      </c>
      <c r="C7" s="34" t="s">
        <v>44</v>
      </c>
      <c r="D7" s="34" t="s">
        <v>45</v>
      </c>
      <c r="E7" s="70" t="s">
        <v>46</v>
      </c>
      <c r="F7" s="34" t="s">
        <v>47</v>
      </c>
      <c r="G7" s="34" t="s">
        <v>48</v>
      </c>
      <c r="H7" s="70" t="s">
        <v>49</v>
      </c>
      <c r="I7" s="34" t="s">
        <v>50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  <c r="T7" s="34">
        <v>20</v>
      </c>
    </row>
    <row r="8" ht="20.25" customHeight="1" spans="1:20">
      <c r="A8" s="35" t="s">
        <v>51</v>
      </c>
      <c r="B8" s="35" t="s">
        <v>52</v>
      </c>
      <c r="C8" s="7">
        <v>343.31503</v>
      </c>
      <c r="D8" s="7">
        <v>343.31503</v>
      </c>
      <c r="E8" s="7">
        <v>343.31503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36" t="s">
        <v>29</v>
      </c>
      <c r="B9" s="36"/>
      <c r="C9" s="7">
        <v>343.31503</v>
      </c>
      <c r="D9" s="7">
        <v>343.31503</v>
      </c>
      <c r="E9" s="7">
        <v>343.31503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34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selection activeCell="A3" sqref="A3:I3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ht="18.75" customHeight="1" spans="1:15">
      <c r="A1" s="26"/>
      <c r="B1" s="26"/>
      <c r="C1" s="26"/>
      <c r="D1" s="26"/>
      <c r="E1" s="26"/>
      <c r="F1" s="26"/>
      <c r="G1" s="26"/>
      <c r="H1" s="26"/>
      <c r="I1" s="26"/>
      <c r="J1" s="45"/>
      <c r="K1" s="45"/>
      <c r="L1" s="45"/>
      <c r="M1" s="45"/>
      <c r="N1" s="45"/>
      <c r="O1" s="45" t="s">
        <v>53</v>
      </c>
    </row>
    <row r="2" ht="37.5" customHeight="1" spans="1:15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46"/>
      <c r="L2" s="46"/>
      <c r="M2" s="46"/>
      <c r="N2" s="46"/>
      <c r="O2" s="46"/>
    </row>
    <row r="3" ht="18.75" customHeight="1" spans="1:15">
      <c r="A3" s="29" t="str">
        <f>"单位名称："&amp;"易门县交通运输局（本级）"</f>
        <v>单位名称：易门县交通运输局（本级）</v>
      </c>
      <c r="B3" s="29"/>
      <c r="C3" s="29"/>
      <c r="D3" s="29"/>
      <c r="E3" s="29"/>
      <c r="F3" s="29"/>
      <c r="G3" s="29"/>
      <c r="H3" s="29"/>
      <c r="I3" s="29"/>
      <c r="J3" s="45"/>
      <c r="K3" s="45"/>
      <c r="L3" s="45"/>
      <c r="M3" s="45"/>
      <c r="N3" s="45"/>
      <c r="O3" s="45" t="s">
        <v>26</v>
      </c>
    </row>
    <row r="4" ht="18.75" customHeight="1" spans="1:15">
      <c r="A4" s="32" t="s">
        <v>55</v>
      </c>
      <c r="B4" s="32" t="s">
        <v>56</v>
      </c>
      <c r="C4" s="33" t="s">
        <v>29</v>
      </c>
      <c r="D4" s="33" t="s">
        <v>32</v>
      </c>
      <c r="E4" s="33"/>
      <c r="F4" s="33"/>
      <c r="G4" s="32" t="s">
        <v>33</v>
      </c>
      <c r="H4" s="33" t="s">
        <v>34</v>
      </c>
      <c r="I4" s="32" t="s">
        <v>57</v>
      </c>
      <c r="J4" s="33" t="s">
        <v>36</v>
      </c>
      <c r="K4" s="33"/>
      <c r="L4" s="33"/>
      <c r="M4" s="33"/>
      <c r="N4" s="33"/>
      <c r="O4" s="33"/>
    </row>
    <row r="5" ht="18.75" customHeight="1" spans="1:15">
      <c r="A5" s="32"/>
      <c r="B5" s="32"/>
      <c r="C5" s="33"/>
      <c r="D5" s="33" t="s">
        <v>31</v>
      </c>
      <c r="E5" s="33" t="s">
        <v>58</v>
      </c>
      <c r="F5" s="33" t="s">
        <v>59</v>
      </c>
      <c r="G5" s="32"/>
      <c r="H5" s="33"/>
      <c r="I5" s="32"/>
      <c r="J5" s="33" t="s">
        <v>31</v>
      </c>
      <c r="K5" s="33" t="s">
        <v>60</v>
      </c>
      <c r="L5" s="34" t="s">
        <v>61</v>
      </c>
      <c r="M5" s="34" t="s">
        <v>62</v>
      </c>
      <c r="N5" s="34" t="s">
        <v>63</v>
      </c>
      <c r="O5" s="34" t="s">
        <v>64</v>
      </c>
    </row>
    <row r="6" ht="18.75" customHeight="1" spans="1:15">
      <c r="A6" s="34" t="s">
        <v>42</v>
      </c>
      <c r="B6" s="34" t="s">
        <v>43</v>
      </c>
      <c r="C6" s="34" t="s">
        <v>44</v>
      </c>
      <c r="D6" s="34" t="s">
        <v>45</v>
      </c>
      <c r="E6" s="34" t="s">
        <v>46</v>
      </c>
      <c r="F6" s="34" t="s">
        <v>47</v>
      </c>
      <c r="G6" s="34" t="s">
        <v>48</v>
      </c>
      <c r="H6" s="34" t="s">
        <v>49</v>
      </c>
      <c r="I6" s="34" t="s">
        <v>50</v>
      </c>
      <c r="J6" s="34" t="s">
        <v>65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0.25" customHeight="1" spans="1:15">
      <c r="A7" s="35" t="s">
        <v>66</v>
      </c>
      <c r="B7" s="35" t="s">
        <v>67</v>
      </c>
      <c r="C7" s="7">
        <v>33.61128</v>
      </c>
      <c r="D7" s="7">
        <v>33.61128</v>
      </c>
      <c r="E7" s="7">
        <v>33.27768</v>
      </c>
      <c r="F7" s="7">
        <v>0.3336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59" t="s">
        <v>68</v>
      </c>
      <c r="B8" s="59" t="s">
        <v>69</v>
      </c>
      <c r="C8" s="7">
        <v>33.27768</v>
      </c>
      <c r="D8" s="7">
        <v>33.27768</v>
      </c>
      <c r="E8" s="7">
        <v>33.27768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60" t="s">
        <v>70</v>
      </c>
      <c r="B9" s="60" t="s">
        <v>71</v>
      </c>
      <c r="C9" s="7">
        <v>33.27768</v>
      </c>
      <c r="D9" s="7">
        <v>33.27768</v>
      </c>
      <c r="E9" s="7">
        <v>33.27768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59" t="s">
        <v>72</v>
      </c>
      <c r="B10" s="59" t="s">
        <v>73</v>
      </c>
      <c r="C10" s="7">
        <v>0.3336</v>
      </c>
      <c r="D10" s="7">
        <v>0.3336</v>
      </c>
      <c r="E10" s="7"/>
      <c r="F10" s="7">
        <v>0.3336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60" t="s">
        <v>74</v>
      </c>
      <c r="B11" s="60" t="s">
        <v>75</v>
      </c>
      <c r="C11" s="7">
        <v>0.3336</v>
      </c>
      <c r="D11" s="7">
        <v>0.3336</v>
      </c>
      <c r="E11" s="7"/>
      <c r="F11" s="7">
        <v>0.3336</v>
      </c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35" t="s">
        <v>76</v>
      </c>
      <c r="B12" s="35" t="s">
        <v>77</v>
      </c>
      <c r="C12" s="7">
        <v>29.55894</v>
      </c>
      <c r="D12" s="7">
        <v>29.55894</v>
      </c>
      <c r="E12" s="7">
        <v>29.55894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59" t="s">
        <v>78</v>
      </c>
      <c r="B13" s="59" t="s">
        <v>79</v>
      </c>
      <c r="C13" s="7">
        <v>29.55894</v>
      </c>
      <c r="D13" s="7">
        <v>29.55894</v>
      </c>
      <c r="E13" s="7">
        <v>29.55894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60" t="s">
        <v>80</v>
      </c>
      <c r="B14" s="60" t="s">
        <v>81</v>
      </c>
      <c r="C14" s="7">
        <v>8.967353</v>
      </c>
      <c r="D14" s="7">
        <v>8.967353</v>
      </c>
      <c r="E14" s="7">
        <v>8.967353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60" t="s">
        <v>82</v>
      </c>
      <c r="B15" s="60" t="s">
        <v>83</v>
      </c>
      <c r="C15" s="7">
        <v>8.295443</v>
      </c>
      <c r="D15" s="7">
        <v>8.295443</v>
      </c>
      <c r="E15" s="7">
        <v>8.295443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60" t="s">
        <v>84</v>
      </c>
      <c r="B16" s="60" t="s">
        <v>85</v>
      </c>
      <c r="C16" s="7">
        <v>10.927073</v>
      </c>
      <c r="D16" s="7">
        <v>10.927073</v>
      </c>
      <c r="E16" s="7">
        <v>10.927073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60" t="s">
        <v>86</v>
      </c>
      <c r="B17" s="60" t="s">
        <v>87</v>
      </c>
      <c r="C17" s="7">
        <v>1.369071</v>
      </c>
      <c r="D17" s="7">
        <v>1.369071</v>
      </c>
      <c r="E17" s="7">
        <v>1.369071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35" t="s">
        <v>88</v>
      </c>
      <c r="B18" s="35" t="s">
        <v>89</v>
      </c>
      <c r="C18" s="7">
        <v>252.42841</v>
      </c>
      <c r="D18" s="7">
        <v>252.42841</v>
      </c>
      <c r="E18" s="7">
        <v>250.42841</v>
      </c>
      <c r="F18" s="7">
        <v>2</v>
      </c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59" t="s">
        <v>90</v>
      </c>
      <c r="B19" s="59" t="s">
        <v>91</v>
      </c>
      <c r="C19" s="7">
        <v>252.42841</v>
      </c>
      <c r="D19" s="7">
        <v>252.42841</v>
      </c>
      <c r="E19" s="7">
        <v>250.42841</v>
      </c>
      <c r="F19" s="7">
        <v>2</v>
      </c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60" t="s">
        <v>92</v>
      </c>
      <c r="B20" s="60" t="s">
        <v>93</v>
      </c>
      <c r="C20" s="7">
        <v>140.350726</v>
      </c>
      <c r="D20" s="7">
        <v>140.350726</v>
      </c>
      <c r="E20" s="7">
        <v>138.350726</v>
      </c>
      <c r="F20" s="7">
        <v>2</v>
      </c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60" t="s">
        <v>94</v>
      </c>
      <c r="B21" s="60" t="s">
        <v>95</v>
      </c>
      <c r="C21" s="7">
        <v>112.077684</v>
      </c>
      <c r="D21" s="7">
        <v>112.077684</v>
      </c>
      <c r="E21" s="7">
        <v>112.077684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35" t="s">
        <v>96</v>
      </c>
      <c r="B22" s="35" t="s">
        <v>97</v>
      </c>
      <c r="C22" s="7">
        <v>27.7164</v>
      </c>
      <c r="D22" s="7">
        <v>27.7164</v>
      </c>
      <c r="E22" s="7">
        <v>27.7164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59" t="s">
        <v>98</v>
      </c>
      <c r="B23" s="59" t="s">
        <v>99</v>
      </c>
      <c r="C23" s="7">
        <v>27.7164</v>
      </c>
      <c r="D23" s="7">
        <v>27.7164</v>
      </c>
      <c r="E23" s="7">
        <v>27.7164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60" t="s">
        <v>100</v>
      </c>
      <c r="B24" s="60" t="s">
        <v>101</v>
      </c>
      <c r="C24" s="7">
        <v>25.6572</v>
      </c>
      <c r="D24" s="7">
        <v>25.6572</v>
      </c>
      <c r="E24" s="7">
        <v>25.6572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.25" customHeight="1" spans="1:15">
      <c r="A25" s="60" t="s">
        <v>102</v>
      </c>
      <c r="B25" s="60" t="s">
        <v>103</v>
      </c>
      <c r="C25" s="7">
        <v>2.0592</v>
      </c>
      <c r="D25" s="7">
        <v>2.0592</v>
      </c>
      <c r="E25" s="7">
        <v>2.0592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ht="20.25" customHeight="1" spans="1:15">
      <c r="A26" s="36" t="s">
        <v>104</v>
      </c>
      <c r="B26" s="36"/>
      <c r="C26" s="7">
        <v>343.31503</v>
      </c>
      <c r="D26" s="7">
        <v>343.31503</v>
      </c>
      <c r="E26" s="7">
        <v>340.98143</v>
      </c>
      <c r="F26" s="7">
        <v>2.3336</v>
      </c>
      <c r="G26" s="7"/>
      <c r="H26" s="7"/>
      <c r="I26" s="7"/>
      <c r="J26" s="7"/>
      <c r="K26" s="7"/>
      <c r="L26" s="7"/>
      <c r="M26" s="7"/>
      <c r="N26" s="7"/>
      <c r="O26" s="7"/>
    </row>
  </sheetData>
  <mergeCells count="11">
    <mergeCell ref="A2:O2"/>
    <mergeCell ref="A3:I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fitToHeight="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A3" sqref="A3:B3"/>
    </sheetView>
  </sheetViews>
  <sheetFormatPr defaultColWidth="8.85185185185185" defaultRowHeight="15" customHeight="1" outlineLevelCol="3"/>
  <cols>
    <col min="1" max="4" width="35.712962962963" customWidth="1"/>
  </cols>
  <sheetData>
    <row r="1" ht="18.75" customHeight="1" spans="1:4">
      <c r="A1" s="26"/>
      <c r="B1" s="26"/>
      <c r="C1" s="26"/>
      <c r="D1" s="48" t="s">
        <v>105</v>
      </c>
    </row>
    <row r="2" ht="45" customHeight="1" spans="1:4">
      <c r="A2" s="28" t="s">
        <v>106</v>
      </c>
      <c r="B2" s="28"/>
      <c r="C2" s="28"/>
      <c r="D2" s="28"/>
    </row>
    <row r="3" ht="18.75" customHeight="1" spans="1:4">
      <c r="A3" s="41" t="str">
        <f>"单位名称："&amp;"易门县交通运输局（本级）"</f>
        <v>单位名称：易门县交通运输局（本级）</v>
      </c>
      <c r="B3" s="41"/>
      <c r="C3" s="61"/>
      <c r="D3" s="48" t="s">
        <v>2</v>
      </c>
    </row>
    <row r="4" ht="22.5" customHeight="1" spans="1:4">
      <c r="A4" s="62" t="s">
        <v>3</v>
      </c>
      <c r="B4" s="62"/>
      <c r="C4" s="62" t="s">
        <v>4</v>
      </c>
      <c r="D4" s="62"/>
    </row>
    <row r="5" ht="18.75" customHeight="1" spans="1:4">
      <c r="A5" s="62" t="s">
        <v>5</v>
      </c>
      <c r="B5" s="62" t="s">
        <v>6</v>
      </c>
      <c r="C5" s="62" t="s">
        <v>107</v>
      </c>
      <c r="D5" s="62" t="s">
        <v>6</v>
      </c>
    </row>
    <row r="6" ht="18.75" customHeight="1" spans="1:4">
      <c r="A6" s="62"/>
      <c r="B6" s="62"/>
      <c r="C6" s="62"/>
      <c r="D6" s="62"/>
    </row>
    <row r="7" ht="22.5" customHeight="1" spans="1:4">
      <c r="A7" s="63" t="s">
        <v>108</v>
      </c>
      <c r="B7" s="7">
        <v>343.31503</v>
      </c>
      <c r="C7" s="63" t="s">
        <v>109</v>
      </c>
      <c r="D7" s="7">
        <v>343.31503</v>
      </c>
    </row>
    <row r="8" ht="22.5" customHeight="1" spans="1:4">
      <c r="A8" s="63" t="s">
        <v>110</v>
      </c>
      <c r="B8" s="7">
        <v>343.31503</v>
      </c>
      <c r="C8" s="63" t="str">
        <f>"（"&amp;"一"&amp;"）"&amp;"社会保障和就业支出"</f>
        <v>（一）社会保障和就业支出</v>
      </c>
      <c r="D8" s="7">
        <v>33.61128</v>
      </c>
    </row>
    <row r="9" ht="22.5" customHeight="1" spans="1:4">
      <c r="A9" s="63" t="s">
        <v>111</v>
      </c>
      <c r="B9" s="7"/>
      <c r="C9" s="63" t="str">
        <f>"（"&amp;"二"&amp;"）"&amp;"卫生健康支出"</f>
        <v>（二）卫生健康支出</v>
      </c>
      <c r="D9" s="7">
        <v>29.55894</v>
      </c>
    </row>
    <row r="10" ht="22.5" customHeight="1" spans="1:4">
      <c r="A10" s="63" t="s">
        <v>112</v>
      </c>
      <c r="B10" s="7"/>
      <c r="C10" s="63" t="str">
        <f>"（"&amp;"三"&amp;"）"&amp;"交通运输支出"</f>
        <v>（三）交通运输支出</v>
      </c>
      <c r="D10" s="7">
        <v>252.42841</v>
      </c>
    </row>
    <row r="11" ht="22.5" customHeight="1" spans="1:4">
      <c r="A11" s="63" t="s">
        <v>113</v>
      </c>
      <c r="B11" s="7"/>
      <c r="C11" s="63" t="str">
        <f>"（"&amp;"四"&amp;"）"&amp;"住房保障支出"</f>
        <v>（四）住房保障支出</v>
      </c>
      <c r="D11" s="7">
        <v>27.7164</v>
      </c>
    </row>
    <row r="12" ht="22.5" customHeight="1" spans="1:4">
      <c r="A12" s="63" t="s">
        <v>110</v>
      </c>
      <c r="B12" s="7"/>
      <c r="C12" s="63"/>
      <c r="D12" s="7"/>
    </row>
    <row r="13" ht="22.5" customHeight="1" spans="1:4">
      <c r="A13" s="63" t="s">
        <v>111</v>
      </c>
      <c r="B13" s="7"/>
      <c r="C13" s="63"/>
      <c r="D13" s="7"/>
    </row>
    <row r="14" ht="22.5" customHeight="1" spans="1:4">
      <c r="A14" s="63" t="s">
        <v>112</v>
      </c>
      <c r="B14" s="7"/>
      <c r="C14" s="63"/>
      <c r="D14" s="7"/>
    </row>
    <row r="15" ht="22.5" customHeight="1" spans="1:4">
      <c r="A15" s="64"/>
      <c r="B15" s="7"/>
      <c r="C15" s="63" t="s">
        <v>114</v>
      </c>
      <c r="D15" s="7"/>
    </row>
    <row r="16" ht="22.5" customHeight="1" spans="1:4">
      <c r="A16" s="65" t="s">
        <v>115</v>
      </c>
      <c r="B16" s="66">
        <v>343.31503</v>
      </c>
      <c r="C16" s="67" t="s">
        <v>116</v>
      </c>
      <c r="D16" s="66">
        <v>343.31503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opLeftCell="A4" workbookViewId="0">
      <selection activeCell="A3" sqref="A3:C3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ht="18.75" customHeight="1" spans="1:7">
      <c r="A1" s="26"/>
      <c r="B1" s="26"/>
      <c r="C1" s="26"/>
      <c r="D1" s="26"/>
      <c r="E1" s="26"/>
      <c r="F1" s="26"/>
      <c r="G1" s="27" t="s">
        <v>117</v>
      </c>
    </row>
    <row r="2" ht="37.5" customHeight="1" spans="1:7">
      <c r="A2" s="28" t="s">
        <v>118</v>
      </c>
      <c r="B2" s="28"/>
      <c r="C2" s="28"/>
      <c r="D2" s="28"/>
      <c r="E2" s="28"/>
      <c r="F2" s="28"/>
      <c r="G2" s="28"/>
    </row>
    <row r="3" ht="18.75" customHeight="1" spans="1:7">
      <c r="A3" s="29" t="str">
        <f>"单位名称："&amp;"易门县交通运输局（本级）"</f>
        <v>单位名称：易门县交通运输局（本级）</v>
      </c>
      <c r="B3" s="29"/>
      <c r="C3" s="29"/>
      <c r="D3" s="30"/>
      <c r="E3" s="30"/>
      <c r="F3" s="30"/>
      <c r="G3" s="31" t="s">
        <v>26</v>
      </c>
    </row>
    <row r="4" ht="18.75" customHeight="1" spans="1:7">
      <c r="A4" s="32" t="s">
        <v>119</v>
      </c>
      <c r="B4" s="32" t="s">
        <v>56</v>
      </c>
      <c r="C4" s="33" t="s">
        <v>29</v>
      </c>
      <c r="D4" s="33" t="s">
        <v>58</v>
      </c>
      <c r="E4" s="33"/>
      <c r="F4" s="33"/>
      <c r="G4" s="32" t="s">
        <v>59</v>
      </c>
    </row>
    <row r="5" ht="18.75" customHeight="1" spans="1:7">
      <c r="A5" s="32" t="s">
        <v>55</v>
      </c>
      <c r="B5" s="32" t="s">
        <v>56</v>
      </c>
      <c r="C5" s="33"/>
      <c r="D5" s="33" t="s">
        <v>31</v>
      </c>
      <c r="E5" s="33" t="s">
        <v>120</v>
      </c>
      <c r="F5" s="33" t="s">
        <v>121</v>
      </c>
      <c r="G5" s="32"/>
    </row>
    <row r="6" ht="18.75" customHeight="1" spans="1:7">
      <c r="A6" s="34" t="s">
        <v>42</v>
      </c>
      <c r="B6" s="34" t="s">
        <v>43</v>
      </c>
      <c r="C6" s="34" t="s">
        <v>44</v>
      </c>
      <c r="D6" s="34" t="s">
        <v>45</v>
      </c>
      <c r="E6" s="34" t="s">
        <v>46</v>
      </c>
      <c r="F6" s="34" t="s">
        <v>47</v>
      </c>
      <c r="G6" s="34" t="s">
        <v>48</v>
      </c>
    </row>
    <row r="7" ht="20.25" customHeight="1" spans="1:7">
      <c r="A7" s="35" t="s">
        <v>66</v>
      </c>
      <c r="B7" s="35" t="s">
        <v>67</v>
      </c>
      <c r="C7" s="7">
        <v>33.61128</v>
      </c>
      <c r="D7" s="7">
        <v>33.27768</v>
      </c>
      <c r="E7" s="7">
        <v>33.27768</v>
      </c>
      <c r="F7" s="7"/>
      <c r="G7" s="7">
        <v>0.3336</v>
      </c>
    </row>
    <row r="8" ht="20.25" customHeight="1" spans="1:7">
      <c r="A8" s="59" t="s">
        <v>68</v>
      </c>
      <c r="B8" s="59" t="s">
        <v>69</v>
      </c>
      <c r="C8" s="7">
        <v>33.27768</v>
      </c>
      <c r="D8" s="7">
        <v>33.27768</v>
      </c>
      <c r="E8" s="7">
        <v>33.27768</v>
      </c>
      <c r="F8" s="7"/>
      <c r="G8" s="7"/>
    </row>
    <row r="9" ht="20.25" customHeight="1" spans="1:7">
      <c r="A9" s="60" t="s">
        <v>70</v>
      </c>
      <c r="B9" s="60" t="s">
        <v>71</v>
      </c>
      <c r="C9" s="7">
        <v>33.27768</v>
      </c>
      <c r="D9" s="7">
        <v>33.27768</v>
      </c>
      <c r="E9" s="7">
        <v>33.27768</v>
      </c>
      <c r="F9" s="7"/>
      <c r="G9" s="7"/>
    </row>
    <row r="10" ht="20.25" customHeight="1" spans="1:7">
      <c r="A10" s="59" t="s">
        <v>72</v>
      </c>
      <c r="B10" s="59" t="s">
        <v>73</v>
      </c>
      <c r="C10" s="7">
        <v>0.3336</v>
      </c>
      <c r="D10" s="7"/>
      <c r="E10" s="7"/>
      <c r="F10" s="7"/>
      <c r="G10" s="7">
        <v>0.3336</v>
      </c>
    </row>
    <row r="11" ht="20.25" customHeight="1" spans="1:7">
      <c r="A11" s="60" t="s">
        <v>74</v>
      </c>
      <c r="B11" s="60" t="s">
        <v>75</v>
      </c>
      <c r="C11" s="7">
        <v>0.3336</v>
      </c>
      <c r="D11" s="7"/>
      <c r="E11" s="7"/>
      <c r="F11" s="7"/>
      <c r="G11" s="7">
        <v>0.3336</v>
      </c>
    </row>
    <row r="12" ht="20.25" customHeight="1" spans="1:7">
      <c r="A12" s="35" t="s">
        <v>76</v>
      </c>
      <c r="B12" s="35" t="s">
        <v>77</v>
      </c>
      <c r="C12" s="7">
        <v>29.55894</v>
      </c>
      <c r="D12" s="7">
        <v>29.55894</v>
      </c>
      <c r="E12" s="7">
        <v>29.55894</v>
      </c>
      <c r="F12" s="7"/>
      <c r="G12" s="7"/>
    </row>
    <row r="13" ht="20.25" customHeight="1" spans="1:7">
      <c r="A13" s="59" t="s">
        <v>78</v>
      </c>
      <c r="B13" s="59" t="s">
        <v>79</v>
      </c>
      <c r="C13" s="7">
        <v>29.55894</v>
      </c>
      <c r="D13" s="7">
        <v>29.55894</v>
      </c>
      <c r="E13" s="7">
        <v>29.55894</v>
      </c>
      <c r="F13" s="7"/>
      <c r="G13" s="7"/>
    </row>
    <row r="14" ht="20.25" customHeight="1" spans="1:7">
      <c r="A14" s="60" t="s">
        <v>80</v>
      </c>
      <c r="B14" s="60" t="s">
        <v>81</v>
      </c>
      <c r="C14" s="7">
        <v>8.967353</v>
      </c>
      <c r="D14" s="7">
        <v>8.967353</v>
      </c>
      <c r="E14" s="7">
        <v>8.967353</v>
      </c>
      <c r="F14" s="7"/>
      <c r="G14" s="7"/>
    </row>
    <row r="15" ht="20.25" customHeight="1" spans="1:7">
      <c r="A15" s="60" t="s">
        <v>82</v>
      </c>
      <c r="B15" s="60" t="s">
        <v>83</v>
      </c>
      <c r="C15" s="7">
        <v>8.295443</v>
      </c>
      <c r="D15" s="7">
        <v>8.295443</v>
      </c>
      <c r="E15" s="7">
        <v>8.295443</v>
      </c>
      <c r="F15" s="7"/>
      <c r="G15" s="7"/>
    </row>
    <row r="16" ht="20.25" customHeight="1" spans="1:7">
      <c r="A16" s="60" t="s">
        <v>84</v>
      </c>
      <c r="B16" s="60" t="s">
        <v>85</v>
      </c>
      <c r="C16" s="7">
        <v>10.927073</v>
      </c>
      <c r="D16" s="7">
        <v>10.927073</v>
      </c>
      <c r="E16" s="7">
        <v>10.927073</v>
      </c>
      <c r="F16" s="7"/>
      <c r="G16" s="7"/>
    </row>
    <row r="17" ht="20.25" customHeight="1" spans="1:7">
      <c r="A17" s="60" t="s">
        <v>86</v>
      </c>
      <c r="B17" s="60" t="s">
        <v>87</v>
      </c>
      <c r="C17" s="7">
        <v>1.369071</v>
      </c>
      <c r="D17" s="7">
        <v>1.369071</v>
      </c>
      <c r="E17" s="7">
        <v>1.369071</v>
      </c>
      <c r="F17" s="7"/>
      <c r="G17" s="7"/>
    </row>
    <row r="18" ht="20.25" customHeight="1" spans="1:7">
      <c r="A18" s="35" t="s">
        <v>88</v>
      </c>
      <c r="B18" s="35" t="s">
        <v>89</v>
      </c>
      <c r="C18" s="7">
        <v>252.42841</v>
      </c>
      <c r="D18" s="7">
        <v>250.42841</v>
      </c>
      <c r="E18" s="7">
        <v>218.864082</v>
      </c>
      <c r="F18" s="7">
        <v>31.564328</v>
      </c>
      <c r="G18" s="7">
        <v>2</v>
      </c>
    </row>
    <row r="19" ht="20.25" customHeight="1" spans="1:7">
      <c r="A19" s="59" t="s">
        <v>90</v>
      </c>
      <c r="B19" s="59" t="s">
        <v>91</v>
      </c>
      <c r="C19" s="7">
        <v>252.42841</v>
      </c>
      <c r="D19" s="7">
        <v>250.42841</v>
      </c>
      <c r="E19" s="7">
        <v>218.864082</v>
      </c>
      <c r="F19" s="7">
        <v>31.564328</v>
      </c>
      <c r="G19" s="7">
        <v>2</v>
      </c>
    </row>
    <row r="20" ht="20.25" customHeight="1" spans="1:7">
      <c r="A20" s="60" t="s">
        <v>92</v>
      </c>
      <c r="B20" s="60" t="s">
        <v>93</v>
      </c>
      <c r="C20" s="7">
        <v>140.350726</v>
      </c>
      <c r="D20" s="7">
        <v>138.350726</v>
      </c>
      <c r="E20" s="7">
        <v>117.949366</v>
      </c>
      <c r="F20" s="7">
        <v>20.40136</v>
      </c>
      <c r="G20" s="7">
        <v>2</v>
      </c>
    </row>
    <row r="21" ht="20.25" customHeight="1" spans="1:7">
      <c r="A21" s="60" t="s">
        <v>94</v>
      </c>
      <c r="B21" s="60" t="s">
        <v>95</v>
      </c>
      <c r="C21" s="7">
        <v>112.077684</v>
      </c>
      <c r="D21" s="7">
        <v>112.077684</v>
      </c>
      <c r="E21" s="7">
        <v>100.914716</v>
      </c>
      <c r="F21" s="7">
        <v>11.162968</v>
      </c>
      <c r="G21" s="7"/>
    </row>
    <row r="22" ht="20.25" customHeight="1" spans="1:7">
      <c r="A22" s="35" t="s">
        <v>96</v>
      </c>
      <c r="B22" s="35" t="s">
        <v>97</v>
      </c>
      <c r="C22" s="7">
        <v>27.7164</v>
      </c>
      <c r="D22" s="7">
        <v>27.7164</v>
      </c>
      <c r="E22" s="7">
        <v>27.7164</v>
      </c>
      <c r="F22" s="7"/>
      <c r="G22" s="7"/>
    </row>
    <row r="23" ht="20.25" customHeight="1" spans="1:7">
      <c r="A23" s="59" t="s">
        <v>98</v>
      </c>
      <c r="B23" s="59" t="s">
        <v>99</v>
      </c>
      <c r="C23" s="7">
        <v>27.7164</v>
      </c>
      <c r="D23" s="7">
        <v>27.7164</v>
      </c>
      <c r="E23" s="7">
        <v>27.7164</v>
      </c>
      <c r="F23" s="7"/>
      <c r="G23" s="7"/>
    </row>
    <row r="24" ht="20.25" customHeight="1" spans="1:7">
      <c r="A24" s="60" t="s">
        <v>100</v>
      </c>
      <c r="B24" s="60" t="s">
        <v>101</v>
      </c>
      <c r="C24" s="7">
        <v>25.6572</v>
      </c>
      <c r="D24" s="7">
        <v>25.6572</v>
      </c>
      <c r="E24" s="7">
        <v>25.6572</v>
      </c>
      <c r="F24" s="7"/>
      <c r="G24" s="7"/>
    </row>
    <row r="25" ht="20.25" customHeight="1" spans="1:7">
      <c r="A25" s="60" t="s">
        <v>102</v>
      </c>
      <c r="B25" s="60" t="s">
        <v>103</v>
      </c>
      <c r="C25" s="7">
        <v>2.0592</v>
      </c>
      <c r="D25" s="7">
        <v>2.0592</v>
      </c>
      <c r="E25" s="7">
        <v>2.0592</v>
      </c>
      <c r="F25" s="7"/>
      <c r="G25" s="7"/>
    </row>
    <row r="26" ht="20.25" customHeight="1" spans="1:7">
      <c r="A26" s="36" t="s">
        <v>104</v>
      </c>
      <c r="B26" s="36"/>
      <c r="C26" s="37">
        <v>343.31503</v>
      </c>
      <c r="D26" s="37">
        <v>340.98143</v>
      </c>
      <c r="E26" s="37">
        <v>309.417102</v>
      </c>
      <c r="F26" s="37">
        <v>31.564328</v>
      </c>
      <c r="G26" s="37">
        <v>2.3336</v>
      </c>
    </row>
  </sheetData>
  <mergeCells count="7">
    <mergeCell ref="A2:G2"/>
    <mergeCell ref="A3:C3"/>
    <mergeCell ref="A4:B4"/>
    <mergeCell ref="D4:F4"/>
    <mergeCell ref="A26:B26"/>
    <mergeCell ref="C4:C5"/>
    <mergeCell ref="G4:G5"/>
  </mergeCells>
  <pageMargins left="0.75" right="0.75" top="1" bottom="1" header="0.5" footer="0.5"/>
  <pageSetup paperSize="1" scale="78" fitToHeight="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C3"/>
    </sheetView>
  </sheetViews>
  <sheetFormatPr defaultColWidth="8.85185185185185" defaultRowHeight="15" customHeight="1" outlineLevelRow="6" outlineLevelCol="5"/>
  <cols>
    <col min="1" max="6" width="28.5740740740741" customWidth="1"/>
  </cols>
  <sheetData>
    <row r="1" ht="18.75" customHeight="1" spans="1:6">
      <c r="A1" s="52"/>
      <c r="B1" s="52"/>
      <c r="C1" s="53"/>
      <c r="D1" s="26"/>
      <c r="E1" s="26"/>
      <c r="F1" s="54" t="s">
        <v>122</v>
      </c>
    </row>
    <row r="2" ht="41.25" customHeight="1" spans="1:6">
      <c r="A2" s="55" t="s">
        <v>123</v>
      </c>
      <c r="B2" s="55"/>
      <c r="C2" s="55"/>
      <c r="D2" s="55"/>
      <c r="E2" s="55"/>
      <c r="F2" s="55"/>
    </row>
    <row r="3" ht="18.75" customHeight="1" spans="1:6">
      <c r="A3" s="41" t="str">
        <f>"单位名称："&amp;"易门县交通运输局（本级）"</f>
        <v>单位名称：易门县交通运输局（本级）</v>
      </c>
      <c r="B3" s="41"/>
      <c r="C3" s="41"/>
      <c r="D3" s="56"/>
      <c r="E3" s="26"/>
      <c r="F3" s="54" t="s">
        <v>26</v>
      </c>
    </row>
    <row r="4" ht="18.75" customHeight="1" spans="1:6">
      <c r="A4" s="32" t="s">
        <v>124</v>
      </c>
      <c r="B4" s="33" t="s">
        <v>125</v>
      </c>
      <c r="C4" s="33" t="s">
        <v>126</v>
      </c>
      <c r="D4" s="33"/>
      <c r="E4" s="33"/>
      <c r="F4" s="33" t="s">
        <v>127</v>
      </c>
    </row>
    <row r="5" ht="18.75" customHeight="1" spans="1:6">
      <c r="A5" s="32"/>
      <c r="B5" s="33"/>
      <c r="C5" s="33" t="s">
        <v>31</v>
      </c>
      <c r="D5" s="33" t="s">
        <v>128</v>
      </c>
      <c r="E5" s="33" t="s">
        <v>129</v>
      </c>
      <c r="F5" s="33"/>
    </row>
    <row r="6" ht="18.75" customHeight="1" spans="1:6">
      <c r="A6" s="57" t="s">
        <v>43</v>
      </c>
      <c r="B6" s="58" t="s">
        <v>44</v>
      </c>
      <c r="C6" s="57" t="s">
        <v>45</v>
      </c>
      <c r="D6" s="57" t="s">
        <v>46</v>
      </c>
      <c r="E6" s="57" t="s">
        <v>47</v>
      </c>
      <c r="F6" s="57">
        <v>7</v>
      </c>
    </row>
    <row r="7" ht="20.25" customHeight="1" spans="1:6">
      <c r="A7" s="7">
        <v>3.002</v>
      </c>
      <c r="B7" s="7"/>
      <c r="C7" s="7">
        <v>1.94</v>
      </c>
      <c r="D7" s="7"/>
      <c r="E7" s="7">
        <v>1.94</v>
      </c>
      <c r="F7" s="7">
        <v>1.062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workbookViewId="0">
      <selection activeCell="A3" sqref="A3:G3"/>
    </sheetView>
  </sheetViews>
  <sheetFormatPr defaultColWidth="8.85185185185185" defaultRowHeight="15" customHeight="1"/>
  <cols>
    <col min="1" max="7" width="28.5740740740741" customWidth="1"/>
    <col min="8" max="24" width="14.2777777777778" customWidth="1"/>
  </cols>
  <sheetData>
    <row r="1" ht="18.75" customHeight="1" spans="1:2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 t="s">
        <v>130</v>
      </c>
    </row>
    <row r="2" ht="45" customHeight="1" spans="1:24">
      <c r="A2" s="28" t="s">
        <v>131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ht="18.75" customHeight="1" spans="1:24">
      <c r="A3" s="41" t="str">
        <f>"单位名称："&amp;"易门县交通运输局（本级）"</f>
        <v>单位名称：易门县交通运输局（本级）</v>
      </c>
      <c r="B3" s="41"/>
      <c r="C3" s="41"/>
      <c r="D3" s="41"/>
      <c r="E3" s="41"/>
      <c r="F3" s="41"/>
      <c r="G3" s="41"/>
      <c r="H3" s="47"/>
      <c r="I3" s="47"/>
      <c r="J3" s="47"/>
      <c r="K3" s="47"/>
      <c r="L3" s="47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 t="s">
        <v>26</v>
      </c>
    </row>
    <row r="4" ht="18.75" customHeight="1" spans="1:24">
      <c r="A4" s="50" t="s">
        <v>132</v>
      </c>
      <c r="B4" s="50" t="s">
        <v>133</v>
      </c>
      <c r="C4" s="50" t="s">
        <v>134</v>
      </c>
      <c r="D4" s="50" t="s">
        <v>135</v>
      </c>
      <c r="E4" s="50" t="s">
        <v>136</v>
      </c>
      <c r="F4" s="50" t="s">
        <v>137</v>
      </c>
      <c r="G4" s="50" t="s">
        <v>138</v>
      </c>
      <c r="H4" s="51" t="s">
        <v>29</v>
      </c>
      <c r="I4" s="51" t="s">
        <v>139</v>
      </c>
      <c r="J4" s="50"/>
      <c r="K4" s="50"/>
      <c r="L4" s="50"/>
      <c r="M4" s="50"/>
      <c r="N4" s="50"/>
      <c r="O4" s="50" t="s">
        <v>140</v>
      </c>
      <c r="P4" s="50"/>
      <c r="Q4" s="50"/>
      <c r="R4" s="50" t="s">
        <v>35</v>
      </c>
      <c r="S4" s="50" t="s">
        <v>36</v>
      </c>
      <c r="T4" s="50"/>
      <c r="U4" s="50"/>
      <c r="V4" s="50"/>
      <c r="W4" s="50"/>
      <c r="X4" s="50"/>
    </row>
    <row r="5" ht="18.75" customHeight="1" spans="1:24">
      <c r="A5" s="50"/>
      <c r="B5" s="50"/>
      <c r="C5" s="50"/>
      <c r="D5" s="50"/>
      <c r="E5" s="50"/>
      <c r="F5" s="50"/>
      <c r="G5" s="50"/>
      <c r="H5" s="51" t="s">
        <v>141</v>
      </c>
      <c r="I5" s="51" t="s">
        <v>142</v>
      </c>
      <c r="J5" s="51"/>
      <c r="K5" s="50" t="s">
        <v>33</v>
      </c>
      <c r="L5" s="50" t="s">
        <v>34</v>
      </c>
      <c r="M5" s="50"/>
      <c r="N5" s="50"/>
      <c r="O5" s="50" t="s">
        <v>140</v>
      </c>
      <c r="P5" s="50" t="s">
        <v>33</v>
      </c>
      <c r="Q5" s="50" t="s">
        <v>34</v>
      </c>
      <c r="R5" s="50" t="s">
        <v>35</v>
      </c>
      <c r="S5" s="50" t="s">
        <v>36</v>
      </c>
      <c r="T5" s="50" t="s">
        <v>37</v>
      </c>
      <c r="U5" s="50" t="s">
        <v>38</v>
      </c>
      <c r="V5" s="50" t="s">
        <v>39</v>
      </c>
      <c r="W5" s="50" t="s">
        <v>40</v>
      </c>
      <c r="X5" s="50" t="s">
        <v>41</v>
      </c>
    </row>
    <row r="6" ht="18.75" customHeight="1" spans="1:24">
      <c r="A6" s="50"/>
      <c r="B6" s="50"/>
      <c r="C6" s="50"/>
      <c r="D6" s="50"/>
      <c r="E6" s="50"/>
      <c r="F6" s="50"/>
      <c r="G6" s="50"/>
      <c r="H6" s="51"/>
      <c r="I6" s="51" t="s">
        <v>143</v>
      </c>
      <c r="J6" s="50" t="s">
        <v>144</v>
      </c>
      <c r="K6" s="50" t="s">
        <v>145</v>
      </c>
      <c r="L6" s="50" t="s">
        <v>146</v>
      </c>
      <c r="M6" s="50" t="s">
        <v>147</v>
      </c>
      <c r="N6" s="50" t="s">
        <v>148</v>
      </c>
      <c r="O6" s="50" t="s">
        <v>32</v>
      </c>
      <c r="P6" s="50" t="s">
        <v>33</v>
      </c>
      <c r="Q6" s="50" t="s">
        <v>34</v>
      </c>
      <c r="R6" s="50"/>
      <c r="S6" s="50" t="s">
        <v>31</v>
      </c>
      <c r="T6" s="50" t="s">
        <v>37</v>
      </c>
      <c r="U6" s="50" t="s">
        <v>38</v>
      </c>
      <c r="V6" s="50" t="s">
        <v>39</v>
      </c>
      <c r="W6" s="50" t="s">
        <v>40</v>
      </c>
      <c r="X6" s="50" t="s">
        <v>41</v>
      </c>
    </row>
    <row r="7" ht="22.65" customHeight="1" spans="1:24">
      <c r="A7" s="50"/>
      <c r="B7" s="50"/>
      <c r="C7" s="50"/>
      <c r="D7" s="50"/>
      <c r="E7" s="50"/>
      <c r="F7" s="50"/>
      <c r="G7" s="50"/>
      <c r="H7" s="51"/>
      <c r="I7" s="51" t="s">
        <v>31</v>
      </c>
      <c r="J7" s="50" t="s">
        <v>144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ht="18.75" customHeight="1" spans="1:24">
      <c r="A8" s="51" t="s">
        <v>42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18.75" customHeight="1" spans="1:24">
      <c r="A9" s="42" t="s">
        <v>52</v>
      </c>
      <c r="B9" s="42" t="s">
        <v>149</v>
      </c>
      <c r="C9" s="43" t="s">
        <v>150</v>
      </c>
      <c r="D9" s="42" t="s">
        <v>92</v>
      </c>
      <c r="E9" s="42" t="s">
        <v>93</v>
      </c>
      <c r="F9" s="42" t="s">
        <v>151</v>
      </c>
      <c r="G9" s="42" t="s">
        <v>152</v>
      </c>
      <c r="H9" s="7">
        <v>44.7792</v>
      </c>
      <c r="I9" s="7">
        <v>44.7792</v>
      </c>
      <c r="J9" s="7"/>
      <c r="K9" s="7"/>
      <c r="L9" s="7"/>
      <c r="M9" s="7">
        <v>44.7792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42" t="s">
        <v>52</v>
      </c>
      <c r="B10" s="42" t="s">
        <v>149</v>
      </c>
      <c r="C10" s="43" t="s">
        <v>150</v>
      </c>
      <c r="D10" s="42" t="s">
        <v>92</v>
      </c>
      <c r="E10" s="42" t="s">
        <v>93</v>
      </c>
      <c r="F10" s="42" t="s">
        <v>153</v>
      </c>
      <c r="G10" s="42" t="s">
        <v>154</v>
      </c>
      <c r="H10" s="7">
        <v>55.3356</v>
      </c>
      <c r="I10" s="7">
        <v>55.3356</v>
      </c>
      <c r="J10" s="7"/>
      <c r="K10" s="7"/>
      <c r="L10" s="7"/>
      <c r="M10" s="7">
        <v>55.3356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42" t="s">
        <v>52</v>
      </c>
      <c r="B11" s="42" t="s">
        <v>149</v>
      </c>
      <c r="C11" s="43" t="s">
        <v>150</v>
      </c>
      <c r="D11" s="42" t="s">
        <v>92</v>
      </c>
      <c r="E11" s="42" t="s">
        <v>93</v>
      </c>
      <c r="F11" s="42" t="s">
        <v>155</v>
      </c>
      <c r="G11" s="42" t="s">
        <v>156</v>
      </c>
      <c r="H11" s="7">
        <v>3.7316</v>
      </c>
      <c r="I11" s="7">
        <v>3.7316</v>
      </c>
      <c r="J11" s="7"/>
      <c r="K11" s="7"/>
      <c r="L11" s="7"/>
      <c r="M11" s="7">
        <v>3.7316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42" t="s">
        <v>52</v>
      </c>
      <c r="B12" s="42" t="s">
        <v>149</v>
      </c>
      <c r="C12" s="43" t="s">
        <v>150</v>
      </c>
      <c r="D12" s="42" t="s">
        <v>92</v>
      </c>
      <c r="E12" s="42" t="s">
        <v>93</v>
      </c>
      <c r="F12" s="42" t="s">
        <v>155</v>
      </c>
      <c r="G12" s="42" t="s">
        <v>156</v>
      </c>
      <c r="H12" s="7">
        <v>0.27</v>
      </c>
      <c r="I12" s="7">
        <v>0.27</v>
      </c>
      <c r="J12" s="7"/>
      <c r="K12" s="7"/>
      <c r="L12" s="7"/>
      <c r="M12" s="7">
        <v>0.27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42" t="s">
        <v>52</v>
      </c>
      <c r="B13" s="42" t="s">
        <v>149</v>
      </c>
      <c r="C13" s="43" t="s">
        <v>150</v>
      </c>
      <c r="D13" s="42" t="s">
        <v>102</v>
      </c>
      <c r="E13" s="42" t="s">
        <v>103</v>
      </c>
      <c r="F13" s="42" t="s">
        <v>153</v>
      </c>
      <c r="G13" s="42" t="s">
        <v>154</v>
      </c>
      <c r="H13" s="7">
        <v>1.0428</v>
      </c>
      <c r="I13" s="7">
        <v>1.0428</v>
      </c>
      <c r="J13" s="7"/>
      <c r="K13" s="7"/>
      <c r="L13" s="7"/>
      <c r="M13" s="7">
        <v>1.0428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42" t="s">
        <v>52</v>
      </c>
      <c r="B14" s="42" t="s">
        <v>157</v>
      </c>
      <c r="C14" s="43" t="s">
        <v>158</v>
      </c>
      <c r="D14" s="42" t="s">
        <v>94</v>
      </c>
      <c r="E14" s="42" t="s">
        <v>95</v>
      </c>
      <c r="F14" s="42" t="s">
        <v>151</v>
      </c>
      <c r="G14" s="42" t="s">
        <v>152</v>
      </c>
      <c r="H14" s="7">
        <v>39.1188</v>
      </c>
      <c r="I14" s="7">
        <v>39.1188</v>
      </c>
      <c r="J14" s="7"/>
      <c r="K14" s="7"/>
      <c r="L14" s="7"/>
      <c r="M14" s="7">
        <v>39.1188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42" t="s">
        <v>52</v>
      </c>
      <c r="B15" s="42" t="s">
        <v>157</v>
      </c>
      <c r="C15" s="43" t="s">
        <v>158</v>
      </c>
      <c r="D15" s="42" t="s">
        <v>94</v>
      </c>
      <c r="E15" s="42" t="s">
        <v>95</v>
      </c>
      <c r="F15" s="42" t="s">
        <v>153</v>
      </c>
      <c r="G15" s="42" t="s">
        <v>154</v>
      </c>
      <c r="H15" s="7">
        <v>2.898</v>
      </c>
      <c r="I15" s="7">
        <v>2.898</v>
      </c>
      <c r="J15" s="7"/>
      <c r="K15" s="7"/>
      <c r="L15" s="7"/>
      <c r="M15" s="7">
        <v>2.898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42" t="s">
        <v>52</v>
      </c>
      <c r="B16" s="42" t="s">
        <v>157</v>
      </c>
      <c r="C16" s="43" t="s">
        <v>158</v>
      </c>
      <c r="D16" s="42" t="s">
        <v>94</v>
      </c>
      <c r="E16" s="42" t="s">
        <v>95</v>
      </c>
      <c r="F16" s="42" t="s">
        <v>155</v>
      </c>
      <c r="G16" s="42" t="s">
        <v>156</v>
      </c>
      <c r="H16" s="7">
        <v>0.27</v>
      </c>
      <c r="I16" s="7">
        <v>0.27</v>
      </c>
      <c r="J16" s="7"/>
      <c r="K16" s="7"/>
      <c r="L16" s="7"/>
      <c r="M16" s="7">
        <v>0.27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42" t="s">
        <v>52</v>
      </c>
      <c r="B17" s="42" t="s">
        <v>157</v>
      </c>
      <c r="C17" s="43" t="s">
        <v>158</v>
      </c>
      <c r="D17" s="42" t="s">
        <v>94</v>
      </c>
      <c r="E17" s="42" t="s">
        <v>95</v>
      </c>
      <c r="F17" s="42" t="s">
        <v>159</v>
      </c>
      <c r="G17" s="42" t="s">
        <v>160</v>
      </c>
      <c r="H17" s="7">
        <v>14.868</v>
      </c>
      <c r="I17" s="7">
        <v>14.868</v>
      </c>
      <c r="J17" s="7"/>
      <c r="K17" s="7"/>
      <c r="L17" s="7"/>
      <c r="M17" s="7">
        <v>14.868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42" t="s">
        <v>52</v>
      </c>
      <c r="B18" s="42" t="s">
        <v>157</v>
      </c>
      <c r="C18" s="43" t="s">
        <v>158</v>
      </c>
      <c r="D18" s="42" t="s">
        <v>94</v>
      </c>
      <c r="E18" s="42" t="s">
        <v>95</v>
      </c>
      <c r="F18" s="42" t="s">
        <v>159</v>
      </c>
      <c r="G18" s="42" t="s">
        <v>160</v>
      </c>
      <c r="H18" s="7">
        <v>8.718</v>
      </c>
      <c r="I18" s="7">
        <v>8.718</v>
      </c>
      <c r="J18" s="7"/>
      <c r="K18" s="7"/>
      <c r="L18" s="7"/>
      <c r="M18" s="7">
        <v>8.718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42" t="s">
        <v>52</v>
      </c>
      <c r="B19" s="42" t="s">
        <v>157</v>
      </c>
      <c r="C19" s="43" t="s">
        <v>158</v>
      </c>
      <c r="D19" s="42" t="s">
        <v>94</v>
      </c>
      <c r="E19" s="42" t="s">
        <v>95</v>
      </c>
      <c r="F19" s="42" t="s">
        <v>159</v>
      </c>
      <c r="G19" s="42" t="s">
        <v>160</v>
      </c>
      <c r="H19" s="7">
        <v>14.8824</v>
      </c>
      <c r="I19" s="7">
        <v>14.8824</v>
      </c>
      <c r="J19" s="7"/>
      <c r="K19" s="7"/>
      <c r="L19" s="7"/>
      <c r="M19" s="7">
        <v>14.8824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42" t="s">
        <v>52</v>
      </c>
      <c r="B20" s="42" t="s">
        <v>157</v>
      </c>
      <c r="C20" s="43" t="s">
        <v>158</v>
      </c>
      <c r="D20" s="42" t="s">
        <v>94</v>
      </c>
      <c r="E20" s="42" t="s">
        <v>95</v>
      </c>
      <c r="F20" s="42" t="s">
        <v>159</v>
      </c>
      <c r="G20" s="42" t="s">
        <v>160</v>
      </c>
      <c r="H20" s="7">
        <v>3.2599</v>
      </c>
      <c r="I20" s="7">
        <v>3.2599</v>
      </c>
      <c r="J20" s="7"/>
      <c r="K20" s="7"/>
      <c r="L20" s="7"/>
      <c r="M20" s="7">
        <v>3.2599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42" t="s">
        <v>52</v>
      </c>
      <c r="B21" s="42" t="s">
        <v>157</v>
      </c>
      <c r="C21" s="43" t="s">
        <v>158</v>
      </c>
      <c r="D21" s="42" t="s">
        <v>102</v>
      </c>
      <c r="E21" s="42" t="s">
        <v>103</v>
      </c>
      <c r="F21" s="42" t="s">
        <v>153</v>
      </c>
      <c r="G21" s="42" t="s">
        <v>154</v>
      </c>
      <c r="H21" s="7">
        <v>1.0164</v>
      </c>
      <c r="I21" s="7">
        <v>1.0164</v>
      </c>
      <c r="J21" s="7"/>
      <c r="K21" s="7"/>
      <c r="L21" s="7"/>
      <c r="M21" s="7">
        <v>1.0164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42" t="s">
        <v>52</v>
      </c>
      <c r="B22" s="42" t="s">
        <v>161</v>
      </c>
      <c r="C22" s="43" t="s">
        <v>162</v>
      </c>
      <c r="D22" s="42" t="s">
        <v>70</v>
      </c>
      <c r="E22" s="42" t="s">
        <v>71</v>
      </c>
      <c r="F22" s="42" t="s">
        <v>163</v>
      </c>
      <c r="G22" s="42" t="s">
        <v>164</v>
      </c>
      <c r="H22" s="7">
        <v>33.27768</v>
      </c>
      <c r="I22" s="7">
        <v>33.27768</v>
      </c>
      <c r="J22" s="7"/>
      <c r="K22" s="7"/>
      <c r="L22" s="7"/>
      <c r="M22" s="7">
        <v>33.27768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42" t="s">
        <v>52</v>
      </c>
      <c r="B23" s="42" t="s">
        <v>161</v>
      </c>
      <c r="C23" s="43" t="s">
        <v>162</v>
      </c>
      <c r="D23" s="42" t="s">
        <v>80</v>
      </c>
      <c r="E23" s="42" t="s">
        <v>81</v>
      </c>
      <c r="F23" s="42" t="s">
        <v>165</v>
      </c>
      <c r="G23" s="42" t="s">
        <v>166</v>
      </c>
      <c r="H23" s="7">
        <v>8.967353</v>
      </c>
      <c r="I23" s="7">
        <v>8.967353</v>
      </c>
      <c r="J23" s="7"/>
      <c r="K23" s="7"/>
      <c r="L23" s="7"/>
      <c r="M23" s="7">
        <v>8.967353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42" t="s">
        <v>52</v>
      </c>
      <c r="B24" s="42" t="s">
        <v>161</v>
      </c>
      <c r="C24" s="43" t="s">
        <v>162</v>
      </c>
      <c r="D24" s="42" t="s">
        <v>82</v>
      </c>
      <c r="E24" s="42" t="s">
        <v>83</v>
      </c>
      <c r="F24" s="42" t="s">
        <v>165</v>
      </c>
      <c r="G24" s="42" t="s">
        <v>166</v>
      </c>
      <c r="H24" s="7">
        <v>8.295443</v>
      </c>
      <c r="I24" s="7">
        <v>8.295443</v>
      </c>
      <c r="J24" s="7"/>
      <c r="K24" s="7"/>
      <c r="L24" s="7"/>
      <c r="M24" s="7">
        <v>8.295443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42" t="s">
        <v>52</v>
      </c>
      <c r="B25" s="42" t="s">
        <v>161</v>
      </c>
      <c r="C25" s="43" t="s">
        <v>162</v>
      </c>
      <c r="D25" s="42" t="s">
        <v>84</v>
      </c>
      <c r="E25" s="42" t="s">
        <v>85</v>
      </c>
      <c r="F25" s="42" t="s">
        <v>167</v>
      </c>
      <c r="G25" s="42" t="s">
        <v>168</v>
      </c>
      <c r="H25" s="7">
        <v>10.927073</v>
      </c>
      <c r="I25" s="7">
        <v>10.927073</v>
      </c>
      <c r="J25" s="7"/>
      <c r="K25" s="7"/>
      <c r="L25" s="7"/>
      <c r="M25" s="7">
        <v>10.927073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42" t="s">
        <v>52</v>
      </c>
      <c r="B26" s="42" t="s">
        <v>161</v>
      </c>
      <c r="C26" s="43" t="s">
        <v>162</v>
      </c>
      <c r="D26" s="42" t="s">
        <v>86</v>
      </c>
      <c r="E26" s="42" t="s">
        <v>87</v>
      </c>
      <c r="F26" s="42" t="s">
        <v>169</v>
      </c>
      <c r="G26" s="42" t="s">
        <v>170</v>
      </c>
      <c r="H26" s="7">
        <v>0.415971</v>
      </c>
      <c r="I26" s="7">
        <v>0.415971</v>
      </c>
      <c r="J26" s="7"/>
      <c r="K26" s="7"/>
      <c r="L26" s="7"/>
      <c r="M26" s="7">
        <v>0.415971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42" t="s">
        <v>52</v>
      </c>
      <c r="B27" s="42" t="s">
        <v>161</v>
      </c>
      <c r="C27" s="43" t="s">
        <v>162</v>
      </c>
      <c r="D27" s="42" t="s">
        <v>86</v>
      </c>
      <c r="E27" s="42" t="s">
        <v>87</v>
      </c>
      <c r="F27" s="42" t="s">
        <v>169</v>
      </c>
      <c r="G27" s="42" t="s">
        <v>170</v>
      </c>
      <c r="H27" s="7">
        <v>0.5648</v>
      </c>
      <c r="I27" s="7">
        <v>0.5648</v>
      </c>
      <c r="J27" s="7"/>
      <c r="K27" s="7"/>
      <c r="L27" s="7"/>
      <c r="M27" s="7">
        <v>0.5648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42" t="s">
        <v>52</v>
      </c>
      <c r="B28" s="42" t="s">
        <v>161</v>
      </c>
      <c r="C28" s="43" t="s">
        <v>162</v>
      </c>
      <c r="D28" s="42" t="s">
        <v>86</v>
      </c>
      <c r="E28" s="42" t="s">
        <v>87</v>
      </c>
      <c r="F28" s="42" t="s">
        <v>169</v>
      </c>
      <c r="G28" s="42" t="s">
        <v>170</v>
      </c>
      <c r="H28" s="7">
        <v>0.3883</v>
      </c>
      <c r="I28" s="7">
        <v>0.3883</v>
      </c>
      <c r="J28" s="7"/>
      <c r="K28" s="7"/>
      <c r="L28" s="7"/>
      <c r="M28" s="7">
        <v>0.3883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42" t="s">
        <v>52</v>
      </c>
      <c r="B29" s="42" t="s">
        <v>161</v>
      </c>
      <c r="C29" s="43" t="s">
        <v>162</v>
      </c>
      <c r="D29" s="42" t="s">
        <v>92</v>
      </c>
      <c r="E29" s="42" t="s">
        <v>93</v>
      </c>
      <c r="F29" s="42" t="s">
        <v>169</v>
      </c>
      <c r="G29" s="42" t="s">
        <v>170</v>
      </c>
      <c r="H29" s="7">
        <v>0.166166</v>
      </c>
      <c r="I29" s="7">
        <v>0.166166</v>
      </c>
      <c r="J29" s="7"/>
      <c r="K29" s="7"/>
      <c r="L29" s="7"/>
      <c r="M29" s="7">
        <v>0.166166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42" t="s">
        <v>52</v>
      </c>
      <c r="B30" s="42" t="s">
        <v>161</v>
      </c>
      <c r="C30" s="43" t="s">
        <v>162</v>
      </c>
      <c r="D30" s="42" t="s">
        <v>94</v>
      </c>
      <c r="E30" s="42" t="s">
        <v>95</v>
      </c>
      <c r="F30" s="42" t="s">
        <v>169</v>
      </c>
      <c r="G30" s="42" t="s">
        <v>170</v>
      </c>
      <c r="H30" s="7">
        <v>0.699616</v>
      </c>
      <c r="I30" s="7">
        <v>0.699616</v>
      </c>
      <c r="J30" s="7"/>
      <c r="K30" s="7"/>
      <c r="L30" s="7"/>
      <c r="M30" s="7">
        <v>0.699616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42" t="s">
        <v>52</v>
      </c>
      <c r="B31" s="42" t="s">
        <v>171</v>
      </c>
      <c r="C31" s="43" t="s">
        <v>101</v>
      </c>
      <c r="D31" s="42" t="s">
        <v>100</v>
      </c>
      <c r="E31" s="42" t="s">
        <v>101</v>
      </c>
      <c r="F31" s="42" t="s">
        <v>172</v>
      </c>
      <c r="G31" s="42" t="s">
        <v>101</v>
      </c>
      <c r="H31" s="7">
        <v>25.6572</v>
      </c>
      <c r="I31" s="7">
        <v>25.6572</v>
      </c>
      <c r="J31" s="7"/>
      <c r="K31" s="7"/>
      <c r="L31" s="7"/>
      <c r="M31" s="7">
        <v>25.6572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42" t="s">
        <v>52</v>
      </c>
      <c r="B32" s="42" t="s">
        <v>173</v>
      </c>
      <c r="C32" s="43" t="s">
        <v>174</v>
      </c>
      <c r="D32" s="42" t="s">
        <v>92</v>
      </c>
      <c r="E32" s="42" t="s">
        <v>93</v>
      </c>
      <c r="F32" s="42" t="s">
        <v>175</v>
      </c>
      <c r="G32" s="42" t="s">
        <v>176</v>
      </c>
      <c r="H32" s="7">
        <v>1.94</v>
      </c>
      <c r="I32" s="7">
        <v>1.94</v>
      </c>
      <c r="J32" s="7"/>
      <c r="K32" s="7"/>
      <c r="L32" s="7"/>
      <c r="M32" s="7">
        <v>1.94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42" t="s">
        <v>52</v>
      </c>
      <c r="B33" s="42" t="s">
        <v>177</v>
      </c>
      <c r="C33" s="43" t="s">
        <v>178</v>
      </c>
      <c r="D33" s="42" t="s">
        <v>92</v>
      </c>
      <c r="E33" s="42" t="s">
        <v>93</v>
      </c>
      <c r="F33" s="42" t="s">
        <v>179</v>
      </c>
      <c r="G33" s="42" t="s">
        <v>178</v>
      </c>
      <c r="H33" s="7">
        <v>2.31336</v>
      </c>
      <c r="I33" s="7">
        <v>2.31336</v>
      </c>
      <c r="J33" s="7"/>
      <c r="K33" s="7"/>
      <c r="L33" s="7"/>
      <c r="M33" s="7">
        <v>2.31336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42" t="s">
        <v>52</v>
      </c>
      <c r="B34" s="42" t="s">
        <v>177</v>
      </c>
      <c r="C34" s="43" t="s">
        <v>178</v>
      </c>
      <c r="D34" s="42" t="s">
        <v>94</v>
      </c>
      <c r="E34" s="42" t="s">
        <v>95</v>
      </c>
      <c r="F34" s="42" t="s">
        <v>179</v>
      </c>
      <c r="G34" s="42" t="s">
        <v>178</v>
      </c>
      <c r="H34" s="7">
        <v>1.852968</v>
      </c>
      <c r="I34" s="7">
        <v>1.852968</v>
      </c>
      <c r="J34" s="7"/>
      <c r="K34" s="7"/>
      <c r="L34" s="7"/>
      <c r="M34" s="7">
        <v>1.852968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42" t="s">
        <v>52</v>
      </c>
      <c r="B35" s="42" t="s">
        <v>180</v>
      </c>
      <c r="C35" s="43" t="s">
        <v>181</v>
      </c>
      <c r="D35" s="42" t="s">
        <v>92</v>
      </c>
      <c r="E35" s="42" t="s">
        <v>93</v>
      </c>
      <c r="F35" s="42" t="s">
        <v>182</v>
      </c>
      <c r="G35" s="42" t="s">
        <v>183</v>
      </c>
      <c r="H35" s="7">
        <v>3.319</v>
      </c>
      <c r="I35" s="7">
        <v>3.319</v>
      </c>
      <c r="J35" s="7"/>
      <c r="K35" s="7"/>
      <c r="L35" s="7"/>
      <c r="M35" s="7">
        <v>3.319</v>
      </c>
      <c r="N35" s="7"/>
      <c r="O35" s="7"/>
      <c r="P35" s="7"/>
      <c r="Q35" s="5"/>
      <c r="R35" s="7"/>
      <c r="S35" s="7"/>
      <c r="T35" s="7"/>
      <c r="U35" s="7"/>
      <c r="V35" s="7"/>
      <c r="W35" s="7"/>
      <c r="X35" s="7"/>
    </row>
    <row r="36" ht="18.75" customHeight="1" spans="1:24">
      <c r="A36" s="42" t="s">
        <v>52</v>
      </c>
      <c r="B36" s="42" t="s">
        <v>180</v>
      </c>
      <c r="C36" s="43" t="s">
        <v>181</v>
      </c>
      <c r="D36" s="42" t="s">
        <v>92</v>
      </c>
      <c r="E36" s="42" t="s">
        <v>93</v>
      </c>
      <c r="F36" s="42" t="s">
        <v>184</v>
      </c>
      <c r="G36" s="42" t="s">
        <v>185</v>
      </c>
      <c r="H36" s="7">
        <v>0.1</v>
      </c>
      <c r="I36" s="7">
        <v>0.1</v>
      </c>
      <c r="J36" s="7"/>
      <c r="K36" s="7"/>
      <c r="L36" s="7"/>
      <c r="M36" s="7">
        <v>0.1</v>
      </c>
      <c r="N36" s="7"/>
      <c r="O36" s="7"/>
      <c r="P36" s="7"/>
      <c r="Q36" s="5"/>
      <c r="R36" s="7"/>
      <c r="S36" s="7"/>
      <c r="T36" s="7"/>
      <c r="U36" s="7"/>
      <c r="V36" s="7"/>
      <c r="W36" s="7"/>
      <c r="X36" s="7"/>
    </row>
    <row r="37" ht="18.75" customHeight="1" spans="1:24">
      <c r="A37" s="42" t="s">
        <v>52</v>
      </c>
      <c r="B37" s="42" t="s">
        <v>180</v>
      </c>
      <c r="C37" s="43" t="s">
        <v>181</v>
      </c>
      <c r="D37" s="42" t="s">
        <v>92</v>
      </c>
      <c r="E37" s="42" t="s">
        <v>93</v>
      </c>
      <c r="F37" s="42" t="s">
        <v>186</v>
      </c>
      <c r="G37" s="42" t="s">
        <v>187</v>
      </c>
      <c r="H37" s="7">
        <v>0.15</v>
      </c>
      <c r="I37" s="7">
        <v>0.15</v>
      </c>
      <c r="J37" s="7"/>
      <c r="K37" s="7"/>
      <c r="L37" s="7"/>
      <c r="M37" s="7">
        <v>0.15</v>
      </c>
      <c r="N37" s="7"/>
      <c r="O37" s="7"/>
      <c r="P37" s="7"/>
      <c r="Q37" s="5"/>
      <c r="R37" s="7"/>
      <c r="S37" s="7"/>
      <c r="T37" s="7"/>
      <c r="U37" s="7"/>
      <c r="V37" s="7"/>
      <c r="W37" s="7"/>
      <c r="X37" s="7"/>
    </row>
    <row r="38" ht="18.75" customHeight="1" spans="1:24">
      <c r="A38" s="42" t="s">
        <v>52</v>
      </c>
      <c r="B38" s="42" t="s">
        <v>180</v>
      </c>
      <c r="C38" s="43" t="s">
        <v>181</v>
      </c>
      <c r="D38" s="42" t="s">
        <v>92</v>
      </c>
      <c r="E38" s="42" t="s">
        <v>93</v>
      </c>
      <c r="F38" s="42" t="s">
        <v>188</v>
      </c>
      <c r="G38" s="42" t="s">
        <v>189</v>
      </c>
      <c r="H38" s="7">
        <v>0.06</v>
      </c>
      <c r="I38" s="7">
        <v>0.06</v>
      </c>
      <c r="J38" s="7"/>
      <c r="K38" s="7"/>
      <c r="L38" s="7"/>
      <c r="M38" s="7">
        <v>0.06</v>
      </c>
      <c r="N38" s="7"/>
      <c r="O38" s="7"/>
      <c r="P38" s="7"/>
      <c r="Q38" s="5"/>
      <c r="R38" s="7"/>
      <c r="S38" s="7"/>
      <c r="T38" s="7"/>
      <c r="U38" s="7"/>
      <c r="V38" s="7"/>
      <c r="W38" s="7"/>
      <c r="X38" s="7"/>
    </row>
    <row r="39" ht="18.75" customHeight="1" spans="1:24">
      <c r="A39" s="42" t="s">
        <v>52</v>
      </c>
      <c r="B39" s="42" t="s">
        <v>180</v>
      </c>
      <c r="C39" s="43" t="s">
        <v>181</v>
      </c>
      <c r="D39" s="42" t="s">
        <v>92</v>
      </c>
      <c r="E39" s="42" t="s">
        <v>93</v>
      </c>
      <c r="F39" s="42" t="s">
        <v>188</v>
      </c>
      <c r="G39" s="42" t="s">
        <v>189</v>
      </c>
      <c r="H39" s="7">
        <v>0.2</v>
      </c>
      <c r="I39" s="7">
        <v>0.2</v>
      </c>
      <c r="J39" s="7"/>
      <c r="K39" s="7"/>
      <c r="L39" s="7"/>
      <c r="M39" s="7">
        <v>0.2</v>
      </c>
      <c r="N39" s="7"/>
      <c r="O39" s="7"/>
      <c r="P39" s="7"/>
      <c r="Q39" s="5"/>
      <c r="R39" s="7"/>
      <c r="S39" s="7"/>
      <c r="T39" s="7"/>
      <c r="U39" s="7"/>
      <c r="V39" s="7"/>
      <c r="W39" s="7"/>
      <c r="X39" s="7"/>
    </row>
    <row r="40" ht="18.75" customHeight="1" spans="1:24">
      <c r="A40" s="42" t="s">
        <v>52</v>
      </c>
      <c r="B40" s="42" t="s">
        <v>180</v>
      </c>
      <c r="C40" s="43" t="s">
        <v>181</v>
      </c>
      <c r="D40" s="42" t="s">
        <v>92</v>
      </c>
      <c r="E40" s="42" t="s">
        <v>93</v>
      </c>
      <c r="F40" s="42" t="s">
        <v>190</v>
      </c>
      <c r="G40" s="42" t="s">
        <v>191</v>
      </c>
      <c r="H40" s="7">
        <v>0.1</v>
      </c>
      <c r="I40" s="7">
        <v>0.1</v>
      </c>
      <c r="J40" s="7"/>
      <c r="K40" s="7"/>
      <c r="L40" s="7"/>
      <c r="M40" s="7">
        <v>0.1</v>
      </c>
      <c r="N40" s="7"/>
      <c r="O40" s="7"/>
      <c r="P40" s="7"/>
      <c r="Q40" s="5"/>
      <c r="R40" s="7"/>
      <c r="S40" s="7"/>
      <c r="T40" s="7"/>
      <c r="U40" s="7"/>
      <c r="V40" s="7"/>
      <c r="W40" s="7"/>
      <c r="X40" s="7"/>
    </row>
    <row r="41" ht="18.75" customHeight="1" spans="1:24">
      <c r="A41" s="42" t="s">
        <v>52</v>
      </c>
      <c r="B41" s="42" t="s">
        <v>180</v>
      </c>
      <c r="C41" s="43" t="s">
        <v>181</v>
      </c>
      <c r="D41" s="42" t="s">
        <v>92</v>
      </c>
      <c r="E41" s="42" t="s">
        <v>93</v>
      </c>
      <c r="F41" s="42" t="s">
        <v>192</v>
      </c>
      <c r="G41" s="42" t="s">
        <v>193</v>
      </c>
      <c r="H41" s="7">
        <v>0.1</v>
      </c>
      <c r="I41" s="7">
        <v>0.1</v>
      </c>
      <c r="J41" s="7"/>
      <c r="K41" s="7"/>
      <c r="L41" s="7"/>
      <c r="M41" s="7">
        <v>0.1</v>
      </c>
      <c r="N41" s="7"/>
      <c r="O41" s="7"/>
      <c r="P41" s="7"/>
      <c r="Q41" s="5"/>
      <c r="R41" s="7"/>
      <c r="S41" s="7"/>
      <c r="T41" s="7"/>
      <c r="U41" s="7"/>
      <c r="V41" s="7"/>
      <c r="W41" s="7"/>
      <c r="X41" s="7"/>
    </row>
    <row r="42" ht="18.75" customHeight="1" spans="1:24">
      <c r="A42" s="42" t="s">
        <v>52</v>
      </c>
      <c r="B42" s="42" t="s">
        <v>180</v>
      </c>
      <c r="C42" s="43" t="s">
        <v>181</v>
      </c>
      <c r="D42" s="42" t="s">
        <v>92</v>
      </c>
      <c r="E42" s="42" t="s">
        <v>93</v>
      </c>
      <c r="F42" s="42" t="s">
        <v>194</v>
      </c>
      <c r="G42" s="42" t="s">
        <v>195</v>
      </c>
      <c r="H42" s="7">
        <v>0.81</v>
      </c>
      <c r="I42" s="7">
        <v>0.81</v>
      </c>
      <c r="J42" s="7"/>
      <c r="K42" s="7"/>
      <c r="L42" s="7"/>
      <c r="M42" s="7">
        <v>0.81</v>
      </c>
      <c r="N42" s="7"/>
      <c r="O42" s="7"/>
      <c r="P42" s="7"/>
      <c r="Q42" s="5"/>
      <c r="R42" s="7"/>
      <c r="S42" s="7"/>
      <c r="T42" s="7"/>
      <c r="U42" s="7"/>
      <c r="V42" s="7"/>
      <c r="W42" s="7"/>
      <c r="X42" s="7"/>
    </row>
    <row r="43" ht="18.75" customHeight="1" spans="1:24">
      <c r="A43" s="42" t="s">
        <v>52</v>
      </c>
      <c r="B43" s="42" t="s">
        <v>180</v>
      </c>
      <c r="C43" s="43" t="s">
        <v>181</v>
      </c>
      <c r="D43" s="42" t="s">
        <v>92</v>
      </c>
      <c r="E43" s="42" t="s">
        <v>93</v>
      </c>
      <c r="F43" s="42" t="s">
        <v>196</v>
      </c>
      <c r="G43" s="42" t="s">
        <v>197</v>
      </c>
      <c r="H43" s="7">
        <v>2.798</v>
      </c>
      <c r="I43" s="7">
        <v>2.798</v>
      </c>
      <c r="J43" s="7"/>
      <c r="K43" s="7"/>
      <c r="L43" s="7"/>
      <c r="M43" s="7">
        <v>2.798</v>
      </c>
      <c r="N43" s="7"/>
      <c r="O43" s="7"/>
      <c r="P43" s="7"/>
      <c r="Q43" s="5"/>
      <c r="R43" s="7"/>
      <c r="S43" s="7"/>
      <c r="T43" s="7"/>
      <c r="U43" s="7"/>
      <c r="V43" s="7"/>
      <c r="W43" s="7"/>
      <c r="X43" s="7"/>
    </row>
    <row r="44" ht="18.75" customHeight="1" spans="1:24">
      <c r="A44" s="42" t="s">
        <v>52</v>
      </c>
      <c r="B44" s="42" t="s">
        <v>180</v>
      </c>
      <c r="C44" s="43" t="s">
        <v>181</v>
      </c>
      <c r="D44" s="42" t="s">
        <v>94</v>
      </c>
      <c r="E44" s="42" t="s">
        <v>95</v>
      </c>
      <c r="F44" s="42" t="s">
        <v>182</v>
      </c>
      <c r="G44" s="42" t="s">
        <v>183</v>
      </c>
      <c r="H44" s="7">
        <v>2.869</v>
      </c>
      <c r="I44" s="7">
        <v>2.869</v>
      </c>
      <c r="J44" s="7"/>
      <c r="K44" s="7"/>
      <c r="L44" s="7"/>
      <c r="M44" s="7">
        <v>2.869</v>
      </c>
      <c r="N44" s="7"/>
      <c r="O44" s="7"/>
      <c r="P44" s="7"/>
      <c r="Q44" s="5"/>
      <c r="R44" s="7"/>
      <c r="S44" s="7"/>
      <c r="T44" s="7"/>
      <c r="U44" s="7"/>
      <c r="V44" s="7"/>
      <c r="W44" s="7"/>
      <c r="X44" s="7"/>
    </row>
    <row r="45" ht="18.75" customHeight="1" spans="1:24">
      <c r="A45" s="42" t="s">
        <v>52</v>
      </c>
      <c r="B45" s="42" t="s">
        <v>180</v>
      </c>
      <c r="C45" s="43" t="s">
        <v>181</v>
      </c>
      <c r="D45" s="42" t="s">
        <v>94</v>
      </c>
      <c r="E45" s="42" t="s">
        <v>95</v>
      </c>
      <c r="F45" s="42" t="s">
        <v>186</v>
      </c>
      <c r="G45" s="42" t="s">
        <v>187</v>
      </c>
      <c r="H45" s="7">
        <v>0.2</v>
      </c>
      <c r="I45" s="7">
        <v>0.2</v>
      </c>
      <c r="J45" s="7"/>
      <c r="K45" s="7"/>
      <c r="L45" s="7"/>
      <c r="M45" s="7">
        <v>0.2</v>
      </c>
      <c r="N45" s="7"/>
      <c r="O45" s="7"/>
      <c r="P45" s="7"/>
      <c r="Q45" s="5"/>
      <c r="R45" s="7"/>
      <c r="S45" s="7"/>
      <c r="T45" s="7"/>
      <c r="U45" s="7"/>
      <c r="V45" s="7"/>
      <c r="W45" s="7"/>
      <c r="X45" s="7"/>
    </row>
    <row r="46" ht="18.75" customHeight="1" spans="1:24">
      <c r="A46" s="42" t="s">
        <v>52</v>
      </c>
      <c r="B46" s="42" t="s">
        <v>180</v>
      </c>
      <c r="C46" s="43" t="s">
        <v>181</v>
      </c>
      <c r="D46" s="42" t="s">
        <v>94</v>
      </c>
      <c r="E46" s="42" t="s">
        <v>95</v>
      </c>
      <c r="F46" s="42" t="s">
        <v>188</v>
      </c>
      <c r="G46" s="42" t="s">
        <v>189</v>
      </c>
      <c r="H46" s="7">
        <v>0.2</v>
      </c>
      <c r="I46" s="7">
        <v>0.2</v>
      </c>
      <c r="J46" s="7"/>
      <c r="K46" s="7"/>
      <c r="L46" s="7"/>
      <c r="M46" s="7">
        <v>0.2</v>
      </c>
      <c r="N46" s="7"/>
      <c r="O46" s="7"/>
      <c r="P46" s="7"/>
      <c r="Q46" s="5"/>
      <c r="R46" s="7"/>
      <c r="S46" s="7"/>
      <c r="T46" s="7"/>
      <c r="U46" s="7"/>
      <c r="V46" s="7"/>
      <c r="W46" s="7"/>
      <c r="X46" s="7"/>
    </row>
    <row r="47" ht="18.75" customHeight="1" spans="1:24">
      <c r="A47" s="42" t="s">
        <v>52</v>
      </c>
      <c r="B47" s="42" t="s">
        <v>180</v>
      </c>
      <c r="C47" s="43" t="s">
        <v>181</v>
      </c>
      <c r="D47" s="42" t="s">
        <v>94</v>
      </c>
      <c r="E47" s="42" t="s">
        <v>95</v>
      </c>
      <c r="F47" s="42" t="s">
        <v>190</v>
      </c>
      <c r="G47" s="42" t="s">
        <v>191</v>
      </c>
      <c r="H47" s="7">
        <v>0.2</v>
      </c>
      <c r="I47" s="7">
        <v>0.2</v>
      </c>
      <c r="J47" s="7"/>
      <c r="K47" s="7"/>
      <c r="L47" s="7"/>
      <c r="M47" s="7">
        <v>0.2</v>
      </c>
      <c r="N47" s="7"/>
      <c r="O47" s="7"/>
      <c r="P47" s="7"/>
      <c r="Q47" s="5"/>
      <c r="R47" s="7"/>
      <c r="S47" s="7"/>
      <c r="T47" s="7"/>
      <c r="U47" s="7"/>
      <c r="V47" s="7"/>
      <c r="W47" s="7"/>
      <c r="X47" s="7"/>
    </row>
    <row r="48" ht="18.75" customHeight="1" spans="1:24">
      <c r="A48" s="42" t="s">
        <v>52</v>
      </c>
      <c r="B48" s="42" t="s">
        <v>180</v>
      </c>
      <c r="C48" s="43" t="s">
        <v>181</v>
      </c>
      <c r="D48" s="42" t="s">
        <v>94</v>
      </c>
      <c r="E48" s="42" t="s">
        <v>95</v>
      </c>
      <c r="F48" s="42" t="s">
        <v>192</v>
      </c>
      <c r="G48" s="42" t="s">
        <v>193</v>
      </c>
      <c r="H48" s="7">
        <v>0.5</v>
      </c>
      <c r="I48" s="7">
        <v>0.5</v>
      </c>
      <c r="J48" s="7"/>
      <c r="K48" s="7"/>
      <c r="L48" s="7"/>
      <c r="M48" s="7">
        <v>0.5</v>
      </c>
      <c r="N48" s="7"/>
      <c r="O48" s="7"/>
      <c r="P48" s="7"/>
      <c r="Q48" s="5"/>
      <c r="R48" s="7"/>
      <c r="S48" s="7"/>
      <c r="T48" s="7"/>
      <c r="U48" s="7"/>
      <c r="V48" s="7"/>
      <c r="W48" s="7"/>
      <c r="X48" s="7"/>
    </row>
    <row r="49" ht="18.75" customHeight="1" spans="1:24">
      <c r="A49" s="42" t="s">
        <v>52</v>
      </c>
      <c r="B49" s="42" t="s">
        <v>180</v>
      </c>
      <c r="C49" s="43" t="s">
        <v>181</v>
      </c>
      <c r="D49" s="42" t="s">
        <v>94</v>
      </c>
      <c r="E49" s="42" t="s">
        <v>95</v>
      </c>
      <c r="F49" s="42" t="s">
        <v>194</v>
      </c>
      <c r="G49" s="42" t="s">
        <v>195</v>
      </c>
      <c r="H49" s="7">
        <v>0.81</v>
      </c>
      <c r="I49" s="7">
        <v>0.81</v>
      </c>
      <c r="J49" s="7"/>
      <c r="K49" s="7"/>
      <c r="L49" s="7"/>
      <c r="M49" s="7">
        <v>0.81</v>
      </c>
      <c r="N49" s="7"/>
      <c r="O49" s="7"/>
      <c r="P49" s="7"/>
      <c r="Q49" s="5"/>
      <c r="R49" s="7"/>
      <c r="S49" s="7"/>
      <c r="T49" s="7"/>
      <c r="U49" s="7"/>
      <c r="V49" s="7"/>
      <c r="W49" s="7"/>
      <c r="X49" s="7"/>
    </row>
    <row r="50" ht="18.75" customHeight="1" spans="1:24">
      <c r="A50" s="42" t="s">
        <v>52</v>
      </c>
      <c r="B50" s="42" t="s">
        <v>180</v>
      </c>
      <c r="C50" s="43" t="s">
        <v>181</v>
      </c>
      <c r="D50" s="42" t="s">
        <v>94</v>
      </c>
      <c r="E50" s="42" t="s">
        <v>95</v>
      </c>
      <c r="F50" s="42" t="s">
        <v>196</v>
      </c>
      <c r="G50" s="42" t="s">
        <v>197</v>
      </c>
      <c r="H50" s="7">
        <v>4</v>
      </c>
      <c r="I50" s="7">
        <v>4</v>
      </c>
      <c r="J50" s="7"/>
      <c r="K50" s="7"/>
      <c r="L50" s="7"/>
      <c r="M50" s="7">
        <v>4</v>
      </c>
      <c r="N50" s="7"/>
      <c r="O50" s="7"/>
      <c r="P50" s="7"/>
      <c r="Q50" s="5"/>
      <c r="R50" s="7"/>
      <c r="S50" s="7"/>
      <c r="T50" s="7"/>
      <c r="U50" s="7"/>
      <c r="V50" s="7"/>
      <c r="W50" s="7"/>
      <c r="X50" s="7"/>
    </row>
    <row r="51" ht="18.75" customHeight="1" spans="1:24">
      <c r="A51" s="42" t="s">
        <v>52</v>
      </c>
      <c r="B51" s="42" t="s">
        <v>198</v>
      </c>
      <c r="C51" s="43" t="s">
        <v>199</v>
      </c>
      <c r="D51" s="42" t="s">
        <v>92</v>
      </c>
      <c r="E51" s="42" t="s">
        <v>93</v>
      </c>
      <c r="F51" s="42" t="s">
        <v>196</v>
      </c>
      <c r="G51" s="42" t="s">
        <v>197</v>
      </c>
      <c r="H51" s="7">
        <v>7.98</v>
      </c>
      <c r="I51" s="7">
        <v>7.98</v>
      </c>
      <c r="J51" s="7"/>
      <c r="K51" s="7"/>
      <c r="L51" s="7"/>
      <c r="M51" s="7">
        <v>7.98</v>
      </c>
      <c r="N51" s="7"/>
      <c r="O51" s="7"/>
      <c r="P51" s="7"/>
      <c r="Q51" s="5"/>
      <c r="R51" s="7"/>
      <c r="S51" s="7"/>
      <c r="T51" s="7"/>
      <c r="U51" s="7"/>
      <c r="V51" s="7"/>
      <c r="W51" s="7"/>
      <c r="X51" s="7"/>
    </row>
    <row r="52" ht="18.75" customHeight="1" spans="1:24">
      <c r="A52" s="42" t="s">
        <v>52</v>
      </c>
      <c r="B52" s="42" t="s">
        <v>200</v>
      </c>
      <c r="C52" s="43" t="s">
        <v>127</v>
      </c>
      <c r="D52" s="42" t="s">
        <v>92</v>
      </c>
      <c r="E52" s="42" t="s">
        <v>93</v>
      </c>
      <c r="F52" s="42" t="s">
        <v>201</v>
      </c>
      <c r="G52" s="42" t="s">
        <v>127</v>
      </c>
      <c r="H52" s="7">
        <v>0.531</v>
      </c>
      <c r="I52" s="7">
        <v>0.531</v>
      </c>
      <c r="J52" s="7"/>
      <c r="K52" s="7"/>
      <c r="L52" s="7"/>
      <c r="M52" s="7">
        <v>0.531</v>
      </c>
      <c r="N52" s="7"/>
      <c r="O52" s="7"/>
      <c r="P52" s="7"/>
      <c r="Q52" s="5"/>
      <c r="R52" s="7"/>
      <c r="S52" s="7"/>
      <c r="T52" s="7"/>
      <c r="U52" s="7"/>
      <c r="V52" s="7"/>
      <c r="W52" s="7"/>
      <c r="X52" s="7"/>
    </row>
    <row r="53" ht="18.75" customHeight="1" spans="1:24">
      <c r="A53" s="42" t="s">
        <v>52</v>
      </c>
      <c r="B53" s="42" t="s">
        <v>200</v>
      </c>
      <c r="C53" s="43" t="s">
        <v>127</v>
      </c>
      <c r="D53" s="42" t="s">
        <v>94</v>
      </c>
      <c r="E53" s="42" t="s">
        <v>95</v>
      </c>
      <c r="F53" s="42" t="s">
        <v>201</v>
      </c>
      <c r="G53" s="42" t="s">
        <v>127</v>
      </c>
      <c r="H53" s="7">
        <v>0.531</v>
      </c>
      <c r="I53" s="7">
        <v>0.531</v>
      </c>
      <c r="J53" s="7"/>
      <c r="K53" s="7"/>
      <c r="L53" s="7"/>
      <c r="M53" s="7">
        <v>0.531</v>
      </c>
      <c r="N53" s="7"/>
      <c r="O53" s="7"/>
      <c r="P53" s="7"/>
      <c r="Q53" s="5"/>
      <c r="R53" s="7"/>
      <c r="S53" s="7"/>
      <c r="T53" s="7"/>
      <c r="U53" s="7"/>
      <c r="V53" s="7"/>
      <c r="W53" s="7"/>
      <c r="X53" s="7"/>
    </row>
    <row r="54" ht="18.75" customHeight="1" spans="1:24">
      <c r="A54" s="42" t="s">
        <v>52</v>
      </c>
      <c r="B54" s="42" t="s">
        <v>202</v>
      </c>
      <c r="C54" s="43" t="s">
        <v>203</v>
      </c>
      <c r="D54" s="42" t="s">
        <v>92</v>
      </c>
      <c r="E54" s="42" t="s">
        <v>93</v>
      </c>
      <c r="F54" s="42" t="s">
        <v>155</v>
      </c>
      <c r="G54" s="42" t="s">
        <v>156</v>
      </c>
      <c r="H54" s="7">
        <v>13.6668</v>
      </c>
      <c r="I54" s="7">
        <v>13.6668</v>
      </c>
      <c r="J54" s="7"/>
      <c r="K54" s="7"/>
      <c r="L54" s="7"/>
      <c r="M54" s="7">
        <v>13.6668</v>
      </c>
      <c r="N54" s="7"/>
      <c r="O54" s="7"/>
      <c r="P54" s="7"/>
      <c r="Q54" s="5"/>
      <c r="R54" s="7"/>
      <c r="S54" s="7"/>
      <c r="T54" s="7"/>
      <c r="U54" s="7"/>
      <c r="V54" s="7"/>
      <c r="W54" s="7"/>
      <c r="X54" s="7"/>
    </row>
    <row r="55" ht="18.75" customHeight="1" spans="1:24">
      <c r="A55" s="42" t="s">
        <v>52</v>
      </c>
      <c r="B55" s="42" t="s">
        <v>204</v>
      </c>
      <c r="C55" s="43" t="s">
        <v>205</v>
      </c>
      <c r="D55" s="42" t="s">
        <v>94</v>
      </c>
      <c r="E55" s="42" t="s">
        <v>95</v>
      </c>
      <c r="F55" s="42" t="s">
        <v>159</v>
      </c>
      <c r="G55" s="42" t="s">
        <v>160</v>
      </c>
      <c r="H55" s="7">
        <v>16.2</v>
      </c>
      <c r="I55" s="7">
        <v>16.2</v>
      </c>
      <c r="J55" s="7"/>
      <c r="K55" s="7"/>
      <c r="L55" s="7"/>
      <c r="M55" s="7">
        <v>16.2</v>
      </c>
      <c r="N55" s="7"/>
      <c r="O55" s="7"/>
      <c r="P55" s="7"/>
      <c r="Q55" s="5"/>
      <c r="R55" s="7"/>
      <c r="S55" s="7"/>
      <c r="T55" s="7"/>
      <c r="U55" s="7"/>
      <c r="V55" s="7"/>
      <c r="W55" s="7"/>
      <c r="X55" s="7"/>
    </row>
    <row r="56" ht="18.75" customHeight="1" spans="1:24">
      <c r="A56" s="44" t="s">
        <v>29</v>
      </c>
      <c r="B56" s="44"/>
      <c r="C56" s="44"/>
      <c r="D56" s="44"/>
      <c r="E56" s="44"/>
      <c r="F56" s="44"/>
      <c r="G56" s="44"/>
      <c r="H56" s="7">
        <v>340.98143</v>
      </c>
      <c r="I56" s="7">
        <v>340.98143</v>
      </c>
      <c r="J56" s="7"/>
      <c r="K56" s="7"/>
      <c r="L56" s="7"/>
      <c r="M56" s="7">
        <v>340.98143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2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A3" sqref="A3:H3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ht="18.75" customHeight="1" spans="1:2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5"/>
      <c r="O1" s="45"/>
      <c r="P1" s="45"/>
      <c r="Q1" s="45"/>
      <c r="R1" s="45"/>
      <c r="S1" s="45"/>
      <c r="T1" s="45"/>
      <c r="U1" s="45"/>
      <c r="V1" s="45"/>
      <c r="W1" s="45" t="s">
        <v>206</v>
      </c>
    </row>
    <row r="2" ht="45" customHeight="1" spans="1:23">
      <c r="A2" s="28" t="s">
        <v>207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ht="18.75" customHeight="1" spans="1:23">
      <c r="A3" s="41" t="str">
        <f>"单位名称："&amp;"易门县交通运输局（本级）"</f>
        <v>单位名称：易门县交通运输局（本级）</v>
      </c>
      <c r="B3" s="41"/>
      <c r="C3" s="41"/>
      <c r="D3" s="41"/>
      <c r="E3" s="41"/>
      <c r="F3" s="41"/>
      <c r="G3" s="41"/>
      <c r="H3" s="41"/>
      <c r="I3" s="47"/>
      <c r="J3" s="47"/>
      <c r="K3" s="47"/>
      <c r="L3" s="47"/>
      <c r="M3" s="47"/>
      <c r="N3" s="48"/>
      <c r="O3" s="48"/>
      <c r="P3" s="48"/>
      <c r="Q3" s="48"/>
      <c r="R3" s="48"/>
      <c r="S3" s="48"/>
      <c r="T3" s="48"/>
      <c r="U3" s="48"/>
      <c r="V3" s="48"/>
      <c r="W3" s="48" t="s">
        <v>26</v>
      </c>
    </row>
    <row r="4" ht="18.75" customHeight="1" spans="1:23">
      <c r="A4" s="32" t="s">
        <v>208</v>
      </c>
      <c r="B4" s="32" t="s">
        <v>133</v>
      </c>
      <c r="C4" s="32" t="s">
        <v>134</v>
      </c>
      <c r="D4" s="32" t="s">
        <v>209</v>
      </c>
      <c r="E4" s="32" t="s">
        <v>135</v>
      </c>
      <c r="F4" s="32" t="s">
        <v>136</v>
      </c>
      <c r="G4" s="32" t="s">
        <v>137</v>
      </c>
      <c r="H4" s="32" t="s">
        <v>138</v>
      </c>
      <c r="I4" s="33" t="s">
        <v>29</v>
      </c>
      <c r="J4" s="33" t="s">
        <v>210</v>
      </c>
      <c r="K4" s="32"/>
      <c r="L4" s="32"/>
      <c r="M4" s="32"/>
      <c r="N4" s="32" t="s">
        <v>140</v>
      </c>
      <c r="O4" s="32"/>
      <c r="P4" s="32"/>
      <c r="Q4" s="32" t="s">
        <v>35</v>
      </c>
      <c r="R4" s="32" t="s">
        <v>36</v>
      </c>
      <c r="S4" s="32"/>
      <c r="T4" s="32"/>
      <c r="U4" s="32"/>
      <c r="V4" s="32"/>
      <c r="W4" s="32"/>
    </row>
    <row r="5" ht="18.75" customHeight="1" spans="1:23">
      <c r="A5" s="32"/>
      <c r="B5" s="32"/>
      <c r="C5" s="32"/>
      <c r="D5" s="32"/>
      <c r="E5" s="32"/>
      <c r="F5" s="32"/>
      <c r="G5" s="32"/>
      <c r="H5" s="32"/>
      <c r="I5" s="33" t="s">
        <v>141</v>
      </c>
      <c r="J5" s="33" t="s">
        <v>142</v>
      </c>
      <c r="K5" s="32"/>
      <c r="L5" s="32" t="s">
        <v>33</v>
      </c>
      <c r="M5" s="32" t="s">
        <v>34</v>
      </c>
      <c r="N5" s="32" t="s">
        <v>32</v>
      </c>
      <c r="O5" s="32" t="s">
        <v>33</v>
      </c>
      <c r="P5" s="32" t="s">
        <v>34</v>
      </c>
      <c r="Q5" s="32" t="s">
        <v>35</v>
      </c>
      <c r="R5" s="32" t="s">
        <v>31</v>
      </c>
      <c r="S5" s="32" t="s">
        <v>37</v>
      </c>
      <c r="T5" s="32" t="s">
        <v>38</v>
      </c>
      <c r="U5" s="32" t="s">
        <v>39</v>
      </c>
      <c r="V5" s="32" t="s">
        <v>40</v>
      </c>
      <c r="W5" s="32" t="s">
        <v>41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3"/>
      <c r="J6" s="33" t="s">
        <v>32</v>
      </c>
      <c r="K6" s="32"/>
      <c r="L6" s="32" t="s">
        <v>33</v>
      </c>
      <c r="M6" s="32" t="s">
        <v>34</v>
      </c>
      <c r="N6" s="32" t="s">
        <v>32</v>
      </c>
      <c r="O6" s="32" t="s">
        <v>33</v>
      </c>
      <c r="P6" s="32" t="s">
        <v>34</v>
      </c>
      <c r="Q6" s="32"/>
      <c r="R6" s="32" t="s">
        <v>31</v>
      </c>
      <c r="S6" s="32" t="s">
        <v>37</v>
      </c>
      <c r="T6" s="32" t="s">
        <v>38</v>
      </c>
      <c r="U6" s="32" t="s">
        <v>39</v>
      </c>
      <c r="V6" s="32" t="s">
        <v>40</v>
      </c>
      <c r="W6" s="32" t="s">
        <v>41</v>
      </c>
    </row>
    <row r="7" ht="22.65" customHeight="1" spans="1:23">
      <c r="A7" s="32"/>
      <c r="B7" s="32"/>
      <c r="C7" s="32"/>
      <c r="D7" s="32"/>
      <c r="E7" s="32"/>
      <c r="F7" s="32"/>
      <c r="G7" s="32"/>
      <c r="H7" s="32"/>
      <c r="I7" s="33"/>
      <c r="J7" s="33" t="s">
        <v>31</v>
      </c>
      <c r="K7" s="32" t="s">
        <v>211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18.75" customHeight="1" spans="1:23">
      <c r="A8" s="34" t="s">
        <v>42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</row>
    <row r="9" ht="18.75" customHeight="1" spans="1:23">
      <c r="A9" s="42"/>
      <c r="B9" s="42"/>
      <c r="C9" s="43" t="s">
        <v>212</v>
      </c>
      <c r="D9" s="42"/>
      <c r="E9" s="42"/>
      <c r="F9" s="42"/>
      <c r="G9" s="42"/>
      <c r="H9" s="42"/>
      <c r="I9" s="49">
        <v>0.3336</v>
      </c>
      <c r="J9" s="49">
        <v>0.3336</v>
      </c>
      <c r="K9" s="49">
        <v>0.3336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18.75" customHeight="1" spans="1:23">
      <c r="A10" s="42" t="s">
        <v>213</v>
      </c>
      <c r="B10" s="42" t="s">
        <v>214</v>
      </c>
      <c r="C10" s="43" t="s">
        <v>212</v>
      </c>
      <c r="D10" s="42" t="s">
        <v>52</v>
      </c>
      <c r="E10" s="42" t="s">
        <v>74</v>
      </c>
      <c r="F10" s="42" t="s">
        <v>75</v>
      </c>
      <c r="G10" s="42" t="s">
        <v>215</v>
      </c>
      <c r="H10" s="42" t="s">
        <v>216</v>
      </c>
      <c r="I10" s="49">
        <v>0.3336</v>
      </c>
      <c r="J10" s="49">
        <v>0.3336</v>
      </c>
      <c r="K10" s="49">
        <v>0.3336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18.75" customHeight="1" spans="1:23">
      <c r="A11" s="5"/>
      <c r="B11" s="5"/>
      <c r="C11" s="43" t="s">
        <v>217</v>
      </c>
      <c r="D11" s="5"/>
      <c r="E11" s="5"/>
      <c r="F11" s="5"/>
      <c r="G11" s="5"/>
      <c r="H11" s="5"/>
      <c r="I11" s="49">
        <v>2</v>
      </c>
      <c r="J11" s="49">
        <v>2</v>
      </c>
      <c r="K11" s="49">
        <v>2</v>
      </c>
      <c r="L11" s="49"/>
      <c r="M11" s="49"/>
      <c r="N11" s="49"/>
      <c r="O11" s="49"/>
      <c r="P11" s="5"/>
      <c r="Q11" s="49"/>
      <c r="R11" s="49"/>
      <c r="S11" s="49"/>
      <c r="T11" s="49"/>
      <c r="U11" s="49"/>
      <c r="V11" s="49"/>
      <c r="W11" s="49"/>
    </row>
    <row r="12" ht="18.75" customHeight="1" spans="1:23">
      <c r="A12" s="42" t="s">
        <v>213</v>
      </c>
      <c r="B12" s="42" t="s">
        <v>218</v>
      </c>
      <c r="C12" s="43" t="s">
        <v>217</v>
      </c>
      <c r="D12" s="42" t="s">
        <v>52</v>
      </c>
      <c r="E12" s="42" t="s">
        <v>92</v>
      </c>
      <c r="F12" s="42" t="s">
        <v>93</v>
      </c>
      <c r="G12" s="42" t="s">
        <v>188</v>
      </c>
      <c r="H12" s="42" t="s">
        <v>189</v>
      </c>
      <c r="I12" s="49">
        <v>2</v>
      </c>
      <c r="J12" s="49">
        <v>2</v>
      </c>
      <c r="K12" s="49">
        <v>2</v>
      </c>
      <c r="L12" s="49"/>
      <c r="M12" s="49"/>
      <c r="N12" s="49"/>
      <c r="O12" s="49"/>
      <c r="P12" s="5"/>
      <c r="Q12" s="49"/>
      <c r="R12" s="49"/>
      <c r="S12" s="49"/>
      <c r="T12" s="49"/>
      <c r="U12" s="49"/>
      <c r="V12" s="49"/>
      <c r="W12" s="49"/>
    </row>
    <row r="13" ht="18.75" customHeight="1" spans="1:23">
      <c r="A13" s="44" t="s">
        <v>29</v>
      </c>
      <c r="B13" s="44"/>
      <c r="C13" s="44"/>
      <c r="D13" s="44"/>
      <c r="E13" s="44"/>
      <c r="F13" s="44"/>
      <c r="G13" s="44"/>
      <c r="H13" s="44"/>
      <c r="I13" s="49">
        <v>2.3336</v>
      </c>
      <c r="J13" s="49">
        <v>2.3336</v>
      </c>
      <c r="K13" s="49">
        <v>2.3336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selection activeCell="A3" sqref="A3:J3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5" t="s">
        <v>220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"单位名称："&amp;"易门县交通运输局（本级）"</f>
        <v>单位名称：易门县交通运输局（本级）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6" t="s">
        <v>221</v>
      </c>
      <c r="B4" s="16" t="s">
        <v>222</v>
      </c>
      <c r="C4" s="16" t="s">
        <v>223</v>
      </c>
      <c r="D4" s="16" t="s">
        <v>224</v>
      </c>
      <c r="E4" s="16" t="s">
        <v>225</v>
      </c>
      <c r="F4" s="16" t="s">
        <v>226</v>
      </c>
      <c r="G4" s="16" t="s">
        <v>227</v>
      </c>
      <c r="H4" s="16" t="s">
        <v>228</v>
      </c>
      <c r="I4" s="16" t="s">
        <v>229</v>
      </c>
      <c r="J4" s="16" t="s">
        <v>230</v>
      </c>
    </row>
    <row r="5" ht="46.5" customHeight="1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1:10">
      <c r="A7" t="s">
        <v>52</v>
      </c>
      <c r="B7" s="5"/>
      <c r="C7" s="5"/>
      <c r="E7" s="18"/>
      <c r="F7" s="18"/>
      <c r="G7" s="18"/>
      <c r="H7" s="18"/>
      <c r="I7" s="18"/>
      <c r="J7" s="18"/>
    </row>
    <row r="8" ht="20.25" customHeight="1" spans="1:10">
      <c r="A8" s="38" t="s">
        <v>217</v>
      </c>
      <c r="B8" s="5" t="s">
        <v>231</v>
      </c>
      <c r="C8" s="6"/>
      <c r="D8" s="6"/>
      <c r="E8" s="18"/>
      <c r="F8" s="18"/>
      <c r="G8" s="18"/>
      <c r="H8" s="18"/>
      <c r="I8" s="18"/>
      <c r="J8" s="18"/>
    </row>
    <row r="9" ht="20.25" customHeight="1" spans="1:10">
      <c r="A9" s="5"/>
      <c r="B9" s="5"/>
      <c r="C9" s="5" t="s">
        <v>232</v>
      </c>
      <c r="D9" s="39" t="s">
        <v>233</v>
      </c>
      <c r="E9" s="40" t="s">
        <v>234</v>
      </c>
      <c r="F9" s="23" t="s">
        <v>235</v>
      </c>
      <c r="G9" s="6" t="s">
        <v>236</v>
      </c>
      <c r="H9" s="23" t="s">
        <v>237</v>
      </c>
      <c r="I9" s="23" t="s">
        <v>238</v>
      </c>
      <c r="J9" s="40" t="s">
        <v>239</v>
      </c>
    </row>
    <row r="10" ht="20.25" customHeight="1" spans="1:10">
      <c r="A10" s="5"/>
      <c r="B10" s="5"/>
      <c r="C10" s="5" t="s">
        <v>232</v>
      </c>
      <c r="D10" s="39" t="s">
        <v>240</v>
      </c>
      <c r="E10" s="40" t="s">
        <v>241</v>
      </c>
      <c r="F10" s="23" t="s">
        <v>235</v>
      </c>
      <c r="G10" s="6" t="s">
        <v>242</v>
      </c>
      <c r="H10" s="23" t="s">
        <v>243</v>
      </c>
      <c r="I10" s="23" t="s">
        <v>238</v>
      </c>
      <c r="J10" s="40" t="s">
        <v>244</v>
      </c>
    </row>
    <row r="11" ht="20.25" customHeight="1" spans="1:10">
      <c r="A11" s="5"/>
      <c r="B11" s="5"/>
      <c r="C11" s="5" t="s">
        <v>232</v>
      </c>
      <c r="D11" s="39" t="s">
        <v>245</v>
      </c>
      <c r="E11" s="40" t="s">
        <v>246</v>
      </c>
      <c r="F11" s="23" t="s">
        <v>235</v>
      </c>
      <c r="G11" s="6" t="s">
        <v>247</v>
      </c>
      <c r="H11" s="23" t="s">
        <v>243</v>
      </c>
      <c r="I11" s="23" t="s">
        <v>238</v>
      </c>
      <c r="J11" s="40" t="s">
        <v>248</v>
      </c>
    </row>
    <row r="12" ht="20.25" customHeight="1" spans="1:10">
      <c r="A12" s="5"/>
      <c r="B12" s="5"/>
      <c r="C12" s="5" t="s">
        <v>249</v>
      </c>
      <c r="D12" s="39" t="s">
        <v>250</v>
      </c>
      <c r="E12" s="40" t="s">
        <v>251</v>
      </c>
      <c r="F12" s="23" t="s">
        <v>235</v>
      </c>
      <c r="G12" s="6" t="s">
        <v>252</v>
      </c>
      <c r="H12" s="23" t="s">
        <v>243</v>
      </c>
      <c r="I12" s="23" t="s">
        <v>253</v>
      </c>
      <c r="J12" s="40" t="s">
        <v>254</v>
      </c>
    </row>
    <row r="13" ht="20.25" customHeight="1" spans="1:10">
      <c r="A13" s="5"/>
      <c r="B13" s="5"/>
      <c r="C13" s="5" t="s">
        <v>255</v>
      </c>
      <c r="D13" s="39" t="s">
        <v>256</v>
      </c>
      <c r="E13" s="40" t="s">
        <v>257</v>
      </c>
      <c r="F13" s="23" t="s">
        <v>258</v>
      </c>
      <c r="G13" s="6" t="s">
        <v>259</v>
      </c>
      <c r="H13" s="23" t="s">
        <v>243</v>
      </c>
      <c r="I13" s="23" t="s">
        <v>238</v>
      </c>
      <c r="J13" s="40" t="s">
        <v>260</v>
      </c>
    </row>
    <row r="14" ht="20.25" customHeight="1" spans="1:10">
      <c r="A14" s="38" t="s">
        <v>212</v>
      </c>
      <c r="B14" s="5" t="s">
        <v>261</v>
      </c>
      <c r="C14" s="5"/>
      <c r="D14" s="5"/>
      <c r="E14" s="5"/>
      <c r="F14" s="5"/>
      <c r="G14" s="5"/>
      <c r="H14" s="5"/>
      <c r="I14" s="5"/>
      <c r="J14" s="5"/>
    </row>
    <row r="15" ht="20.25" customHeight="1" spans="1:10">
      <c r="A15" s="5"/>
      <c r="B15" s="5"/>
      <c r="C15" s="5" t="s">
        <v>232</v>
      </c>
      <c r="D15" s="39" t="s">
        <v>233</v>
      </c>
      <c r="E15" s="40" t="s">
        <v>262</v>
      </c>
      <c r="F15" s="23" t="s">
        <v>235</v>
      </c>
      <c r="G15" s="6" t="s">
        <v>263</v>
      </c>
      <c r="H15" s="23" t="s">
        <v>237</v>
      </c>
      <c r="I15" s="23" t="s">
        <v>238</v>
      </c>
      <c r="J15" s="40" t="s">
        <v>264</v>
      </c>
    </row>
    <row r="16" ht="20.25" customHeight="1" spans="1:10">
      <c r="A16" s="5"/>
      <c r="B16" s="5"/>
      <c r="C16" s="5" t="s">
        <v>232</v>
      </c>
      <c r="D16" s="39" t="s">
        <v>240</v>
      </c>
      <c r="E16" s="40" t="s">
        <v>265</v>
      </c>
      <c r="F16" s="23" t="s">
        <v>235</v>
      </c>
      <c r="G16" s="6" t="s">
        <v>242</v>
      </c>
      <c r="H16" s="23" t="s">
        <v>243</v>
      </c>
      <c r="I16" s="23" t="s">
        <v>238</v>
      </c>
      <c r="J16" s="40" t="s">
        <v>266</v>
      </c>
    </row>
    <row r="17" ht="20.25" customHeight="1" spans="1:10">
      <c r="A17" s="5"/>
      <c r="B17" s="5"/>
      <c r="C17" s="5" t="s">
        <v>232</v>
      </c>
      <c r="D17" s="39" t="s">
        <v>240</v>
      </c>
      <c r="E17" s="40" t="s">
        <v>267</v>
      </c>
      <c r="F17" s="23" t="s">
        <v>235</v>
      </c>
      <c r="G17" s="6" t="s">
        <v>268</v>
      </c>
      <c r="H17" s="23" t="s">
        <v>243</v>
      </c>
      <c r="I17" s="23" t="s">
        <v>238</v>
      </c>
      <c r="J17" s="40" t="s">
        <v>269</v>
      </c>
    </row>
    <row r="18" ht="20.25" customHeight="1" spans="1:10">
      <c r="A18" s="5"/>
      <c r="B18" s="5"/>
      <c r="C18" s="5" t="s">
        <v>232</v>
      </c>
      <c r="D18" s="39" t="s">
        <v>245</v>
      </c>
      <c r="E18" s="40" t="s">
        <v>270</v>
      </c>
      <c r="F18" s="23" t="s">
        <v>235</v>
      </c>
      <c r="G18" s="6" t="s">
        <v>271</v>
      </c>
      <c r="H18" s="23" t="s">
        <v>243</v>
      </c>
      <c r="I18" s="23" t="s">
        <v>238</v>
      </c>
      <c r="J18" s="40" t="s">
        <v>272</v>
      </c>
    </row>
    <row r="19" ht="20.25" customHeight="1" spans="1:10">
      <c r="A19" s="5"/>
      <c r="B19" s="5"/>
      <c r="C19" s="5" t="s">
        <v>232</v>
      </c>
      <c r="D19" s="39" t="s">
        <v>273</v>
      </c>
      <c r="E19" s="40" t="s">
        <v>274</v>
      </c>
      <c r="F19" s="23" t="s">
        <v>235</v>
      </c>
      <c r="G19" s="6" t="s">
        <v>275</v>
      </c>
      <c r="H19" s="23" t="s">
        <v>276</v>
      </c>
      <c r="I19" s="23" t="s">
        <v>238</v>
      </c>
      <c r="J19" s="40" t="s">
        <v>277</v>
      </c>
    </row>
    <row r="20" ht="20.25" customHeight="1" spans="1:10">
      <c r="A20" s="5"/>
      <c r="B20" s="5"/>
      <c r="C20" s="5" t="s">
        <v>249</v>
      </c>
      <c r="D20" s="39" t="s">
        <v>250</v>
      </c>
      <c r="E20" s="40" t="s">
        <v>278</v>
      </c>
      <c r="F20" s="23" t="s">
        <v>235</v>
      </c>
      <c r="G20" s="6" t="s">
        <v>252</v>
      </c>
      <c r="H20" s="23" t="s">
        <v>243</v>
      </c>
      <c r="I20" s="23" t="s">
        <v>253</v>
      </c>
      <c r="J20" s="40" t="s">
        <v>279</v>
      </c>
    </row>
    <row r="21" ht="20.25" customHeight="1" spans="1:10">
      <c r="A21" s="5"/>
      <c r="B21" s="5"/>
      <c r="C21" s="5" t="s">
        <v>255</v>
      </c>
      <c r="D21" s="39" t="s">
        <v>256</v>
      </c>
      <c r="E21" s="40" t="s">
        <v>280</v>
      </c>
      <c r="F21" s="23" t="s">
        <v>258</v>
      </c>
      <c r="G21" s="6" t="s">
        <v>281</v>
      </c>
      <c r="H21" s="23" t="s">
        <v>243</v>
      </c>
      <c r="I21" s="23" t="s">
        <v>238</v>
      </c>
      <c r="J21" s="40" t="s">
        <v>282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2025-01-22T02:01:00Z</dcterms:created>
  <dcterms:modified xsi:type="dcterms:W3CDTF">2025-01-22T02:09:13Z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0F37FD9C87AF44DEB755B387BF35F5E4_12</vt:lpwstr>
  </property>
  <property fmtid="{D5CDD505-2E9C-101B-9397-08002B2CF9AE}" pid="3" name="KSOProductBuildVer">
    <vt:lpwstr>2052-12.8.2.18205</vt:lpwstr>
  </property>
</Properties>
</file>