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<sst xmlns="http://schemas.openxmlformats.org/spreadsheetml/2006/main" count="887" uniqueCount="357">
  <si>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</si>
  <si>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</si>
  <si>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</si>
  <si>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</si>
  <si>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</si>
  <si>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</si>
  <si>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</si>
  <si>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</si>
  <si>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</si>
  <si>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</si>
  <si>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</si>
  <si>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</si>
  <si>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</si>
  <si>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</si>
  <si>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</si>
  <si>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</si>
  <si>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</si>
  <si>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</si>
  <si>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</si>
  <si>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</si>
  <si>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</si>
  <si>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</si>
  <si>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</si>
  <si>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</si>
  <si>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</si>
  <si>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</si>
  <si>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</si>
  <si>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</si>
  <si>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</si>
  <si>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</si>
  <si>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</si>
  <si>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</si>
  <si>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</si>
  <si>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</si>
  <si>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</si>
  <si>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</si>
  <si>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</si>
  <si>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</si>
  <si>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</si>
  <si>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</si>
  <si>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</si>
  <si>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</si>
  <si>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</si>
  <si>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</si>
  <si>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</si>
  <si>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</si>
  <si>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</si>
  <si>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</si>
  <si>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</si>
  <si>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</si>
  <si>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</si>
  <si>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451</t>
  </si>
  <si>
    <t>中国共产党易门县委员会社会工作部</t>
  </si>
  <si>
    <t>451001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</si>
  <si>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</si>
  <si>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</si>
  <si>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</si>
  <si>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</si>
  <si>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</si>
  <si>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</si>
  <si>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</si>
  <si>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</si>
  <si>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</si>
  <si>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</si>
  <si>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</si>
  <si>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</si>
  <si>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</si>
  <si>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</si>
  <si>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</si>
  <si>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20131</t>
  </si>
  <si>
    <t>党委办公厅（室）及相关机构事务</t>
  </si>
  <si>
    <t>2013101</t>
  </si>
  <si>
    <t>行政运行</t>
  </si>
  <si>
    <t>20132</t>
  </si>
  <si>
    <t>组织事务</t>
  </si>
  <si>
    <t>2013299</t>
  </si>
  <si>
    <t>其他组织事务支出</t>
  </si>
  <si>
    <t>20139</t>
  </si>
  <si>
    <t>社会工作事务</t>
  </si>
  <si>
    <t>2013901</t>
  </si>
  <si>
    <t>208</t>
  </si>
  <si>
    <t>社会保障和就业支出</t>
  </si>
  <si>
    <t>20805</t>
  </si>
  <si>
    <t>行政事业单位养老支出</t>
  </si>
  <si>
    <t>2080505</t>
  </si>
  <si>
    <t>机关事业单位基本养老保险缴费支出</t>
  </si>
  <si>
    <t>20825</t>
  </si>
  <si>
    <t>其他生活救助</t>
  </si>
  <si>
    <t>2082502</t>
  </si>
  <si>
    <t>其他农村生活救助</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</si>
  <si>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</si>
  <si>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</si>
  <si>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</si>
  <si>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</si>
  <si>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</si>
  <si>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</si>
  <si>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</si>
  <si>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</si>
  <si>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</si>
  <si>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</si>
  <si>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</si>
  <si>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</si>
  <si>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</si>
  <si>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</si>
  <si>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</si>
  <si>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</si>
  <si>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</si>
  <si>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</si>
  <si>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</si>
  <si>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</si>
  <si>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</si>
  <si>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</si>
  <si>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</si>
  <si>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</si>
  <si>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</si>
  <si>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</si>
  <si>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</si>
  <si>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</si>
  <si>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</si>
  <si>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</si>
  <si>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</si>
  <si>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</si>
  <si>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</si>
  <si>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</si>
  <si>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</si>
  <si>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</si>
  <si>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</si>
  <si>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</si>
  <si>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</si>
  <si>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</si>
  <si>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</si>
  <si>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</si>
  <si>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</si>
  <si>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</si>
  <si>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</si>
  <si>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</si>
  <si>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</si>
  <si>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</si>
  <si>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</si>
  <si>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</si>
  <si>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</si>
  <si>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</si>
  <si>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</si>
  <si>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</si>
  <si>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</si>
  <si>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</si>
  <si>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</si>
  <si>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</si>
  <si>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</si>
  <si>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</si>
  <si>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</si>
  <si>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</si>
  <si>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</si>
  <si>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530425251100003754497</t>
  </si>
  <si>
    <t>公务员基础绩效奖</t>
  </si>
  <si>
    <t>30103</t>
  </si>
  <si>
    <t>奖金</t>
  </si>
  <si>
    <t>530425251100003754498</t>
  </si>
  <si>
    <t>行政人员支出工资</t>
  </si>
  <si>
    <t>30101</t>
  </si>
  <si>
    <t>基本工资</t>
  </si>
  <si>
    <t>30102</t>
  </si>
  <si>
    <t>津贴补贴</t>
  </si>
  <si>
    <t>530425251100003754499</t>
  </si>
  <si>
    <t>30113</t>
  </si>
  <si>
    <t>530425251100003754500</t>
  </si>
  <si>
    <t>公车购置及运维费</t>
  </si>
  <si>
    <t>30231</t>
  </si>
  <si>
    <t>公务用车运行维护费</t>
  </si>
  <si>
    <t>530425251100003754501</t>
  </si>
  <si>
    <t>30217</t>
  </si>
  <si>
    <t>530425251100003754502</t>
  </si>
  <si>
    <t>公务交通补贴（行政）</t>
  </si>
  <si>
    <t>30239</t>
  </si>
  <si>
    <t>其他交通费用</t>
  </si>
  <si>
    <t>530425251100003754520</t>
  </si>
  <si>
    <t>社会保障缴费</t>
  </si>
  <si>
    <t>30108</t>
  </si>
  <si>
    <t>机关事业单位基本养老保险缴费</t>
  </si>
  <si>
    <t>30110</t>
  </si>
  <si>
    <t>职工基本医疗保险缴费</t>
  </si>
  <si>
    <t>30111</t>
  </si>
  <si>
    <t>公务员医疗补助缴费</t>
  </si>
  <si>
    <t>30112</t>
  </si>
  <si>
    <t>其他社会保障缴费</t>
  </si>
  <si>
    <t>530425251100003754524</t>
  </si>
  <si>
    <t>编外人员工资</t>
  </si>
  <si>
    <t>30199</t>
  </si>
  <si>
    <t>其他工资福利支出</t>
  </si>
  <si>
    <t>530425251100003754525</t>
  </si>
  <si>
    <t>工会经费</t>
  </si>
  <si>
    <t>30228</t>
  </si>
  <si>
    <t>530425251100003754527</t>
  </si>
  <si>
    <t>一般公用经费</t>
  </si>
  <si>
    <t>30201</t>
  </si>
  <si>
    <t>办公费</t>
  </si>
  <si>
    <t>30206</t>
  </si>
  <si>
    <t>电费</t>
  </si>
  <si>
    <t>30211</t>
  </si>
  <si>
    <t>差旅费</t>
  </si>
  <si>
    <t>30215</t>
  </si>
  <si>
    <t>会议费</t>
  </si>
  <si>
    <t>30216</t>
  </si>
  <si>
    <t>培训费</t>
  </si>
  <si>
    <t>30229</t>
  </si>
  <si>
    <t>福利费</t>
  </si>
  <si>
    <t>预算05-1表</t>
  </si>
  <si>
    <t>项目支出预算表（其他运转类、特定目标类项目）</t>
  </si>
  <si>
    <t>项目分类</t>
  </si>
  <si>
    <t>项目单位</t>
  </si>
  <si>
    <t>本年拨款</t>
  </si>
  <si>
    <t>其中：本次下达</t>
  </si>
  <si>
    <t>党建引领基层治理工作经费</t>
  </si>
  <si>
    <t>313 事业发展类</t>
  </si>
  <si>
    <t>530425241100002996464</t>
  </si>
  <si>
    <t>两新组织党建工作经费</t>
  </si>
  <si>
    <t>311 专项业务类</t>
  </si>
  <si>
    <t>530425251100003637279</t>
  </si>
  <si>
    <t>农村原大队一级离职半脱产干部、农村离职村办干部定期生活补助和春节慰问经费</t>
  </si>
  <si>
    <t>312 民生类</t>
  </si>
  <si>
    <t>530425251100003635731</t>
  </si>
  <si>
    <t>30305</t>
  </si>
  <si>
    <t>生活补助</t>
  </si>
  <si>
    <t>30399</t>
  </si>
  <si>
    <t>其他对个人和家庭的补助</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</si>
  <si>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</si>
  <si>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</si>
  <si>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</si>
  <si>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</si>
  <si>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</si>
  <si>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</si>
  <si>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</si>
  <si>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</si>
  <si>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</si>
  <si>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</si>
  <si>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</si>
  <si>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</si>
  <si>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每年每个乡镇（街道）10万元和每个行政村5万元的群众专项工作经费、5万元党建工作经费标准，每个居民小组不少于0.3万元、村民小组不少于0.2万元的工作经费；每个城市社区运转经费每年不低于10万元，城市社区党组织服务群众专项经费不低于10万元要求，以确保全面推进基层治理体系和治理能力现代化建设工作落地落细落实。经概算，全县每年共需党建专项经费876.30万元。</t>
  </si>
  <si>
    <t>产出指标</t>
  </si>
  <si>
    <t>数量指标</t>
  </si>
  <si>
    <t>乡镇社区干部培训</t>
  </si>
  <si>
    <t>=</t>
  </si>
  <si>
    <t>次</t>
  </si>
  <si>
    <t>定量指标</t>
  </si>
  <si>
    <t>反映每年召开乡镇社区干部培训会次数。</t>
  </si>
  <si>
    <t>两企三新“”组织党建工作会议</t>
  </si>
  <si>
    <t>反映每年召开推进党建引领基层治理工作会议次数。</t>
  </si>
  <si>
    <t>时效指标</t>
  </si>
  <si>
    <t>培训及会议完成及时率</t>
  </si>
  <si>
    <t>&gt;=</t>
  </si>
  <si>
    <t>95</t>
  </si>
  <si>
    <t>%</t>
  </si>
  <si>
    <t>反映每年召开专题基层干部培训会和每年召开专题党建引领基层治理工作推进会情况。</t>
  </si>
  <si>
    <t>效益指标</t>
  </si>
  <si>
    <t>社会效益</t>
  </si>
  <si>
    <t>党建引领基层治理工作有效提升</t>
  </si>
  <si>
    <t>有效</t>
  </si>
  <si>
    <t>定性指标</t>
  </si>
  <si>
    <t>反映党建引领基层治理工作措施有效落实情况。</t>
  </si>
  <si>
    <t>满意度指标</t>
  </si>
  <si>
    <t>服务对象满意度</t>
  </si>
  <si>
    <t>基层群众满意度</t>
  </si>
  <si>
    <t>反映落实基层党建治理工作成效，基层干部群众认可情况。</t>
  </si>
  <si>
    <t>开展非公企业和社会组织（以下简称“两新”组织）党组织覆盖提升行动，巩固党组织覆盖提升行动成果，推进“两新”组织党组织规范化建设，充分发挥党组织的战斗堡垒作用和党员的先锋模范作用，不断提升我市“两新”组织党建工作水平，促进“两新”组织持续健康发展。</t>
  </si>
  <si>
    <t>“两新”组织党员教育培训次数</t>
  </si>
  <si>
    <t>“两新”组织党员教育培训完成情况。</t>
  </si>
  <si>
    <t>“两新”组织活动次数</t>
  </si>
  <si>
    <t>12</t>
  </si>
  <si>
    <t>反映“两新”组织活动完成情况</t>
  </si>
  <si>
    <t>质量指标</t>
  </si>
  <si>
    <t>“两新”组织党员教育培训参与率</t>
  </si>
  <si>
    <t>“两新”组织党员教育培训参与情况</t>
  </si>
  <si>
    <t>培训及活动完成及时率</t>
  </si>
  <si>
    <t>反映“两新”组织培训及活动完成情况。</t>
  </si>
  <si>
    <t>“两新”组织党建工作水平有效提升。</t>
  </si>
  <si>
    <t>182个“两新”党组织党建工作水平明显提升。</t>
  </si>
  <si>
    <t>“两新”党组织党建工作群众满意度</t>
  </si>
  <si>
    <t>90</t>
  </si>
  <si>
    <t>开展党员群众对“两新”党组织党员满意度。</t>
  </si>
  <si>
    <t>保障我县16名农村原大队、22名农村离职村办干部晚年生活，维护社会和谐稳定。</t>
  </si>
  <si>
    <t>发放人数</t>
  </si>
  <si>
    <t>38</t>
  </si>
  <si>
    <t>人</t>
  </si>
  <si>
    <t>反映每月补助发放情况，逐一核对发放名册，及时停发死亡人员补助。</t>
  </si>
  <si>
    <t>慰问次数</t>
  </si>
  <si>
    <t>1.00</t>
  </si>
  <si>
    <t>反映每年慰问次数。</t>
  </si>
  <si>
    <t>补助对象发放准确率</t>
  </si>
  <si>
    <t>100</t>
  </si>
  <si>
    <t>反映发放补助资金精准情况。发放精准率=实发人数/应发人数×100%</t>
  </si>
  <si>
    <t>补助标准合规率</t>
  </si>
  <si>
    <t>反映上级文件规定标准执行情况，确保人数和标准执行到位，依法依规。</t>
  </si>
  <si>
    <t>及时发放补贴</t>
  </si>
  <si>
    <t>反映发放补助及时性准确性。</t>
  </si>
  <si>
    <t>保障干部晚年生活</t>
  </si>
  <si>
    <t>反映干部晚年生活情况，晚年生活得到有效保障。</t>
  </si>
  <si>
    <t>维护社会和谐稳定</t>
  </si>
  <si>
    <t>和谐稳定</t>
  </si>
  <si>
    <t>反映干部安享晚年情况，干部安享晚年，社会稳定和谐。</t>
  </si>
  <si>
    <t>农村原大队、农村离职村办干部满意率</t>
  </si>
  <si>
    <t>反映获补助受益对象的满意程度。</t>
  </si>
  <si>
    <t>预算05-3表</t>
  </si>
  <si>
    <t>项目支出绩效目标表（另文下达）</t>
  </si>
  <si>
    <t>我单位无项目支出绩效目标（另文下达），本表无数据。</t>
  </si>
  <si>
    <t>预算06表</t>
  </si>
  <si>
    <t>政府性基金预算支出预算表</t>
  </si>
  <si>
    <t>本年政府性基金预算支出</t>
  </si>
  <si>
    <t>我单位无政府性基金预算支出项目，本表无数据。</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</si>
  <si>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</si>
  <si>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</si>
  <si>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</si>
  <si>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</si>
  <si>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</si>
  <si>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</si>
  <si>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</si>
  <si>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</si>
  <si>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</si>
  <si>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</si>
  <si>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</si>
  <si>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公务用车维修保养服务</t>
  </si>
  <si>
    <t>元</t>
  </si>
  <si>
    <t>公务用车加油服务</t>
  </si>
  <si>
    <t>公务用车保险服务</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</si>
  <si>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</si>
  <si>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</si>
  <si>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</si>
  <si>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</si>
  <si>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</si>
  <si>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</si>
  <si>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</si>
  <si>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</si>
  <si>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</si>
  <si>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我单位无政府购买服务预算项目，本表无数据。</t>
  </si>
  <si>
    <t>预算09-1表</t>
  </si>
  <si>
    <t>对下转移支付预算表</t>
  </si>
  <si>
    <t>单位名称（项目）</t>
  </si>
  <si>
    <t>地区</t>
  </si>
  <si>
    <t>龙泉街道</t>
  </si>
  <si>
    <t>六街街道</t>
  </si>
  <si>
    <t>浦贝乡</t>
  </si>
  <si>
    <t>十街乡</t>
  </si>
  <si>
    <t>铜厂乡</t>
  </si>
  <si>
    <t>绿汁镇</t>
  </si>
  <si>
    <t>小街乡</t>
  </si>
  <si>
    <t>我单位无对下转移支付预算项目，本表无数据。</t>
  </si>
  <si>
    <t>预算09-2表</t>
  </si>
  <si>
    <t>对下转移支付绩效目标表</t>
  </si>
  <si>
    <t>我单位无对下转移支付项目，本表无数据。</t>
  </si>
  <si>
    <t>预算10表</t>
  </si>
  <si>
    <t>新增资产配置表</t>
  </si>
  <si>
    <t>资产类别</t>
  </si>
  <si>
    <t>资产分类代码.名称</t>
  </si>
  <si>
    <t>资产名称</t>
  </si>
  <si>
    <t>财政部门批复数（元）</t>
  </si>
  <si>
    <t>单价</t>
  </si>
  <si>
    <t>金额</t>
  </si>
  <si>
    <t>我单位无新增资产配置项目，本表无数据。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</si>
</sst>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9"/>
      <name val="宋体"/>
      <charset val="134"/>
    </font>
    <font>
      <sz val="27"/>
      <name val="宋体"/>
      <charset val="134"/>
    </font>
    <font>
      <sz val="10.5"/>
      <name val="SimSun"/>
      <charset val="134"/>
    </font>
    <font>
      <sz val="27"/>
      <name val="Calibri"/>
      <charset val="134"/>
    </font>
    <font>
      <sz val="10.5"/>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176" fontId="2" fillId="0" borderId="1" xfId="51" applyNumberFormat="1" applyFont="1" applyBorder="1">
      <alignment horizontal="right" vertical="center"/>
    </xf>
    <xf numFmtId="0" fontId="0" fillId="0" borderId="0" xfId="0" applyFont="1" applyAlignment="1">
      <alignment vertical="center"/>
    </xf>
    <xf numFmtId="49" fontId="3" fillId="0" borderId="0" xfId="50" applyNumberFormat="1" applyFont="1" applyBorder="1" applyAlignment="1">
      <alignment horizontal="center" vertical="center" wrapText="1"/>
    </xf>
    <xf numFmtId="0" fontId="5"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8"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0" fillId="0" borderId="0" xfId="0" applyFont="1" applyAlignment="1"/>
    <xf numFmtId="0" fontId="10" fillId="0" borderId="0" xfId="0" applyFont="1" applyAlignment="1">
      <alignment horizontal="right"/>
    </xf>
    <xf numFmtId="0" fontId="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0" fillId="0" borderId="0" xfId="0" applyFont="1" applyAlignment="1">
      <alignment horizontal="center" vertical="top"/>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center" vertical="center" wrapText="1"/>
    </xf>
    <xf numFmtId="176" fontId="2" fillId="0" borderId="1" xfId="50" applyNumberFormat="1" applyFont="1" applyBorder="1">
      <alignment horizontal="left" vertical="center" wrapText="1"/>
    </xf>
    <xf numFmtId="0" fontId="2" fillId="0" borderId="0" xfId="0" applyFont="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2" fillId="0" borderId="0" xfId="0" applyFont="1" applyAlignment="1">
      <alignment horizontal="right" vertical="center"/>
    </xf>
    <xf numFmtId="0" fontId="9" fillId="0" borderId="0" xfId="0" applyFont="1" applyAlignment="1">
      <alignment horizontal="center" vertical="center"/>
    </xf>
    <xf numFmtId="0" fontId="11" fillId="0" borderId="0" xfId="0" applyFont="1" applyAlignment="1">
      <alignment vertical="center"/>
    </xf>
    <xf numFmtId="176" fontId="12" fillId="0" borderId="1" xfId="0" applyNumberFormat="1" applyFont="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indent="1"/>
    </xf>
    <xf numFmtId="0" fontId="10" fillId="0" borderId="0" xfId="0" applyFont="1" applyAlignment="1">
      <alignment horizontal="center" wrapText="1"/>
    </xf>
    <xf numFmtId="0" fontId="10" fillId="0" borderId="0" xfId="0" applyFont="1" applyAlignment="1">
      <alignment wrapText="1"/>
    </xf>
    <xf numFmtId="0" fontId="2" fillId="0" borderId="0" xfId="0" applyFont="1" applyAlignment="1">
      <alignment horizontal="right" wrapText="1"/>
    </xf>
    <xf numFmtId="0" fontId="7" fillId="0" borderId="0" xfId="0" applyFont="1" applyAlignment="1">
      <alignment horizontal="center" vertical="center" wrapText="1"/>
    </xf>
    <xf numFmtId="0" fontId="2" fillId="0" borderId="0" xfId="0" applyFont="1" applyAlignment="1">
      <alignment horizontal="center" vertical="center"/>
    </xf>
    <xf numFmtId="0" fontId="10" fillId="0" borderId="0" xfId="0" applyFont="1" applyAlignme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lignment horizontal="right"/>
    </xf>
    <xf numFmtId="0" fontId="14" fillId="0" borderId="0" xfId="0" applyFont="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8" fillId="0" borderId="3" xfId="0" applyFont="1" applyBorder="1" applyAlignment="1">
      <alignment horizontal="center" vertical="center"/>
    </xf>
    <xf numFmtId="176" fontId="8" fillId="0" borderId="1" xfId="0" applyNumberFormat="1" applyFont="1" applyBorder="1" applyAlignment="1">
      <alignment horizontal="right" vertical="center"/>
    </xf>
    <xf numFmtId="0" fontId="8"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G13" sqref="G13"/>
    </sheetView>
  </sheetViews>
  <sheetFormatPr defaultColWidth="8.85" defaultRowHeight="15" customHeight="1" outlineLevelCol="3"/>
  <cols>
    <col min="1" max="1" width="32.7583333333333" customWidth="1"/>
    <col min="2" max="2" width="27.8916666666667" customWidth="1"/>
    <col min="3" max="3" width="30.425" customWidth="1"/>
    <col min="4" max="4" width="32.7416666666667" customWidth="1"/>
  </cols>
  <sheetData>
    <row r="1" customHeight="1" spans="1:4">
      <c r="A1" s="1"/>
      <c r="B1" s="1"/>
      <c r="C1" s="1"/>
      <c r="D1" s="1"/>
    </row>
    <row r="2" customHeight="1" spans="1:4">
      <c r="A2" s="25"/>
      <c r="B2" s="25"/>
      <c r="C2" s="25"/>
      <c r="D2" s="62" t="s">
        <v>0</v>
      </c>
    </row>
    <row r="3" ht="34" customHeight="1" spans="1:4">
      <c r="A3" s="27" t="s">
        <v>1</v>
      </c>
      <c r="B3" s="27"/>
      <c r="C3" s="27"/>
      <c r="D3" s="27"/>
    </row>
    <row r="4" ht="39" customHeight="1" spans="1:4">
      <c r="A4" s="41" t="str">
        <f>"单位名称："&amp;"中国共产党易门县委员会社会工作部"</f>
        <v>单位名称：中国共产党易门县委员会社会工作部</v>
      </c>
      <c r="B4" s="41"/>
      <c r="C4" s="63"/>
      <c r="D4" s="45" t="s">
        <v>2</v>
      </c>
    </row>
    <row r="5" ht="22.5" customHeight="1" spans="1:4">
      <c r="A5" s="64" t="s">
        <v>3</v>
      </c>
      <c r="B5" s="64"/>
      <c r="C5" s="64" t="s">
        <v>4</v>
      </c>
      <c r="D5" s="64"/>
    </row>
    <row r="6" ht="18.75" customHeight="1" spans="1:4">
      <c r="A6" s="64" t="s">
        <v>5</v>
      </c>
      <c r="B6" s="64" t="s">
        <v>6</v>
      </c>
      <c r="C6" s="64" t="s">
        <v>7</v>
      </c>
      <c r="D6" s="64" t="s">
        <v>6</v>
      </c>
    </row>
    <row r="7" ht="18.75" customHeight="1" spans="1:4">
      <c r="A7" s="64"/>
      <c r="B7" s="64"/>
      <c r="C7" s="64"/>
      <c r="D7" s="64"/>
    </row>
    <row r="8" ht="22.5" customHeight="1" spans="1:4">
      <c r="A8" s="65" t="s">
        <v>8</v>
      </c>
      <c r="B8" s="8">
        <v>192.721001</v>
      </c>
      <c r="C8" s="65" t="str">
        <f>"一"&amp;"、"&amp;"一般公共服务支出"</f>
        <v>一、一般公共服务支出</v>
      </c>
      <c r="D8" s="8">
        <v>128.780296</v>
      </c>
    </row>
    <row r="9" ht="22.5" customHeight="1" spans="1:4">
      <c r="A9" s="65" t="s">
        <v>9</v>
      </c>
      <c r="B9" s="8"/>
      <c r="C9" s="65" t="str">
        <f>"二"&amp;"、"&amp;"社会保障和就业支出"</f>
        <v>二、社会保障和就业支出</v>
      </c>
      <c r="D9" s="8">
        <v>39.221876</v>
      </c>
    </row>
    <row r="10" ht="22.5" customHeight="1" spans="1:4">
      <c r="A10" s="65" t="s">
        <v>10</v>
      </c>
      <c r="B10" s="8"/>
      <c r="C10" s="65" t="str">
        <f>"三"&amp;"、"&amp;"卫生健康支出"</f>
        <v>三、卫生健康支出</v>
      </c>
      <c r="D10" s="8">
        <v>10.956029</v>
      </c>
    </row>
    <row r="11" ht="22.5" customHeight="1" spans="1:4">
      <c r="A11" s="65" t="s">
        <v>11</v>
      </c>
      <c r="B11" s="8"/>
      <c r="C11" s="65" t="str">
        <f>"四"&amp;"、"&amp;"住房保障支出"</f>
        <v>四、住房保障支出</v>
      </c>
      <c r="D11" s="8">
        <v>13.7628</v>
      </c>
    </row>
    <row r="12" ht="22.5" customHeight="1" spans="1:4">
      <c r="A12" s="65" t="s">
        <v>12</v>
      </c>
      <c r="B12" s="8"/>
      <c r="C12" s="65"/>
      <c r="D12" s="8"/>
    </row>
    <row r="13" ht="22.5" customHeight="1" spans="1:4">
      <c r="A13" s="65" t="s">
        <v>13</v>
      </c>
      <c r="B13" s="8"/>
      <c r="C13" s="65"/>
      <c r="D13" s="8"/>
    </row>
    <row r="14" ht="22.5" customHeight="1" spans="1:4">
      <c r="A14" s="65" t="s">
        <v>14</v>
      </c>
      <c r="B14" s="8"/>
      <c r="C14" s="65"/>
      <c r="D14" s="8"/>
    </row>
    <row r="15" ht="22.5" customHeight="1" spans="1:4">
      <c r="A15" s="65" t="s">
        <v>15</v>
      </c>
      <c r="B15" s="8"/>
      <c r="C15" s="65"/>
      <c r="D15" s="8"/>
    </row>
    <row r="16" ht="22.5" customHeight="1" spans="1:4">
      <c r="A16" s="66" t="s">
        <v>16</v>
      </c>
      <c r="B16" s="8"/>
      <c r="C16" s="69"/>
      <c r="D16" s="8"/>
    </row>
    <row r="17" ht="22.5" customHeight="1" spans="1:4">
      <c r="A17" s="66" t="s">
        <v>17</v>
      </c>
      <c r="B17" s="8"/>
      <c r="C17" s="69"/>
      <c r="D17" s="8"/>
    </row>
    <row r="18" ht="22.5" customHeight="1" spans="1:4">
      <c r="A18" s="66"/>
      <c r="B18" s="8"/>
      <c r="C18" s="69"/>
      <c r="D18" s="8"/>
    </row>
    <row r="19" ht="22.5" customHeight="1" spans="1:4">
      <c r="A19" s="67" t="s">
        <v>18</v>
      </c>
      <c r="B19" s="68">
        <v>192.721001</v>
      </c>
      <c r="C19" s="69" t="s">
        <v>19</v>
      </c>
      <c r="D19" s="68">
        <v>192.721001</v>
      </c>
    </row>
    <row r="20" ht="22.5" customHeight="1" spans="1:4">
      <c r="A20" s="66" t="s">
        <v>20</v>
      </c>
      <c r="B20" s="8"/>
      <c r="C20" s="65" t="s">
        <v>21</v>
      </c>
      <c r="D20" s="36"/>
    </row>
    <row r="21" ht="22.5" customHeight="1" spans="1:4">
      <c r="A21" s="67" t="s">
        <v>22</v>
      </c>
      <c r="B21" s="68">
        <v>192.721001</v>
      </c>
      <c r="C21" s="69" t="s">
        <v>23</v>
      </c>
      <c r="D21" s="68">
        <v>192.721001</v>
      </c>
    </row>
  </sheetData>
  <mergeCells count="8">
    <mergeCell ref="A3:D3"/>
    <mergeCell ref="A4:B4"/>
    <mergeCell ref="A5:B5"/>
    <mergeCell ref="C5:D5"/>
    <mergeCell ref="A6:A7"/>
    <mergeCell ref="B6:B7"/>
    <mergeCell ref="C6:C7"/>
    <mergeCell ref="D6:D7"/>
  </mergeCells>
  <pageMargins left="0.865972222222222" right="0.75" top="1" bottom="1" header="0.5" footer="0.5"/>
  <pageSetup paperSize="1" scale="97"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G1" workbookViewId="0">
      <pane ySplit="1" topLeftCell="A2" activePane="bottomLeft" state="frozen"/>
      <selection/>
      <selection pane="bottomLeft" activeCell="U22" sqref="U22"/>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5"/>
      <c r="B2" s="25"/>
      <c r="C2" s="25"/>
      <c r="D2" s="25"/>
      <c r="E2" s="25"/>
      <c r="F2" s="25"/>
      <c r="G2" s="25"/>
      <c r="H2" s="25"/>
      <c r="I2" s="45"/>
      <c r="J2" s="45"/>
      <c r="K2" s="45"/>
      <c r="L2" s="45"/>
      <c r="M2" s="45"/>
      <c r="N2" s="45"/>
      <c r="O2" s="45"/>
      <c r="P2" s="45"/>
      <c r="Q2" s="45"/>
      <c r="R2" s="45"/>
      <c r="S2" s="45"/>
      <c r="T2" s="45" t="s">
        <v>24</v>
      </c>
    </row>
    <row r="3" ht="37.5" customHeight="1" spans="1:20">
      <c r="A3" s="27" t="s">
        <v>25</v>
      </c>
      <c r="B3" s="27"/>
      <c r="C3" s="27"/>
      <c r="D3" s="27"/>
      <c r="E3" s="27"/>
      <c r="F3" s="27"/>
      <c r="G3" s="27"/>
      <c r="H3" s="27"/>
      <c r="I3" s="27"/>
      <c r="J3" s="27"/>
      <c r="K3" s="27"/>
      <c r="L3" s="27"/>
      <c r="M3" s="27"/>
      <c r="N3" s="27"/>
      <c r="O3" s="27"/>
      <c r="P3" s="27"/>
      <c r="Q3" s="27"/>
      <c r="R3" s="27"/>
      <c r="S3" s="27"/>
      <c r="T3" s="27"/>
    </row>
    <row r="4" s="9" customFormat="1" ht="24" customHeight="1" spans="1:20">
      <c r="A4" s="41" t="str">
        <f>"单位名称："&amp;"中国共产党易门县委员会社会工作部"</f>
        <v>单位名称：中国共产党易门县委员会社会工作部</v>
      </c>
      <c r="B4" s="41"/>
      <c r="C4" s="41"/>
      <c r="D4" s="41"/>
      <c r="E4" s="47"/>
      <c r="F4" s="47"/>
      <c r="G4" s="47"/>
      <c r="H4" s="47"/>
      <c r="I4" s="45"/>
      <c r="J4" s="45"/>
      <c r="K4" s="45"/>
      <c r="L4" s="45"/>
      <c r="M4" s="45"/>
      <c r="N4" s="45"/>
      <c r="O4" s="45"/>
      <c r="P4" s="45"/>
      <c r="Q4" s="45"/>
      <c r="R4" s="45"/>
      <c r="S4" s="45"/>
      <c r="T4" s="45" t="s">
        <v>26</v>
      </c>
    </row>
    <row r="5" ht="18.75" customHeight="1" spans="1:20">
      <c r="A5" s="31" t="s">
        <v>27</v>
      </c>
      <c r="B5" s="70" t="s">
        <v>28</v>
      </c>
      <c r="C5" s="70" t="s">
        <v>29</v>
      </c>
      <c r="D5" s="70" t="s">
        <v>30</v>
      </c>
      <c r="E5" s="70"/>
      <c r="F5" s="70"/>
      <c r="G5" s="70"/>
      <c r="H5" s="70"/>
      <c r="I5" s="70"/>
      <c r="J5" s="73"/>
      <c r="K5" s="73"/>
      <c r="L5" s="73"/>
      <c r="M5" s="73"/>
      <c r="N5" s="73"/>
      <c r="O5" s="70" t="s">
        <v>20</v>
      </c>
      <c r="P5" s="70"/>
      <c r="Q5" s="70"/>
      <c r="R5" s="70"/>
      <c r="S5" s="70"/>
      <c r="T5" s="70"/>
    </row>
    <row r="6" ht="18.75" customHeight="1" spans="1:20">
      <c r="A6" s="31"/>
      <c r="B6" s="70"/>
      <c r="C6" s="70"/>
      <c r="D6" s="71" t="s">
        <v>31</v>
      </c>
      <c r="E6" s="71" t="s">
        <v>32</v>
      </c>
      <c r="F6" s="71" t="s">
        <v>33</v>
      </c>
      <c r="G6" s="71" t="s">
        <v>34</v>
      </c>
      <c r="H6" s="71" t="s">
        <v>35</v>
      </c>
      <c r="I6" s="74" t="s">
        <v>36</v>
      </c>
      <c r="J6" s="75"/>
      <c r="K6" s="75"/>
      <c r="L6" s="75"/>
      <c r="M6" s="75"/>
      <c r="N6" s="75"/>
      <c r="O6" s="74" t="s">
        <v>31</v>
      </c>
      <c r="P6" s="74" t="s">
        <v>32</v>
      </c>
      <c r="Q6" s="74" t="s">
        <v>33</v>
      </c>
      <c r="R6" s="74" t="s">
        <v>34</v>
      </c>
      <c r="S6" s="74" t="s">
        <v>35</v>
      </c>
      <c r="T6" s="74" t="s">
        <v>36</v>
      </c>
    </row>
    <row r="7" ht="18.75" customHeight="1" spans="1:20">
      <c r="A7" s="31"/>
      <c r="B7" s="70"/>
      <c r="C7" s="70"/>
      <c r="D7" s="71"/>
      <c r="E7" s="71"/>
      <c r="F7" s="71"/>
      <c r="G7" s="71"/>
      <c r="H7" s="71"/>
      <c r="I7" s="74" t="s">
        <v>31</v>
      </c>
      <c r="J7" s="74" t="s">
        <v>37</v>
      </c>
      <c r="K7" s="74" t="s">
        <v>38</v>
      </c>
      <c r="L7" s="74" t="s">
        <v>39</v>
      </c>
      <c r="M7" s="74" t="s">
        <v>40</v>
      </c>
      <c r="N7" s="74" t="s">
        <v>41</v>
      </c>
      <c r="O7" s="74"/>
      <c r="P7" s="74"/>
      <c r="Q7" s="74"/>
      <c r="R7" s="74"/>
      <c r="S7" s="74"/>
      <c r="T7" s="74"/>
    </row>
    <row r="8" ht="18.75" customHeight="1" spans="1:20">
      <c r="A8" s="72" t="s">
        <v>42</v>
      </c>
      <c r="B8" s="33" t="s">
        <v>43</v>
      </c>
      <c r="C8" s="33" t="s">
        <v>44</v>
      </c>
      <c r="D8" s="33" t="s">
        <v>45</v>
      </c>
      <c r="E8" s="72" t="s">
        <v>46</v>
      </c>
      <c r="F8" s="33" t="s">
        <v>47</v>
      </c>
      <c r="G8" s="33" t="s">
        <v>48</v>
      </c>
      <c r="H8" s="72" t="s">
        <v>49</v>
      </c>
      <c r="I8" s="33" t="s">
        <v>50</v>
      </c>
      <c r="J8" s="33">
        <v>10</v>
      </c>
      <c r="K8" s="33">
        <v>11</v>
      </c>
      <c r="L8" s="33">
        <v>12</v>
      </c>
      <c r="M8" s="33">
        <v>13</v>
      </c>
      <c r="N8" s="33">
        <v>14</v>
      </c>
      <c r="O8" s="33">
        <v>15</v>
      </c>
      <c r="P8" s="33">
        <v>16</v>
      </c>
      <c r="Q8" s="33">
        <v>17</v>
      </c>
      <c r="R8" s="33">
        <v>18</v>
      </c>
      <c r="S8" s="33">
        <v>19</v>
      </c>
      <c r="T8" s="33">
        <v>20</v>
      </c>
    </row>
    <row r="9" ht="20.25" customHeight="1" spans="1:20">
      <c r="A9" s="34" t="s">
        <v>51</v>
      </c>
      <c r="B9" s="34" t="s">
        <v>52</v>
      </c>
      <c r="C9" s="8">
        <v>192.721001</v>
      </c>
      <c r="D9" s="8">
        <v>192.721001</v>
      </c>
      <c r="E9" s="8">
        <v>192.721001</v>
      </c>
      <c r="F9" s="8"/>
      <c r="G9" s="8"/>
      <c r="H9" s="8"/>
      <c r="I9" s="8"/>
      <c r="J9" s="8"/>
      <c r="K9" s="8"/>
      <c r="L9" s="8"/>
      <c r="M9" s="8"/>
      <c r="N9" s="8"/>
      <c r="O9" s="8"/>
      <c r="P9" s="8"/>
      <c r="Q9" s="8"/>
      <c r="R9" s="8"/>
      <c r="S9" s="8"/>
      <c r="T9" s="8"/>
    </row>
    <row r="10" ht="20.25" customHeight="1" spans="1:20">
      <c r="A10" s="60" t="s">
        <v>53</v>
      </c>
      <c r="B10" s="60" t="s">
        <v>52</v>
      </c>
      <c r="C10" s="8">
        <v>192.721001</v>
      </c>
      <c r="D10" s="8">
        <v>192.721001</v>
      </c>
      <c r="E10" s="8">
        <v>192.721001</v>
      </c>
      <c r="F10" s="8"/>
      <c r="G10" s="8"/>
      <c r="H10" s="8"/>
      <c r="I10" s="8"/>
      <c r="J10" s="8"/>
      <c r="K10" s="8"/>
      <c r="L10" s="8"/>
      <c r="M10" s="8"/>
      <c r="N10" s="8"/>
      <c r="O10" s="6"/>
      <c r="P10" s="6"/>
      <c r="Q10" s="6"/>
      <c r="R10" s="6"/>
      <c r="S10" s="6"/>
      <c r="T10" s="6"/>
    </row>
    <row r="11" ht="20.25" customHeight="1" spans="1:20">
      <c r="A11" s="35" t="s">
        <v>29</v>
      </c>
      <c r="B11" s="35"/>
      <c r="C11" s="8">
        <v>192.721001</v>
      </c>
      <c r="D11" s="8">
        <v>192.721001</v>
      </c>
      <c r="E11" s="8">
        <v>192.721001</v>
      </c>
      <c r="F11" s="8"/>
      <c r="G11" s="8"/>
      <c r="H11" s="8"/>
      <c r="I11" s="8"/>
      <c r="J11" s="8"/>
      <c r="K11" s="8"/>
      <c r="L11" s="8"/>
      <c r="M11" s="8"/>
      <c r="N11" s="8"/>
      <c r="O11" s="8"/>
      <c r="P11" s="8"/>
      <c r="Q11" s="8"/>
      <c r="R11" s="8"/>
      <c r="S11" s="8"/>
      <c r="T11" s="8"/>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scale="3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5"/>
      <c r="B2" s="25"/>
      <c r="C2" s="25"/>
      <c r="D2" s="25"/>
      <c r="E2" s="25"/>
      <c r="F2" s="25"/>
      <c r="G2" s="25"/>
      <c r="H2" s="25"/>
      <c r="I2" s="25"/>
      <c r="J2" s="45"/>
      <c r="K2" s="45"/>
      <c r="L2" s="45"/>
      <c r="M2" s="45"/>
      <c r="N2" s="45"/>
      <c r="O2" s="45" t="s">
        <v>54</v>
      </c>
    </row>
    <row r="3" ht="37.5" customHeight="1" spans="1:15">
      <c r="A3" s="27" t="s">
        <v>55</v>
      </c>
      <c r="B3" s="27"/>
      <c r="C3" s="27"/>
      <c r="D3" s="27"/>
      <c r="E3" s="27"/>
      <c r="F3" s="27"/>
      <c r="G3" s="27"/>
      <c r="H3" s="27"/>
      <c r="I3" s="27"/>
      <c r="J3" s="27"/>
      <c r="K3" s="46"/>
      <c r="L3" s="46"/>
      <c r="M3" s="46"/>
      <c r="N3" s="46"/>
      <c r="O3" s="46"/>
    </row>
    <row r="4" ht="18.75" customHeight="1" spans="1:15">
      <c r="A4" s="28" t="str">
        <f>"单位名称："&amp;"中国共产党易门县委员会社会工作部"</f>
        <v>单位名称：中国共产党易门县委员会社会工作部</v>
      </c>
      <c r="B4" s="28"/>
      <c r="C4" s="28"/>
      <c r="D4" s="28"/>
      <c r="E4" s="28"/>
      <c r="F4" s="28"/>
      <c r="G4" s="28"/>
      <c r="H4" s="28"/>
      <c r="I4" s="28"/>
      <c r="J4" s="45"/>
      <c r="K4" s="45"/>
      <c r="L4" s="45"/>
      <c r="M4" s="45"/>
      <c r="N4" s="45"/>
      <c r="O4" s="45" t="s">
        <v>26</v>
      </c>
    </row>
    <row r="5" ht="18.75" customHeight="1" spans="1:15">
      <c r="A5" s="31" t="s">
        <v>56</v>
      </c>
      <c r="B5" s="31" t="s">
        <v>57</v>
      </c>
      <c r="C5" s="32" t="s">
        <v>29</v>
      </c>
      <c r="D5" s="32" t="s">
        <v>32</v>
      </c>
      <c r="E5" s="32"/>
      <c r="F5" s="32"/>
      <c r="G5" s="31" t="s">
        <v>33</v>
      </c>
      <c r="H5" s="32" t="s">
        <v>34</v>
      </c>
      <c r="I5" s="31" t="s">
        <v>58</v>
      </c>
      <c r="J5" s="32" t="s">
        <v>36</v>
      </c>
      <c r="K5" s="32"/>
      <c r="L5" s="32"/>
      <c r="M5" s="32"/>
      <c r="N5" s="32"/>
      <c r="O5" s="32"/>
    </row>
    <row r="6" ht="18.75" customHeight="1" spans="1:15">
      <c r="A6" s="31"/>
      <c r="B6" s="31"/>
      <c r="C6" s="32"/>
      <c r="D6" s="32" t="s">
        <v>31</v>
      </c>
      <c r="E6" s="32" t="s">
        <v>59</v>
      </c>
      <c r="F6" s="32" t="s">
        <v>60</v>
      </c>
      <c r="G6" s="31"/>
      <c r="H6" s="32"/>
      <c r="I6" s="31"/>
      <c r="J6" s="32" t="s">
        <v>31</v>
      </c>
      <c r="K6" s="32" t="s">
        <v>61</v>
      </c>
      <c r="L6" s="33" t="s">
        <v>62</v>
      </c>
      <c r="M6" s="33" t="s">
        <v>63</v>
      </c>
      <c r="N6" s="33" t="s">
        <v>64</v>
      </c>
      <c r="O6" s="33" t="s">
        <v>65</v>
      </c>
    </row>
    <row r="7" ht="18.75" customHeight="1" spans="1:15">
      <c r="A7" s="33" t="s">
        <v>42</v>
      </c>
      <c r="B7" s="33" t="s">
        <v>43</v>
      </c>
      <c r="C7" s="33" t="s">
        <v>44</v>
      </c>
      <c r="D7" s="33" t="s">
        <v>45</v>
      </c>
      <c r="E7" s="33" t="s">
        <v>46</v>
      </c>
      <c r="F7" s="33" t="s">
        <v>47</v>
      </c>
      <c r="G7" s="33" t="s">
        <v>48</v>
      </c>
      <c r="H7" s="33" t="s">
        <v>49</v>
      </c>
      <c r="I7" s="33" t="s">
        <v>50</v>
      </c>
      <c r="J7" s="33" t="s">
        <v>66</v>
      </c>
      <c r="K7" s="33">
        <v>11</v>
      </c>
      <c r="L7" s="33">
        <v>12</v>
      </c>
      <c r="M7" s="33">
        <v>13</v>
      </c>
      <c r="N7" s="33">
        <v>14</v>
      </c>
      <c r="O7" s="33">
        <v>15</v>
      </c>
    </row>
    <row r="8" ht="20.25" customHeight="1" spans="1:15">
      <c r="A8" s="34" t="s">
        <v>67</v>
      </c>
      <c r="B8" s="34" t="s">
        <v>68</v>
      </c>
      <c r="C8" s="8">
        <v>128.780296</v>
      </c>
      <c r="D8" s="8">
        <v>128.780296</v>
      </c>
      <c r="E8" s="8">
        <v>118.780296</v>
      </c>
      <c r="F8" s="8">
        <v>10</v>
      </c>
      <c r="G8" s="8"/>
      <c r="H8" s="8"/>
      <c r="I8" s="8"/>
      <c r="J8" s="8"/>
      <c r="K8" s="8"/>
      <c r="L8" s="8"/>
      <c r="M8" s="8"/>
      <c r="N8" s="8"/>
      <c r="O8" s="8"/>
    </row>
    <row r="9" ht="20.25" customHeight="1" spans="1:15">
      <c r="A9" s="60" t="s">
        <v>69</v>
      </c>
      <c r="B9" s="60" t="s">
        <v>70</v>
      </c>
      <c r="C9" s="8">
        <v>7.644</v>
      </c>
      <c r="D9" s="8">
        <v>7.644</v>
      </c>
      <c r="E9" s="8">
        <v>7.644</v>
      </c>
      <c r="F9" s="8"/>
      <c r="G9" s="8"/>
      <c r="H9" s="8"/>
      <c r="I9" s="8"/>
      <c r="J9" s="8"/>
      <c r="K9" s="8"/>
      <c r="L9" s="8"/>
      <c r="M9" s="8"/>
      <c r="N9" s="8"/>
      <c r="O9" s="8"/>
    </row>
    <row r="10" ht="20.25" customHeight="1" spans="1:15">
      <c r="A10" s="61" t="s">
        <v>71</v>
      </c>
      <c r="B10" s="61" t="s">
        <v>72</v>
      </c>
      <c r="C10" s="8">
        <v>7.644</v>
      </c>
      <c r="D10" s="8">
        <v>7.644</v>
      </c>
      <c r="E10" s="8">
        <v>7.644</v>
      </c>
      <c r="F10" s="8"/>
      <c r="G10" s="8"/>
      <c r="H10" s="8"/>
      <c r="I10" s="8"/>
      <c r="J10" s="8"/>
      <c r="K10" s="8"/>
      <c r="L10" s="8"/>
      <c r="M10" s="8"/>
      <c r="N10" s="8"/>
      <c r="O10" s="8"/>
    </row>
    <row r="11" ht="20.25" customHeight="1" spans="1:15">
      <c r="A11" s="60" t="s">
        <v>73</v>
      </c>
      <c r="B11" s="60" t="s">
        <v>74</v>
      </c>
      <c r="C11" s="8">
        <v>5</v>
      </c>
      <c r="D11" s="8">
        <v>5</v>
      </c>
      <c r="E11" s="8"/>
      <c r="F11" s="8">
        <v>5</v>
      </c>
      <c r="G11" s="8"/>
      <c r="H11" s="8"/>
      <c r="I11" s="8"/>
      <c r="J11" s="8"/>
      <c r="K11" s="8"/>
      <c r="L11" s="8"/>
      <c r="M11" s="8"/>
      <c r="N11" s="8"/>
      <c r="O11" s="8"/>
    </row>
    <row r="12" ht="20.25" customHeight="1" spans="1:15">
      <c r="A12" s="61" t="s">
        <v>75</v>
      </c>
      <c r="B12" s="61" t="s">
        <v>76</v>
      </c>
      <c r="C12" s="8">
        <v>5</v>
      </c>
      <c r="D12" s="8">
        <v>5</v>
      </c>
      <c r="E12" s="8"/>
      <c r="F12" s="8">
        <v>5</v>
      </c>
      <c r="G12" s="8"/>
      <c r="H12" s="8"/>
      <c r="I12" s="8"/>
      <c r="J12" s="8"/>
      <c r="K12" s="8"/>
      <c r="L12" s="8"/>
      <c r="M12" s="8"/>
      <c r="N12" s="8"/>
      <c r="O12" s="8"/>
    </row>
    <row r="13" ht="20.25" customHeight="1" spans="1:15">
      <c r="A13" s="60" t="s">
        <v>77</v>
      </c>
      <c r="B13" s="60" t="s">
        <v>78</v>
      </c>
      <c r="C13" s="8">
        <v>116.136296</v>
      </c>
      <c r="D13" s="8">
        <v>116.136296</v>
      </c>
      <c r="E13" s="8">
        <v>111.136296</v>
      </c>
      <c r="F13" s="8">
        <v>5</v>
      </c>
      <c r="G13" s="8"/>
      <c r="H13" s="8"/>
      <c r="I13" s="8"/>
      <c r="J13" s="8"/>
      <c r="K13" s="8"/>
      <c r="L13" s="8"/>
      <c r="M13" s="8"/>
      <c r="N13" s="8"/>
      <c r="O13" s="8"/>
    </row>
    <row r="14" ht="20.25" customHeight="1" spans="1:15">
      <c r="A14" s="61" t="s">
        <v>79</v>
      </c>
      <c r="B14" s="61" t="s">
        <v>72</v>
      </c>
      <c r="C14" s="8">
        <v>116.136296</v>
      </c>
      <c r="D14" s="8">
        <v>116.136296</v>
      </c>
      <c r="E14" s="8">
        <v>111.136296</v>
      </c>
      <c r="F14" s="8">
        <v>5</v>
      </c>
      <c r="G14" s="8"/>
      <c r="H14" s="8"/>
      <c r="I14" s="8"/>
      <c r="J14" s="8"/>
      <c r="K14" s="8"/>
      <c r="L14" s="8"/>
      <c r="M14" s="8"/>
      <c r="N14" s="8"/>
      <c r="O14" s="8"/>
    </row>
    <row r="15" ht="20.25" customHeight="1" spans="1:15">
      <c r="A15" s="34" t="s">
        <v>80</v>
      </c>
      <c r="B15" s="34" t="s">
        <v>81</v>
      </c>
      <c r="C15" s="8">
        <v>39.221876</v>
      </c>
      <c r="D15" s="8">
        <v>39.221876</v>
      </c>
      <c r="E15" s="8">
        <v>13.606176</v>
      </c>
      <c r="F15" s="8">
        <v>25.6157</v>
      </c>
      <c r="G15" s="8"/>
      <c r="H15" s="8"/>
      <c r="I15" s="8"/>
      <c r="J15" s="8"/>
      <c r="K15" s="8"/>
      <c r="L15" s="8"/>
      <c r="M15" s="8"/>
      <c r="N15" s="8"/>
      <c r="O15" s="8"/>
    </row>
    <row r="16" ht="20.25" customHeight="1" spans="1:15">
      <c r="A16" s="60" t="s">
        <v>82</v>
      </c>
      <c r="B16" s="60" t="s">
        <v>83</v>
      </c>
      <c r="C16" s="8">
        <v>13.606176</v>
      </c>
      <c r="D16" s="8">
        <v>13.606176</v>
      </c>
      <c r="E16" s="8">
        <v>13.606176</v>
      </c>
      <c r="F16" s="8"/>
      <c r="G16" s="8"/>
      <c r="H16" s="8"/>
      <c r="I16" s="8"/>
      <c r="J16" s="8"/>
      <c r="K16" s="8"/>
      <c r="L16" s="8"/>
      <c r="M16" s="8"/>
      <c r="N16" s="8"/>
      <c r="O16" s="8"/>
    </row>
    <row r="17" ht="20.25" customHeight="1" spans="1:15">
      <c r="A17" s="61" t="s">
        <v>84</v>
      </c>
      <c r="B17" s="61" t="s">
        <v>85</v>
      </c>
      <c r="C17" s="8">
        <v>13.606176</v>
      </c>
      <c r="D17" s="8">
        <v>13.606176</v>
      </c>
      <c r="E17" s="8">
        <v>13.606176</v>
      </c>
      <c r="F17" s="8"/>
      <c r="G17" s="8"/>
      <c r="H17" s="8"/>
      <c r="I17" s="8"/>
      <c r="J17" s="8"/>
      <c r="K17" s="8"/>
      <c r="L17" s="8"/>
      <c r="M17" s="8"/>
      <c r="N17" s="8"/>
      <c r="O17" s="8"/>
    </row>
    <row r="18" ht="20.25" customHeight="1" spans="1:15">
      <c r="A18" s="60" t="s">
        <v>86</v>
      </c>
      <c r="B18" s="60" t="s">
        <v>87</v>
      </c>
      <c r="C18" s="8">
        <v>25.6157</v>
      </c>
      <c r="D18" s="8">
        <v>25.6157</v>
      </c>
      <c r="E18" s="8"/>
      <c r="F18" s="8">
        <v>25.6157</v>
      </c>
      <c r="G18" s="8"/>
      <c r="H18" s="8"/>
      <c r="I18" s="8"/>
      <c r="J18" s="8"/>
      <c r="K18" s="8"/>
      <c r="L18" s="8"/>
      <c r="M18" s="8"/>
      <c r="N18" s="8"/>
      <c r="O18" s="8"/>
    </row>
    <row r="19" ht="20.25" customHeight="1" spans="1:15">
      <c r="A19" s="61" t="s">
        <v>88</v>
      </c>
      <c r="B19" s="61" t="s">
        <v>89</v>
      </c>
      <c r="C19" s="8">
        <v>25.6157</v>
      </c>
      <c r="D19" s="8">
        <v>25.6157</v>
      </c>
      <c r="E19" s="8"/>
      <c r="F19" s="8">
        <v>25.6157</v>
      </c>
      <c r="G19" s="8"/>
      <c r="H19" s="8"/>
      <c r="I19" s="8"/>
      <c r="J19" s="8"/>
      <c r="K19" s="8"/>
      <c r="L19" s="8"/>
      <c r="M19" s="8"/>
      <c r="N19" s="8"/>
      <c r="O19" s="8"/>
    </row>
    <row r="20" ht="20.25" customHeight="1" spans="1:15">
      <c r="A20" s="34" t="s">
        <v>90</v>
      </c>
      <c r="B20" s="34" t="s">
        <v>91</v>
      </c>
      <c r="C20" s="8">
        <v>10.956029</v>
      </c>
      <c r="D20" s="8">
        <v>10.956029</v>
      </c>
      <c r="E20" s="8">
        <v>10.956029</v>
      </c>
      <c r="F20" s="8"/>
      <c r="G20" s="8"/>
      <c r="H20" s="8"/>
      <c r="I20" s="8"/>
      <c r="J20" s="8"/>
      <c r="K20" s="8"/>
      <c r="L20" s="8"/>
      <c r="M20" s="8"/>
      <c r="N20" s="8"/>
      <c r="O20" s="8"/>
    </row>
    <row r="21" ht="20.25" customHeight="1" spans="1:15">
      <c r="A21" s="60" t="s">
        <v>92</v>
      </c>
      <c r="B21" s="60" t="s">
        <v>93</v>
      </c>
      <c r="C21" s="8">
        <v>10.956029</v>
      </c>
      <c r="D21" s="8">
        <v>10.956029</v>
      </c>
      <c r="E21" s="8">
        <v>10.956029</v>
      </c>
      <c r="F21" s="8"/>
      <c r="G21" s="8"/>
      <c r="H21" s="8"/>
      <c r="I21" s="8"/>
      <c r="J21" s="8"/>
      <c r="K21" s="8"/>
      <c r="L21" s="8"/>
      <c r="M21" s="8"/>
      <c r="N21" s="8"/>
      <c r="O21" s="8"/>
    </row>
    <row r="22" ht="20.25" customHeight="1" spans="1:15">
      <c r="A22" s="61" t="s">
        <v>94</v>
      </c>
      <c r="B22" s="61" t="s">
        <v>95</v>
      </c>
      <c r="C22" s="8">
        <v>7.058204</v>
      </c>
      <c r="D22" s="8">
        <v>7.058204</v>
      </c>
      <c r="E22" s="8">
        <v>7.058204</v>
      </c>
      <c r="F22" s="8"/>
      <c r="G22" s="8"/>
      <c r="H22" s="8"/>
      <c r="I22" s="8"/>
      <c r="J22" s="8"/>
      <c r="K22" s="8"/>
      <c r="L22" s="8"/>
      <c r="M22" s="8"/>
      <c r="N22" s="8"/>
      <c r="O22" s="8"/>
    </row>
    <row r="23" ht="20.25" customHeight="1" spans="1:15">
      <c r="A23" s="61" t="s">
        <v>96</v>
      </c>
      <c r="B23" s="61" t="s">
        <v>97</v>
      </c>
      <c r="C23" s="8">
        <v>3.410048</v>
      </c>
      <c r="D23" s="8">
        <v>3.410048</v>
      </c>
      <c r="E23" s="8">
        <v>3.410048</v>
      </c>
      <c r="F23" s="8"/>
      <c r="G23" s="8"/>
      <c r="H23" s="8"/>
      <c r="I23" s="8"/>
      <c r="J23" s="8"/>
      <c r="K23" s="8"/>
      <c r="L23" s="8"/>
      <c r="M23" s="8"/>
      <c r="N23" s="8"/>
      <c r="O23" s="8"/>
    </row>
    <row r="24" ht="20.25" customHeight="1" spans="1:15">
      <c r="A24" s="61" t="s">
        <v>98</v>
      </c>
      <c r="B24" s="61" t="s">
        <v>99</v>
      </c>
      <c r="C24" s="8">
        <v>0.487777</v>
      </c>
      <c r="D24" s="8">
        <v>0.487777</v>
      </c>
      <c r="E24" s="8">
        <v>0.487777</v>
      </c>
      <c r="F24" s="8"/>
      <c r="G24" s="8"/>
      <c r="H24" s="8"/>
      <c r="I24" s="8"/>
      <c r="J24" s="8"/>
      <c r="K24" s="8"/>
      <c r="L24" s="8"/>
      <c r="M24" s="8"/>
      <c r="N24" s="8"/>
      <c r="O24" s="8"/>
    </row>
    <row r="25" ht="20.25" customHeight="1" spans="1:15">
      <c r="A25" s="34" t="s">
        <v>100</v>
      </c>
      <c r="B25" s="34" t="s">
        <v>101</v>
      </c>
      <c r="C25" s="8">
        <v>13.7628</v>
      </c>
      <c r="D25" s="8">
        <v>13.7628</v>
      </c>
      <c r="E25" s="8">
        <v>13.7628</v>
      </c>
      <c r="F25" s="8"/>
      <c r="G25" s="8"/>
      <c r="H25" s="8"/>
      <c r="I25" s="8"/>
      <c r="J25" s="8"/>
      <c r="K25" s="8"/>
      <c r="L25" s="8"/>
      <c r="M25" s="8"/>
      <c r="N25" s="8"/>
      <c r="O25" s="8"/>
    </row>
    <row r="26" ht="20.25" customHeight="1" spans="1:15">
      <c r="A26" s="60" t="s">
        <v>102</v>
      </c>
      <c r="B26" s="60" t="s">
        <v>103</v>
      </c>
      <c r="C26" s="8">
        <v>13.7628</v>
      </c>
      <c r="D26" s="8">
        <v>13.7628</v>
      </c>
      <c r="E26" s="8">
        <v>13.7628</v>
      </c>
      <c r="F26" s="8"/>
      <c r="G26" s="8"/>
      <c r="H26" s="8"/>
      <c r="I26" s="8"/>
      <c r="J26" s="8"/>
      <c r="K26" s="8"/>
      <c r="L26" s="8"/>
      <c r="M26" s="8"/>
      <c r="N26" s="8"/>
      <c r="O26" s="8"/>
    </row>
    <row r="27" ht="20.25" customHeight="1" spans="1:15">
      <c r="A27" s="61" t="s">
        <v>104</v>
      </c>
      <c r="B27" s="61" t="s">
        <v>105</v>
      </c>
      <c r="C27" s="8">
        <v>12.6924</v>
      </c>
      <c r="D27" s="8">
        <v>12.6924</v>
      </c>
      <c r="E27" s="8">
        <v>12.6924</v>
      </c>
      <c r="F27" s="8"/>
      <c r="G27" s="8"/>
      <c r="H27" s="8"/>
      <c r="I27" s="8"/>
      <c r="J27" s="8"/>
      <c r="K27" s="8"/>
      <c r="L27" s="8"/>
      <c r="M27" s="8"/>
      <c r="N27" s="8"/>
      <c r="O27" s="8"/>
    </row>
    <row r="28" ht="20.25" customHeight="1" spans="1:15">
      <c r="A28" s="61" t="s">
        <v>106</v>
      </c>
      <c r="B28" s="61" t="s">
        <v>107</v>
      </c>
      <c r="C28" s="8">
        <v>1.0704</v>
      </c>
      <c r="D28" s="8">
        <v>1.0704</v>
      </c>
      <c r="E28" s="8">
        <v>1.0704</v>
      </c>
      <c r="F28" s="8"/>
      <c r="G28" s="8"/>
      <c r="H28" s="8"/>
      <c r="I28" s="8"/>
      <c r="J28" s="8"/>
      <c r="K28" s="8"/>
      <c r="L28" s="8"/>
      <c r="M28" s="8"/>
      <c r="N28" s="8"/>
      <c r="O28" s="8"/>
    </row>
    <row r="29" ht="20.25" customHeight="1" spans="1:15">
      <c r="A29" s="35" t="s">
        <v>108</v>
      </c>
      <c r="B29" s="35"/>
      <c r="C29" s="8">
        <v>192.721001</v>
      </c>
      <c r="D29" s="8">
        <v>192.721001</v>
      </c>
      <c r="E29" s="8">
        <v>157.105301</v>
      </c>
      <c r="F29" s="8">
        <v>35.6157</v>
      </c>
      <c r="G29" s="8"/>
      <c r="H29" s="8"/>
      <c r="I29" s="8"/>
      <c r="J29" s="8"/>
      <c r="K29" s="8"/>
      <c r="L29" s="8"/>
      <c r="M29" s="8"/>
      <c r="N29" s="8"/>
      <c r="O29" s="8"/>
    </row>
  </sheetData>
  <mergeCells count="11">
    <mergeCell ref="A3:O3"/>
    <mergeCell ref="A4:I4"/>
    <mergeCell ref="D5:F5"/>
    <mergeCell ref="J5:O5"/>
    <mergeCell ref="A29:B29"/>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H11" sqref="H1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5"/>
      <c r="B2" s="25"/>
      <c r="C2" s="25"/>
      <c r="D2" s="62" t="s">
        <v>109</v>
      </c>
    </row>
    <row r="3" ht="45" customHeight="1" spans="1:4">
      <c r="A3" s="27" t="s">
        <v>110</v>
      </c>
      <c r="B3" s="27"/>
      <c r="C3" s="27"/>
      <c r="D3" s="27"/>
    </row>
    <row r="4" s="9" customFormat="1" ht="27" customHeight="1" spans="1:4">
      <c r="A4" s="41" t="str">
        <f>"单位名称："&amp;"中国共产党易门县委员会社会工作部"</f>
        <v>单位名称：中国共产党易门县委员会社会工作部</v>
      </c>
      <c r="B4" s="41"/>
      <c r="C4" s="63"/>
      <c r="D4" s="45" t="s">
        <v>2</v>
      </c>
    </row>
    <row r="5" ht="22.5" customHeight="1" spans="1:4">
      <c r="A5" s="64" t="s">
        <v>3</v>
      </c>
      <c r="B5" s="64"/>
      <c r="C5" s="64" t="s">
        <v>4</v>
      </c>
      <c r="D5" s="64"/>
    </row>
    <row r="6" ht="18.75" customHeight="1" spans="1:4">
      <c r="A6" s="64" t="s">
        <v>5</v>
      </c>
      <c r="B6" s="64" t="s">
        <v>6</v>
      </c>
      <c r="C6" s="64" t="s">
        <v>111</v>
      </c>
      <c r="D6" s="64" t="s">
        <v>6</v>
      </c>
    </row>
    <row r="7" ht="18.75" customHeight="1" spans="1:4">
      <c r="A7" s="64"/>
      <c r="B7" s="64"/>
      <c r="C7" s="64"/>
      <c r="D7" s="64"/>
    </row>
    <row r="8" ht="22.5" customHeight="1" spans="1:4">
      <c r="A8" s="65" t="s">
        <v>112</v>
      </c>
      <c r="B8" s="8">
        <v>192.721001</v>
      </c>
      <c r="C8" s="65" t="s">
        <v>113</v>
      </c>
      <c r="D8" s="8">
        <v>192.721001</v>
      </c>
    </row>
    <row r="9" ht="22.5" customHeight="1" spans="1:4">
      <c r="A9" s="65" t="s">
        <v>114</v>
      </c>
      <c r="B9" s="8">
        <v>192.721001</v>
      </c>
      <c r="C9" s="65" t="str">
        <f>"（"&amp;"一"&amp;"）"&amp;"一般公共服务支出"</f>
        <v>（一）一般公共服务支出</v>
      </c>
      <c r="D9" s="8">
        <v>128.780296</v>
      </c>
    </row>
    <row r="10" ht="22.5" customHeight="1" spans="1:4">
      <c r="A10" s="65" t="s">
        <v>115</v>
      </c>
      <c r="B10" s="8"/>
      <c r="C10" s="65" t="str">
        <f>"（"&amp;"二"&amp;"）"&amp;"社会保障和就业支出"</f>
        <v>（二）社会保障和就业支出</v>
      </c>
      <c r="D10" s="8">
        <v>39.221876</v>
      </c>
    </row>
    <row r="11" ht="22.5" customHeight="1" spans="1:4">
      <c r="A11" s="65" t="s">
        <v>116</v>
      </c>
      <c r="B11" s="8"/>
      <c r="C11" s="65" t="str">
        <f>"（"&amp;"三"&amp;"）"&amp;"卫生健康支出"</f>
        <v>（三）卫生健康支出</v>
      </c>
      <c r="D11" s="8">
        <v>10.956029</v>
      </c>
    </row>
    <row r="12" ht="22.5" customHeight="1" spans="1:4">
      <c r="A12" s="65" t="s">
        <v>117</v>
      </c>
      <c r="B12" s="8"/>
      <c r="C12" s="65" t="str">
        <f>"（"&amp;"四"&amp;"）"&amp;"住房保障支出"</f>
        <v>（四）住房保障支出</v>
      </c>
      <c r="D12" s="8">
        <v>13.7628</v>
      </c>
    </row>
    <row r="13" ht="22.5" customHeight="1" spans="1:4">
      <c r="A13" s="65" t="s">
        <v>114</v>
      </c>
      <c r="B13" s="8"/>
      <c r="C13" s="65"/>
      <c r="D13" s="8"/>
    </row>
    <row r="14" ht="22.5" customHeight="1" spans="1:4">
      <c r="A14" s="65" t="s">
        <v>115</v>
      </c>
      <c r="B14" s="8"/>
      <c r="C14" s="65"/>
      <c r="D14" s="8"/>
    </row>
    <row r="15" ht="22.5" customHeight="1" spans="1:4">
      <c r="A15" s="65" t="s">
        <v>116</v>
      </c>
      <c r="B15" s="8"/>
      <c r="C15" s="65"/>
      <c r="D15" s="8"/>
    </row>
    <row r="16" ht="22.5" customHeight="1" spans="1:4">
      <c r="A16" s="66"/>
      <c r="B16" s="8"/>
      <c r="C16" s="65" t="s">
        <v>118</v>
      </c>
      <c r="D16" s="8"/>
    </row>
    <row r="17" ht="22.5" customHeight="1" spans="1:4">
      <c r="A17" s="67" t="s">
        <v>119</v>
      </c>
      <c r="B17" s="68">
        <v>192.721001</v>
      </c>
      <c r="C17" s="69" t="s">
        <v>120</v>
      </c>
      <c r="D17" s="68">
        <v>192.721001</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I12" sqref="I12"/>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5"/>
      <c r="B2" s="25"/>
      <c r="C2" s="25"/>
      <c r="D2" s="25"/>
      <c r="E2" s="25"/>
      <c r="F2" s="25"/>
      <c r="G2" s="26" t="s">
        <v>121</v>
      </c>
    </row>
    <row r="3" ht="37.5" customHeight="1" spans="1:7">
      <c r="A3" s="27" t="s">
        <v>122</v>
      </c>
      <c r="B3" s="27"/>
      <c r="C3" s="27"/>
      <c r="D3" s="27"/>
      <c r="E3" s="27"/>
      <c r="F3" s="27"/>
      <c r="G3" s="27"/>
    </row>
    <row r="4" s="9" customFormat="1" ht="26" customHeight="1" spans="1:7">
      <c r="A4" s="28" t="str">
        <f>"单位名称："&amp;"中国共产党易门县委员会社会工作部"</f>
        <v>单位名称：中国共产党易门县委员会社会工作部</v>
      </c>
      <c r="B4" s="28"/>
      <c r="C4" s="28"/>
      <c r="D4" s="29"/>
      <c r="E4" s="29"/>
      <c r="F4" s="29"/>
      <c r="G4" s="30" t="s">
        <v>26</v>
      </c>
    </row>
    <row r="5" ht="18.75" customHeight="1" spans="1:7">
      <c r="A5" s="31" t="s">
        <v>123</v>
      </c>
      <c r="B5" s="31" t="s">
        <v>57</v>
      </c>
      <c r="C5" s="32" t="s">
        <v>29</v>
      </c>
      <c r="D5" s="32" t="s">
        <v>59</v>
      </c>
      <c r="E5" s="32"/>
      <c r="F5" s="32"/>
      <c r="G5" s="31" t="s">
        <v>60</v>
      </c>
    </row>
    <row r="6" ht="18.75" customHeight="1" spans="1:7">
      <c r="A6" s="31" t="s">
        <v>56</v>
      </c>
      <c r="B6" s="31" t="s">
        <v>57</v>
      </c>
      <c r="C6" s="32"/>
      <c r="D6" s="32" t="s">
        <v>31</v>
      </c>
      <c r="E6" s="32" t="s">
        <v>124</v>
      </c>
      <c r="F6" s="32" t="s">
        <v>125</v>
      </c>
      <c r="G6" s="31"/>
    </row>
    <row r="7" ht="18.75" customHeight="1" spans="1:7">
      <c r="A7" s="33" t="s">
        <v>42</v>
      </c>
      <c r="B7" s="33" t="s">
        <v>43</v>
      </c>
      <c r="C7" s="33" t="s">
        <v>44</v>
      </c>
      <c r="D7" s="33" t="s">
        <v>45</v>
      </c>
      <c r="E7" s="33" t="s">
        <v>46</v>
      </c>
      <c r="F7" s="33" t="s">
        <v>47</v>
      </c>
      <c r="G7" s="33" t="s">
        <v>48</v>
      </c>
    </row>
    <row r="8" ht="20.25" customHeight="1" spans="1:7">
      <c r="A8" s="34" t="s">
        <v>67</v>
      </c>
      <c r="B8" s="34" t="s">
        <v>68</v>
      </c>
      <c r="C8" s="8">
        <v>128.780296</v>
      </c>
      <c r="D8" s="8">
        <v>118.780296</v>
      </c>
      <c r="E8" s="8">
        <v>102.2226</v>
      </c>
      <c r="F8" s="8">
        <v>16.557696</v>
      </c>
      <c r="G8" s="8">
        <v>10</v>
      </c>
    </row>
    <row r="9" ht="20.25" customHeight="1" spans="1:7">
      <c r="A9" s="60" t="s">
        <v>69</v>
      </c>
      <c r="B9" s="60" t="s">
        <v>70</v>
      </c>
      <c r="C9" s="8">
        <v>7.644</v>
      </c>
      <c r="D9" s="8">
        <v>7.644</v>
      </c>
      <c r="E9" s="8">
        <v>7.644</v>
      </c>
      <c r="F9" s="8"/>
      <c r="G9" s="8"/>
    </row>
    <row r="10" ht="20.25" customHeight="1" spans="1:7">
      <c r="A10" s="61" t="s">
        <v>71</v>
      </c>
      <c r="B10" s="61" t="s">
        <v>72</v>
      </c>
      <c r="C10" s="8">
        <v>7.644</v>
      </c>
      <c r="D10" s="8">
        <v>7.644</v>
      </c>
      <c r="E10" s="8">
        <v>7.644</v>
      </c>
      <c r="F10" s="8"/>
      <c r="G10" s="8"/>
    </row>
    <row r="11" ht="20.25" customHeight="1" spans="1:7">
      <c r="A11" s="60" t="s">
        <v>73</v>
      </c>
      <c r="B11" s="60" t="s">
        <v>74</v>
      </c>
      <c r="C11" s="8">
        <v>5</v>
      </c>
      <c r="D11" s="8"/>
      <c r="E11" s="8"/>
      <c r="F11" s="8"/>
      <c r="G11" s="8">
        <v>5</v>
      </c>
    </row>
    <row r="12" ht="20.25" customHeight="1" spans="1:7">
      <c r="A12" s="61" t="s">
        <v>75</v>
      </c>
      <c r="B12" s="61" t="s">
        <v>76</v>
      </c>
      <c r="C12" s="8">
        <v>5</v>
      </c>
      <c r="D12" s="8"/>
      <c r="E12" s="8"/>
      <c r="F12" s="8"/>
      <c r="G12" s="8">
        <v>5</v>
      </c>
    </row>
    <row r="13" ht="20.25" customHeight="1" spans="1:7">
      <c r="A13" s="60" t="s">
        <v>77</v>
      </c>
      <c r="B13" s="60" t="s">
        <v>78</v>
      </c>
      <c r="C13" s="8">
        <v>116.136296</v>
      </c>
      <c r="D13" s="8">
        <v>111.136296</v>
      </c>
      <c r="E13" s="8">
        <v>94.5786</v>
      </c>
      <c r="F13" s="8">
        <v>16.557696</v>
      </c>
      <c r="G13" s="8">
        <v>5</v>
      </c>
    </row>
    <row r="14" ht="20.25" customHeight="1" spans="1:7">
      <c r="A14" s="61" t="s">
        <v>79</v>
      </c>
      <c r="B14" s="61" t="s">
        <v>72</v>
      </c>
      <c r="C14" s="8">
        <v>116.136296</v>
      </c>
      <c r="D14" s="8">
        <v>111.136296</v>
      </c>
      <c r="E14" s="8">
        <v>94.5786</v>
      </c>
      <c r="F14" s="8">
        <v>16.557696</v>
      </c>
      <c r="G14" s="8">
        <v>5</v>
      </c>
    </row>
    <row r="15" ht="20.25" customHeight="1" spans="1:7">
      <c r="A15" s="34" t="s">
        <v>80</v>
      </c>
      <c r="B15" s="34" t="s">
        <v>81</v>
      </c>
      <c r="C15" s="8">
        <v>39.221876</v>
      </c>
      <c r="D15" s="8">
        <v>13.606176</v>
      </c>
      <c r="E15" s="8">
        <v>13.606176</v>
      </c>
      <c r="F15" s="8"/>
      <c r="G15" s="8">
        <v>25.6157</v>
      </c>
    </row>
    <row r="16" ht="20.25" customHeight="1" spans="1:7">
      <c r="A16" s="60" t="s">
        <v>82</v>
      </c>
      <c r="B16" s="60" t="s">
        <v>83</v>
      </c>
      <c r="C16" s="8">
        <v>13.606176</v>
      </c>
      <c r="D16" s="8">
        <v>13.606176</v>
      </c>
      <c r="E16" s="8">
        <v>13.606176</v>
      </c>
      <c r="F16" s="8"/>
      <c r="G16" s="8"/>
    </row>
    <row r="17" ht="20.25" customHeight="1" spans="1:7">
      <c r="A17" s="61" t="s">
        <v>84</v>
      </c>
      <c r="B17" s="61" t="s">
        <v>85</v>
      </c>
      <c r="C17" s="8">
        <v>13.606176</v>
      </c>
      <c r="D17" s="8">
        <v>13.606176</v>
      </c>
      <c r="E17" s="8">
        <v>13.606176</v>
      </c>
      <c r="F17" s="8"/>
      <c r="G17" s="8"/>
    </row>
    <row r="18" ht="20.25" customHeight="1" spans="1:7">
      <c r="A18" s="60" t="s">
        <v>86</v>
      </c>
      <c r="B18" s="60" t="s">
        <v>87</v>
      </c>
      <c r="C18" s="8">
        <v>25.6157</v>
      </c>
      <c r="D18" s="8"/>
      <c r="E18" s="8"/>
      <c r="F18" s="8"/>
      <c r="G18" s="8">
        <v>25.6157</v>
      </c>
    </row>
    <row r="19" ht="20.25" customHeight="1" spans="1:7">
      <c r="A19" s="61" t="s">
        <v>88</v>
      </c>
      <c r="B19" s="61" t="s">
        <v>89</v>
      </c>
      <c r="C19" s="8">
        <v>25.6157</v>
      </c>
      <c r="D19" s="8"/>
      <c r="E19" s="8"/>
      <c r="F19" s="8"/>
      <c r="G19" s="8">
        <v>25.6157</v>
      </c>
    </row>
    <row r="20" ht="20.25" customHeight="1" spans="1:7">
      <c r="A20" s="34" t="s">
        <v>90</v>
      </c>
      <c r="B20" s="34" t="s">
        <v>91</v>
      </c>
      <c r="C20" s="8">
        <v>10.956029</v>
      </c>
      <c r="D20" s="8">
        <v>10.956029</v>
      </c>
      <c r="E20" s="8">
        <v>10.956029</v>
      </c>
      <c r="F20" s="8"/>
      <c r="G20" s="8"/>
    </row>
    <row r="21" ht="20.25" customHeight="1" spans="1:7">
      <c r="A21" s="60" t="s">
        <v>92</v>
      </c>
      <c r="B21" s="60" t="s">
        <v>93</v>
      </c>
      <c r="C21" s="8">
        <v>10.956029</v>
      </c>
      <c r="D21" s="8">
        <v>10.956029</v>
      </c>
      <c r="E21" s="8">
        <v>10.956029</v>
      </c>
      <c r="F21" s="8"/>
      <c r="G21" s="8"/>
    </row>
    <row r="22" ht="20.25" customHeight="1" spans="1:7">
      <c r="A22" s="61" t="s">
        <v>94</v>
      </c>
      <c r="B22" s="61" t="s">
        <v>95</v>
      </c>
      <c r="C22" s="8">
        <v>7.058204</v>
      </c>
      <c r="D22" s="8">
        <v>7.058204</v>
      </c>
      <c r="E22" s="8">
        <v>7.058204</v>
      </c>
      <c r="F22" s="8"/>
      <c r="G22" s="8"/>
    </row>
    <row r="23" ht="20.25" customHeight="1" spans="1:7">
      <c r="A23" s="61" t="s">
        <v>96</v>
      </c>
      <c r="B23" s="61" t="s">
        <v>97</v>
      </c>
      <c r="C23" s="8">
        <v>3.410048</v>
      </c>
      <c r="D23" s="8">
        <v>3.410048</v>
      </c>
      <c r="E23" s="8">
        <v>3.410048</v>
      </c>
      <c r="F23" s="8"/>
      <c r="G23" s="8"/>
    </row>
    <row r="24" ht="20.25" customHeight="1" spans="1:7">
      <c r="A24" s="61" t="s">
        <v>98</v>
      </c>
      <c r="B24" s="61" t="s">
        <v>99</v>
      </c>
      <c r="C24" s="8">
        <v>0.487777</v>
      </c>
      <c r="D24" s="8">
        <v>0.487777</v>
      </c>
      <c r="E24" s="8">
        <v>0.487777</v>
      </c>
      <c r="F24" s="8"/>
      <c r="G24" s="8"/>
    </row>
    <row r="25" ht="20.25" customHeight="1" spans="1:7">
      <c r="A25" s="34" t="s">
        <v>100</v>
      </c>
      <c r="B25" s="34" t="s">
        <v>101</v>
      </c>
      <c r="C25" s="8">
        <v>13.7628</v>
      </c>
      <c r="D25" s="8">
        <v>13.7628</v>
      </c>
      <c r="E25" s="8">
        <v>13.7628</v>
      </c>
      <c r="F25" s="8"/>
      <c r="G25" s="8"/>
    </row>
    <row r="26" ht="20.25" customHeight="1" spans="1:7">
      <c r="A26" s="60" t="s">
        <v>102</v>
      </c>
      <c r="B26" s="60" t="s">
        <v>103</v>
      </c>
      <c r="C26" s="8">
        <v>13.7628</v>
      </c>
      <c r="D26" s="8">
        <v>13.7628</v>
      </c>
      <c r="E26" s="8">
        <v>13.7628</v>
      </c>
      <c r="F26" s="8"/>
      <c r="G26" s="8"/>
    </row>
    <row r="27" ht="20.25" customHeight="1" spans="1:7">
      <c r="A27" s="61" t="s">
        <v>104</v>
      </c>
      <c r="B27" s="61" t="s">
        <v>105</v>
      </c>
      <c r="C27" s="8">
        <v>12.6924</v>
      </c>
      <c r="D27" s="8">
        <v>12.6924</v>
      </c>
      <c r="E27" s="8">
        <v>12.6924</v>
      </c>
      <c r="F27" s="8"/>
      <c r="G27" s="8"/>
    </row>
    <row r="28" ht="20.25" customHeight="1" spans="1:7">
      <c r="A28" s="61" t="s">
        <v>106</v>
      </c>
      <c r="B28" s="61" t="s">
        <v>107</v>
      </c>
      <c r="C28" s="8">
        <v>1.0704</v>
      </c>
      <c r="D28" s="8">
        <v>1.0704</v>
      </c>
      <c r="E28" s="8">
        <v>1.0704</v>
      </c>
      <c r="F28" s="8"/>
      <c r="G28" s="8"/>
    </row>
    <row r="29" ht="20.25" customHeight="1" spans="1:7">
      <c r="A29" s="35" t="s">
        <v>108</v>
      </c>
      <c r="B29" s="35"/>
      <c r="C29" s="36">
        <v>192.721001</v>
      </c>
      <c r="D29" s="36">
        <v>157.105301</v>
      </c>
      <c r="E29" s="36">
        <v>140.547605</v>
      </c>
      <c r="F29" s="36">
        <v>16.557696</v>
      </c>
      <c r="G29" s="36">
        <v>35.6157</v>
      </c>
    </row>
  </sheetData>
  <mergeCells count="7">
    <mergeCell ref="A3:G3"/>
    <mergeCell ref="A4:C4"/>
    <mergeCell ref="A5:B5"/>
    <mergeCell ref="D5:F5"/>
    <mergeCell ref="A29:B29"/>
    <mergeCell ref="C5:C6"/>
    <mergeCell ref="G5:G6"/>
  </mergeCells>
  <pageMargins left="0.75" right="0.75" top="1" bottom="1" header="0.5" footer="0.5"/>
  <pageSetup paperSize="1" scale="77"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1" sqref="D2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2"/>
      <c r="B2" s="52"/>
      <c r="C2" s="53"/>
      <c r="D2" s="25"/>
      <c r="E2" s="25"/>
      <c r="F2" s="54" t="s">
        <v>126</v>
      </c>
    </row>
    <row r="3" ht="41.25" customHeight="1" spans="1:6">
      <c r="A3" s="55" t="s">
        <v>127</v>
      </c>
      <c r="B3" s="55"/>
      <c r="C3" s="55"/>
      <c r="D3" s="55"/>
      <c r="E3" s="55"/>
      <c r="F3" s="55"/>
    </row>
    <row r="4" s="9" customFormat="1" ht="26" customHeight="1" spans="1:6">
      <c r="A4" s="41" t="str">
        <f>"单位名称："&amp;"中国共产党易门县委员会社会工作部"</f>
        <v>单位名称：中国共产党易门县委员会社会工作部</v>
      </c>
      <c r="B4" s="41"/>
      <c r="C4" s="41"/>
      <c r="D4" s="56"/>
      <c r="E4" s="57"/>
      <c r="F4" s="30" t="s">
        <v>26</v>
      </c>
    </row>
    <row r="5" ht="18.75" customHeight="1" spans="1:6">
      <c r="A5" s="31" t="s">
        <v>128</v>
      </c>
      <c r="B5" s="32" t="s">
        <v>129</v>
      </c>
      <c r="C5" s="32" t="s">
        <v>130</v>
      </c>
      <c r="D5" s="32"/>
      <c r="E5" s="32"/>
      <c r="F5" s="32" t="s">
        <v>131</v>
      </c>
    </row>
    <row r="6" ht="18.75" customHeight="1" spans="1:6">
      <c r="A6" s="31"/>
      <c r="B6" s="32"/>
      <c r="C6" s="32" t="s">
        <v>31</v>
      </c>
      <c r="D6" s="32" t="s">
        <v>132</v>
      </c>
      <c r="E6" s="32" t="s">
        <v>133</v>
      </c>
      <c r="F6" s="32"/>
    </row>
    <row r="7" ht="18.75" customHeight="1" spans="1:6">
      <c r="A7" s="58" t="s">
        <v>43</v>
      </c>
      <c r="B7" s="59" t="s">
        <v>44</v>
      </c>
      <c r="C7" s="58" t="s">
        <v>45</v>
      </c>
      <c r="D7" s="58" t="s">
        <v>46</v>
      </c>
      <c r="E7" s="58" t="s">
        <v>47</v>
      </c>
      <c r="F7" s="58">
        <v>7</v>
      </c>
    </row>
    <row r="8" ht="20.25" customHeight="1" spans="1:6">
      <c r="A8" s="8">
        <v>2.412</v>
      </c>
      <c r="B8" s="8"/>
      <c r="C8" s="8">
        <v>1.94</v>
      </c>
      <c r="D8" s="8"/>
      <c r="E8" s="8">
        <v>1.94</v>
      </c>
      <c r="F8" s="8">
        <v>0.472</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topLeftCell="I1" workbookViewId="0">
      <pane ySplit="1" topLeftCell="A2" activePane="bottomLeft" state="frozen"/>
      <selection/>
      <selection pane="bottomLeft" activeCell="A4" sqref="$A4:$XFD4"/>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5"/>
      <c r="B2" s="25"/>
      <c r="C2" s="25"/>
      <c r="D2" s="25"/>
      <c r="E2" s="25"/>
      <c r="F2" s="25"/>
      <c r="G2" s="25"/>
      <c r="H2" s="25"/>
      <c r="I2" s="25"/>
      <c r="J2" s="25"/>
      <c r="K2" s="25"/>
      <c r="L2" s="25"/>
      <c r="M2" s="45"/>
      <c r="N2" s="45"/>
      <c r="O2" s="45"/>
      <c r="P2" s="45"/>
      <c r="Q2" s="45"/>
      <c r="R2" s="45"/>
      <c r="S2" s="45"/>
      <c r="T2" s="45"/>
      <c r="U2" s="45"/>
      <c r="V2" s="45"/>
      <c r="W2" s="45"/>
      <c r="X2" s="45" t="s">
        <v>134</v>
      </c>
    </row>
    <row r="3" ht="45" customHeight="1" spans="1:24">
      <c r="A3" s="27" t="s">
        <v>135</v>
      </c>
      <c r="B3" s="27"/>
      <c r="C3" s="27"/>
      <c r="D3" s="27"/>
      <c r="E3" s="27"/>
      <c r="F3" s="27"/>
      <c r="G3" s="27"/>
      <c r="H3" s="27"/>
      <c r="I3" s="27"/>
      <c r="J3" s="27"/>
      <c r="K3" s="27"/>
      <c r="L3" s="27"/>
      <c r="M3" s="46"/>
      <c r="N3" s="46"/>
      <c r="O3" s="46"/>
      <c r="P3" s="46"/>
      <c r="Q3" s="46"/>
      <c r="R3" s="46"/>
      <c r="S3" s="46"/>
      <c r="T3" s="46"/>
      <c r="U3" s="46"/>
      <c r="V3" s="46"/>
      <c r="W3" s="46"/>
      <c r="X3" s="46"/>
    </row>
    <row r="4" s="9" customFormat="1" ht="21" customHeight="1" spans="1:24">
      <c r="A4" s="41" t="str">
        <f>"单位名称："&amp;"中国共产党易门县委员会社会工作部"</f>
        <v>单位名称：中国共产党易门县委员会社会工作部</v>
      </c>
      <c r="B4" s="41"/>
      <c r="C4" s="41"/>
      <c r="D4" s="41"/>
      <c r="E4" s="41"/>
      <c r="F4" s="41"/>
      <c r="G4" s="41"/>
      <c r="H4" s="47"/>
      <c r="I4" s="47"/>
      <c r="J4" s="47"/>
      <c r="K4" s="47"/>
      <c r="L4" s="47"/>
      <c r="M4" s="45"/>
      <c r="N4" s="45"/>
      <c r="O4" s="45"/>
      <c r="P4" s="45"/>
      <c r="Q4" s="45"/>
      <c r="R4" s="45"/>
      <c r="S4" s="45"/>
      <c r="T4" s="45"/>
      <c r="U4" s="45"/>
      <c r="V4" s="45"/>
      <c r="W4" s="45"/>
      <c r="X4" s="45" t="s">
        <v>26</v>
      </c>
    </row>
    <row r="5" ht="18.75" customHeight="1" spans="1:24">
      <c r="A5" s="49" t="s">
        <v>136</v>
      </c>
      <c r="B5" s="49" t="s">
        <v>137</v>
      </c>
      <c r="C5" s="49" t="s">
        <v>138</v>
      </c>
      <c r="D5" s="49" t="s">
        <v>139</v>
      </c>
      <c r="E5" s="49" t="s">
        <v>140</v>
      </c>
      <c r="F5" s="49" t="s">
        <v>141</v>
      </c>
      <c r="G5" s="49" t="s">
        <v>142</v>
      </c>
      <c r="H5" s="50" t="s">
        <v>29</v>
      </c>
      <c r="I5" s="50" t="s">
        <v>143</v>
      </c>
      <c r="J5" s="49"/>
      <c r="K5" s="49"/>
      <c r="L5" s="49"/>
      <c r="M5" s="49"/>
      <c r="N5" s="49"/>
      <c r="O5" s="49" t="s">
        <v>144</v>
      </c>
      <c r="P5" s="49"/>
      <c r="Q5" s="49"/>
      <c r="R5" s="49" t="s">
        <v>35</v>
      </c>
      <c r="S5" s="49" t="s">
        <v>36</v>
      </c>
      <c r="T5" s="49"/>
      <c r="U5" s="49"/>
      <c r="V5" s="49"/>
      <c r="W5" s="49"/>
      <c r="X5" s="49"/>
    </row>
    <row r="6" ht="18.75" customHeight="1" spans="1:24">
      <c r="A6" s="49"/>
      <c r="B6" s="49"/>
      <c r="C6" s="49"/>
      <c r="D6" s="49"/>
      <c r="E6" s="49"/>
      <c r="F6" s="49"/>
      <c r="G6" s="49"/>
      <c r="H6" s="50" t="s">
        <v>145</v>
      </c>
      <c r="I6" s="50" t="s">
        <v>146</v>
      </c>
      <c r="J6" s="50"/>
      <c r="K6" s="49" t="s">
        <v>33</v>
      </c>
      <c r="L6" s="49" t="s">
        <v>34</v>
      </c>
      <c r="M6" s="49"/>
      <c r="N6" s="49"/>
      <c r="O6" s="49" t="s">
        <v>144</v>
      </c>
      <c r="P6" s="49" t="s">
        <v>33</v>
      </c>
      <c r="Q6" s="49" t="s">
        <v>34</v>
      </c>
      <c r="R6" s="49" t="s">
        <v>35</v>
      </c>
      <c r="S6" s="49" t="s">
        <v>36</v>
      </c>
      <c r="T6" s="49" t="s">
        <v>37</v>
      </c>
      <c r="U6" s="49" t="s">
        <v>38</v>
      </c>
      <c r="V6" s="49" t="s">
        <v>39</v>
      </c>
      <c r="W6" s="49" t="s">
        <v>40</v>
      </c>
      <c r="X6" s="49" t="s">
        <v>41</v>
      </c>
    </row>
    <row r="7" ht="18.75" customHeight="1" spans="1:24">
      <c r="A7" s="49"/>
      <c r="B7" s="49"/>
      <c r="C7" s="49"/>
      <c r="D7" s="49"/>
      <c r="E7" s="49"/>
      <c r="F7" s="49"/>
      <c r="G7" s="49"/>
      <c r="H7" s="50"/>
      <c r="I7" s="50" t="s">
        <v>147</v>
      </c>
      <c r="J7" s="49" t="s">
        <v>148</v>
      </c>
      <c r="K7" s="49" t="s">
        <v>149</v>
      </c>
      <c r="L7" s="49" t="s">
        <v>150</v>
      </c>
      <c r="M7" s="49" t="s">
        <v>151</v>
      </c>
      <c r="N7" s="49" t="s">
        <v>152</v>
      </c>
      <c r="O7" s="49" t="s">
        <v>32</v>
      </c>
      <c r="P7" s="49" t="s">
        <v>33</v>
      </c>
      <c r="Q7" s="49" t="s">
        <v>34</v>
      </c>
      <c r="R7" s="49"/>
      <c r="S7" s="49" t="s">
        <v>31</v>
      </c>
      <c r="T7" s="49" t="s">
        <v>37</v>
      </c>
      <c r="U7" s="49" t="s">
        <v>38</v>
      </c>
      <c r="V7" s="49" t="s">
        <v>39</v>
      </c>
      <c r="W7" s="49" t="s">
        <v>40</v>
      </c>
      <c r="X7" s="49" t="s">
        <v>41</v>
      </c>
    </row>
    <row r="8" ht="22.65" customHeight="1" spans="1:24">
      <c r="A8" s="49"/>
      <c r="B8" s="49"/>
      <c r="C8" s="49"/>
      <c r="D8" s="49"/>
      <c r="E8" s="49"/>
      <c r="F8" s="49"/>
      <c r="G8" s="49"/>
      <c r="H8" s="50"/>
      <c r="I8" s="50" t="s">
        <v>31</v>
      </c>
      <c r="J8" s="49" t="s">
        <v>148</v>
      </c>
      <c r="K8" s="49"/>
      <c r="L8" s="49"/>
      <c r="M8" s="49"/>
      <c r="N8" s="49"/>
      <c r="O8" s="49"/>
      <c r="P8" s="49"/>
      <c r="Q8" s="49"/>
      <c r="R8" s="49"/>
      <c r="S8" s="49"/>
      <c r="T8" s="49"/>
      <c r="U8" s="49"/>
      <c r="V8" s="49"/>
      <c r="W8" s="49"/>
      <c r="X8" s="49"/>
    </row>
    <row r="9" ht="18.75" customHeight="1" spans="1:24">
      <c r="A9" s="50" t="s">
        <v>42</v>
      </c>
      <c r="B9" s="50">
        <v>2</v>
      </c>
      <c r="C9" s="50">
        <v>3</v>
      </c>
      <c r="D9" s="50">
        <v>4</v>
      </c>
      <c r="E9" s="50">
        <v>5</v>
      </c>
      <c r="F9" s="50">
        <v>6</v>
      </c>
      <c r="G9" s="50">
        <v>7</v>
      </c>
      <c r="H9" s="50">
        <v>8</v>
      </c>
      <c r="I9" s="50">
        <v>9</v>
      </c>
      <c r="J9" s="50">
        <v>10</v>
      </c>
      <c r="K9" s="50">
        <v>11</v>
      </c>
      <c r="L9" s="50">
        <v>12</v>
      </c>
      <c r="M9" s="50">
        <v>13</v>
      </c>
      <c r="N9" s="50">
        <v>14</v>
      </c>
      <c r="O9" s="50">
        <v>15</v>
      </c>
      <c r="P9" s="50">
        <v>16</v>
      </c>
      <c r="Q9" s="50">
        <v>17</v>
      </c>
      <c r="R9" s="50">
        <v>18</v>
      </c>
      <c r="S9" s="50">
        <v>19</v>
      </c>
      <c r="T9" s="50">
        <v>20</v>
      </c>
      <c r="U9" s="50">
        <v>21</v>
      </c>
      <c r="V9" s="50">
        <v>22</v>
      </c>
      <c r="W9" s="50">
        <v>23</v>
      </c>
      <c r="X9" s="50">
        <v>24</v>
      </c>
    </row>
    <row r="10" ht="18.75" customHeight="1" spans="1:24">
      <c r="A10" s="42" t="s">
        <v>52</v>
      </c>
      <c r="B10" s="42"/>
      <c r="C10" s="43"/>
      <c r="D10" s="42"/>
      <c r="E10" s="42"/>
      <c r="F10" s="42"/>
      <c r="G10" s="42"/>
      <c r="H10" s="8">
        <v>157.105301</v>
      </c>
      <c r="I10" s="8">
        <v>157.105301</v>
      </c>
      <c r="J10" s="8"/>
      <c r="K10" s="8"/>
      <c r="L10" s="8"/>
      <c r="M10" s="8">
        <v>157.105301</v>
      </c>
      <c r="N10" s="8"/>
      <c r="O10" s="8"/>
      <c r="P10" s="8"/>
      <c r="Q10" s="8"/>
      <c r="R10" s="8"/>
      <c r="S10" s="8"/>
      <c r="T10" s="8"/>
      <c r="U10" s="8"/>
      <c r="V10" s="8"/>
      <c r="W10" s="8"/>
      <c r="X10" s="8"/>
    </row>
    <row r="11" ht="18.75" customHeight="1" spans="1:24">
      <c r="A11" s="51" t="s">
        <v>52</v>
      </c>
      <c r="B11" s="42" t="s">
        <v>153</v>
      </c>
      <c r="C11" s="43" t="s">
        <v>154</v>
      </c>
      <c r="D11" s="42" t="s">
        <v>79</v>
      </c>
      <c r="E11" s="42" t="s">
        <v>72</v>
      </c>
      <c r="F11" s="42" t="s">
        <v>155</v>
      </c>
      <c r="G11" s="42" t="s">
        <v>156</v>
      </c>
      <c r="H11" s="8">
        <v>9.3</v>
      </c>
      <c r="I11" s="8">
        <v>9.3</v>
      </c>
      <c r="J11" s="8"/>
      <c r="K11" s="8"/>
      <c r="L11" s="8"/>
      <c r="M11" s="8">
        <v>9.3</v>
      </c>
      <c r="N11" s="8"/>
      <c r="O11" s="8"/>
      <c r="P11" s="8"/>
      <c r="Q11" s="6"/>
      <c r="R11" s="8"/>
      <c r="S11" s="8"/>
      <c r="T11" s="8"/>
      <c r="U11" s="8"/>
      <c r="V11" s="8"/>
      <c r="W11" s="8"/>
      <c r="X11" s="8"/>
    </row>
    <row r="12" ht="18.75" customHeight="1" spans="1:24">
      <c r="A12" s="51" t="s">
        <v>52</v>
      </c>
      <c r="B12" s="42" t="s">
        <v>157</v>
      </c>
      <c r="C12" s="43" t="s">
        <v>158</v>
      </c>
      <c r="D12" s="42" t="s">
        <v>79</v>
      </c>
      <c r="E12" s="42" t="s">
        <v>72</v>
      </c>
      <c r="F12" s="42" t="s">
        <v>159</v>
      </c>
      <c r="G12" s="42" t="s">
        <v>160</v>
      </c>
      <c r="H12" s="8">
        <v>34.9992</v>
      </c>
      <c r="I12" s="8">
        <v>34.9992</v>
      </c>
      <c r="J12" s="8"/>
      <c r="K12" s="8"/>
      <c r="L12" s="8"/>
      <c r="M12" s="8">
        <v>34.9992</v>
      </c>
      <c r="N12" s="8"/>
      <c r="O12" s="8"/>
      <c r="P12" s="8"/>
      <c r="Q12" s="6"/>
      <c r="R12" s="8"/>
      <c r="S12" s="8"/>
      <c r="T12" s="8"/>
      <c r="U12" s="8"/>
      <c r="V12" s="8"/>
      <c r="W12" s="8"/>
      <c r="X12" s="8"/>
    </row>
    <row r="13" ht="18.75" customHeight="1" spans="1:24">
      <c r="A13" s="51" t="s">
        <v>52</v>
      </c>
      <c r="B13" s="42" t="s">
        <v>157</v>
      </c>
      <c r="C13" s="43" t="s">
        <v>158</v>
      </c>
      <c r="D13" s="42" t="s">
        <v>79</v>
      </c>
      <c r="E13" s="42" t="s">
        <v>72</v>
      </c>
      <c r="F13" s="42" t="s">
        <v>161</v>
      </c>
      <c r="G13" s="42" t="s">
        <v>162</v>
      </c>
      <c r="H13" s="8">
        <v>47.1228</v>
      </c>
      <c r="I13" s="8">
        <v>47.1228</v>
      </c>
      <c r="J13" s="8"/>
      <c r="K13" s="8"/>
      <c r="L13" s="8"/>
      <c r="M13" s="8">
        <v>47.1228</v>
      </c>
      <c r="N13" s="8"/>
      <c r="O13" s="8"/>
      <c r="P13" s="8"/>
      <c r="Q13" s="6"/>
      <c r="R13" s="8"/>
      <c r="S13" s="8"/>
      <c r="T13" s="8"/>
      <c r="U13" s="8"/>
      <c r="V13" s="8"/>
      <c r="W13" s="8"/>
      <c r="X13" s="8"/>
    </row>
    <row r="14" ht="18.75" customHeight="1" spans="1:24">
      <c r="A14" s="51" t="s">
        <v>52</v>
      </c>
      <c r="B14" s="42" t="s">
        <v>157</v>
      </c>
      <c r="C14" s="43" t="s">
        <v>158</v>
      </c>
      <c r="D14" s="42" t="s">
        <v>79</v>
      </c>
      <c r="E14" s="42" t="s">
        <v>72</v>
      </c>
      <c r="F14" s="42" t="s">
        <v>155</v>
      </c>
      <c r="G14" s="42" t="s">
        <v>156</v>
      </c>
      <c r="H14" s="8">
        <v>0.24</v>
      </c>
      <c r="I14" s="8">
        <v>0.24</v>
      </c>
      <c r="J14" s="8"/>
      <c r="K14" s="8"/>
      <c r="L14" s="8"/>
      <c r="M14" s="8">
        <v>0.24</v>
      </c>
      <c r="N14" s="8"/>
      <c r="O14" s="8"/>
      <c r="P14" s="8"/>
      <c r="Q14" s="6"/>
      <c r="R14" s="8"/>
      <c r="S14" s="8"/>
      <c r="T14" s="8"/>
      <c r="U14" s="8"/>
      <c r="V14" s="8"/>
      <c r="W14" s="8"/>
      <c r="X14" s="8"/>
    </row>
    <row r="15" ht="18.75" customHeight="1" spans="1:24">
      <c r="A15" s="51" t="s">
        <v>52</v>
      </c>
      <c r="B15" s="42" t="s">
        <v>157</v>
      </c>
      <c r="C15" s="43" t="s">
        <v>158</v>
      </c>
      <c r="D15" s="42" t="s">
        <v>79</v>
      </c>
      <c r="E15" s="42" t="s">
        <v>72</v>
      </c>
      <c r="F15" s="42" t="s">
        <v>155</v>
      </c>
      <c r="G15" s="42" t="s">
        <v>156</v>
      </c>
      <c r="H15" s="8">
        <v>2.9166</v>
      </c>
      <c r="I15" s="8">
        <v>2.9166</v>
      </c>
      <c r="J15" s="8"/>
      <c r="K15" s="8"/>
      <c r="L15" s="8"/>
      <c r="M15" s="8">
        <v>2.9166</v>
      </c>
      <c r="N15" s="8"/>
      <c r="O15" s="8"/>
      <c r="P15" s="8"/>
      <c r="Q15" s="6"/>
      <c r="R15" s="8"/>
      <c r="S15" s="8"/>
      <c r="T15" s="8"/>
      <c r="U15" s="8"/>
      <c r="V15" s="8"/>
      <c r="W15" s="8"/>
      <c r="X15" s="8"/>
    </row>
    <row r="16" ht="18.75" customHeight="1" spans="1:24">
      <c r="A16" s="51" t="s">
        <v>52</v>
      </c>
      <c r="B16" s="42" t="s">
        <v>157</v>
      </c>
      <c r="C16" s="43" t="s">
        <v>158</v>
      </c>
      <c r="D16" s="42" t="s">
        <v>106</v>
      </c>
      <c r="E16" s="42" t="s">
        <v>107</v>
      </c>
      <c r="F16" s="42" t="s">
        <v>161</v>
      </c>
      <c r="G16" s="42" t="s">
        <v>162</v>
      </c>
      <c r="H16" s="8">
        <v>1.0704</v>
      </c>
      <c r="I16" s="8">
        <v>1.0704</v>
      </c>
      <c r="J16" s="8"/>
      <c r="K16" s="8"/>
      <c r="L16" s="8"/>
      <c r="M16" s="8">
        <v>1.0704</v>
      </c>
      <c r="N16" s="8"/>
      <c r="O16" s="8"/>
      <c r="P16" s="8"/>
      <c r="Q16" s="6"/>
      <c r="R16" s="8"/>
      <c r="S16" s="8"/>
      <c r="T16" s="8"/>
      <c r="U16" s="8"/>
      <c r="V16" s="8"/>
      <c r="W16" s="8"/>
      <c r="X16" s="8"/>
    </row>
    <row r="17" ht="18.75" customHeight="1" spans="1:24">
      <c r="A17" s="51" t="s">
        <v>52</v>
      </c>
      <c r="B17" s="42" t="s">
        <v>163</v>
      </c>
      <c r="C17" s="43" t="s">
        <v>105</v>
      </c>
      <c r="D17" s="42" t="s">
        <v>104</v>
      </c>
      <c r="E17" s="42" t="s">
        <v>105</v>
      </c>
      <c r="F17" s="42" t="s">
        <v>164</v>
      </c>
      <c r="G17" s="42" t="s">
        <v>105</v>
      </c>
      <c r="H17" s="8">
        <v>12.6924</v>
      </c>
      <c r="I17" s="8">
        <v>12.6924</v>
      </c>
      <c r="J17" s="8"/>
      <c r="K17" s="8"/>
      <c r="L17" s="8"/>
      <c r="M17" s="8">
        <v>12.6924</v>
      </c>
      <c r="N17" s="8"/>
      <c r="O17" s="8"/>
      <c r="P17" s="8"/>
      <c r="Q17" s="6"/>
      <c r="R17" s="8"/>
      <c r="S17" s="8"/>
      <c r="T17" s="8"/>
      <c r="U17" s="8"/>
      <c r="V17" s="8"/>
      <c r="W17" s="8"/>
      <c r="X17" s="8"/>
    </row>
    <row r="18" ht="18.75" customHeight="1" spans="1:24">
      <c r="A18" s="51" t="s">
        <v>52</v>
      </c>
      <c r="B18" s="42" t="s">
        <v>165</v>
      </c>
      <c r="C18" s="43" t="s">
        <v>166</v>
      </c>
      <c r="D18" s="42" t="s">
        <v>79</v>
      </c>
      <c r="E18" s="42" t="s">
        <v>72</v>
      </c>
      <c r="F18" s="42" t="s">
        <v>167</v>
      </c>
      <c r="G18" s="42" t="s">
        <v>168</v>
      </c>
      <c r="H18" s="8">
        <v>1.94</v>
      </c>
      <c r="I18" s="8">
        <v>1.94</v>
      </c>
      <c r="J18" s="8"/>
      <c r="K18" s="8"/>
      <c r="L18" s="8"/>
      <c r="M18" s="8">
        <v>1.94</v>
      </c>
      <c r="N18" s="8"/>
      <c r="O18" s="8"/>
      <c r="P18" s="8"/>
      <c r="Q18" s="6"/>
      <c r="R18" s="8"/>
      <c r="S18" s="8"/>
      <c r="T18" s="8"/>
      <c r="U18" s="8"/>
      <c r="V18" s="8"/>
      <c r="W18" s="8"/>
      <c r="X18" s="8"/>
    </row>
    <row r="19" ht="18.75" customHeight="1" spans="1:24">
      <c r="A19" s="51" t="s">
        <v>52</v>
      </c>
      <c r="B19" s="42" t="s">
        <v>169</v>
      </c>
      <c r="C19" s="43" t="s">
        <v>131</v>
      </c>
      <c r="D19" s="42" t="s">
        <v>79</v>
      </c>
      <c r="E19" s="42" t="s">
        <v>72</v>
      </c>
      <c r="F19" s="42" t="s">
        <v>170</v>
      </c>
      <c r="G19" s="42" t="s">
        <v>131</v>
      </c>
      <c r="H19" s="8">
        <v>0.472</v>
      </c>
      <c r="I19" s="8">
        <v>0.472</v>
      </c>
      <c r="J19" s="8"/>
      <c r="K19" s="8"/>
      <c r="L19" s="8"/>
      <c r="M19" s="8">
        <v>0.472</v>
      </c>
      <c r="N19" s="8"/>
      <c r="O19" s="8"/>
      <c r="P19" s="8"/>
      <c r="Q19" s="6"/>
      <c r="R19" s="8"/>
      <c r="S19" s="8"/>
      <c r="T19" s="8"/>
      <c r="U19" s="8"/>
      <c r="V19" s="8"/>
      <c r="W19" s="8"/>
      <c r="X19" s="8"/>
    </row>
    <row r="20" ht="18.75" customHeight="1" spans="1:24">
      <c r="A20" s="51" t="s">
        <v>52</v>
      </c>
      <c r="B20" s="42" t="s">
        <v>171</v>
      </c>
      <c r="C20" s="43" t="s">
        <v>172</v>
      </c>
      <c r="D20" s="42" t="s">
        <v>79</v>
      </c>
      <c r="E20" s="42" t="s">
        <v>72</v>
      </c>
      <c r="F20" s="42" t="s">
        <v>173</v>
      </c>
      <c r="G20" s="42" t="s">
        <v>174</v>
      </c>
      <c r="H20" s="8">
        <v>7.2</v>
      </c>
      <c r="I20" s="8">
        <v>7.2</v>
      </c>
      <c r="J20" s="8"/>
      <c r="K20" s="8"/>
      <c r="L20" s="8"/>
      <c r="M20" s="8">
        <v>7.2</v>
      </c>
      <c r="N20" s="8"/>
      <c r="O20" s="8"/>
      <c r="P20" s="8"/>
      <c r="Q20" s="6"/>
      <c r="R20" s="8"/>
      <c r="S20" s="8"/>
      <c r="T20" s="8"/>
      <c r="U20" s="8"/>
      <c r="V20" s="8"/>
      <c r="W20" s="8"/>
      <c r="X20" s="8"/>
    </row>
    <row r="21" ht="18.75" customHeight="1" spans="1:24">
      <c r="A21" s="51" t="s">
        <v>52</v>
      </c>
      <c r="B21" s="42" t="s">
        <v>175</v>
      </c>
      <c r="C21" s="43" t="s">
        <v>176</v>
      </c>
      <c r="D21" s="42" t="s">
        <v>84</v>
      </c>
      <c r="E21" s="42" t="s">
        <v>85</v>
      </c>
      <c r="F21" s="42" t="s">
        <v>177</v>
      </c>
      <c r="G21" s="42" t="s">
        <v>178</v>
      </c>
      <c r="H21" s="8">
        <v>13.606176</v>
      </c>
      <c r="I21" s="8">
        <v>13.606176</v>
      </c>
      <c r="J21" s="8"/>
      <c r="K21" s="8"/>
      <c r="L21" s="8"/>
      <c r="M21" s="8">
        <v>13.606176</v>
      </c>
      <c r="N21" s="8"/>
      <c r="O21" s="8"/>
      <c r="P21" s="8"/>
      <c r="Q21" s="6"/>
      <c r="R21" s="8"/>
      <c r="S21" s="8"/>
      <c r="T21" s="8"/>
      <c r="U21" s="8"/>
      <c r="V21" s="8"/>
      <c r="W21" s="8"/>
      <c r="X21" s="8"/>
    </row>
    <row r="22" ht="18.75" customHeight="1" spans="1:24">
      <c r="A22" s="51" t="s">
        <v>52</v>
      </c>
      <c r="B22" s="42" t="s">
        <v>175</v>
      </c>
      <c r="C22" s="43" t="s">
        <v>176</v>
      </c>
      <c r="D22" s="42" t="s">
        <v>94</v>
      </c>
      <c r="E22" s="42" t="s">
        <v>95</v>
      </c>
      <c r="F22" s="42" t="s">
        <v>179</v>
      </c>
      <c r="G22" s="42" t="s">
        <v>180</v>
      </c>
      <c r="H22" s="8">
        <v>7.058204</v>
      </c>
      <c r="I22" s="8">
        <v>7.058204</v>
      </c>
      <c r="J22" s="8"/>
      <c r="K22" s="8"/>
      <c r="L22" s="8"/>
      <c r="M22" s="8">
        <v>7.058204</v>
      </c>
      <c r="N22" s="8"/>
      <c r="O22" s="8"/>
      <c r="P22" s="8"/>
      <c r="Q22" s="6"/>
      <c r="R22" s="8"/>
      <c r="S22" s="8"/>
      <c r="T22" s="8"/>
      <c r="U22" s="8"/>
      <c r="V22" s="8"/>
      <c r="W22" s="8"/>
      <c r="X22" s="8"/>
    </row>
    <row r="23" ht="18.75" customHeight="1" spans="1:24">
      <c r="A23" s="51" t="s">
        <v>52</v>
      </c>
      <c r="B23" s="42" t="s">
        <v>175</v>
      </c>
      <c r="C23" s="43" t="s">
        <v>176</v>
      </c>
      <c r="D23" s="42" t="s">
        <v>96</v>
      </c>
      <c r="E23" s="42" t="s">
        <v>97</v>
      </c>
      <c r="F23" s="42" t="s">
        <v>181</v>
      </c>
      <c r="G23" s="42" t="s">
        <v>182</v>
      </c>
      <c r="H23" s="8">
        <v>3.410048</v>
      </c>
      <c r="I23" s="8">
        <v>3.410048</v>
      </c>
      <c r="J23" s="8"/>
      <c r="K23" s="8"/>
      <c r="L23" s="8"/>
      <c r="M23" s="8">
        <v>3.410048</v>
      </c>
      <c r="N23" s="8"/>
      <c r="O23" s="8"/>
      <c r="P23" s="8"/>
      <c r="Q23" s="6"/>
      <c r="R23" s="8"/>
      <c r="S23" s="8"/>
      <c r="T23" s="8"/>
      <c r="U23" s="8"/>
      <c r="V23" s="8"/>
      <c r="W23" s="8"/>
      <c r="X23" s="8"/>
    </row>
    <row r="24" ht="18.75" customHeight="1" spans="1:24">
      <c r="A24" s="51" t="s">
        <v>52</v>
      </c>
      <c r="B24" s="42" t="s">
        <v>175</v>
      </c>
      <c r="C24" s="43" t="s">
        <v>176</v>
      </c>
      <c r="D24" s="42" t="s">
        <v>98</v>
      </c>
      <c r="E24" s="42" t="s">
        <v>99</v>
      </c>
      <c r="F24" s="42" t="s">
        <v>183</v>
      </c>
      <c r="G24" s="42" t="s">
        <v>184</v>
      </c>
      <c r="H24" s="8">
        <v>0.170077</v>
      </c>
      <c r="I24" s="8">
        <v>0.170077</v>
      </c>
      <c r="J24" s="8"/>
      <c r="K24" s="8"/>
      <c r="L24" s="8"/>
      <c r="M24" s="8">
        <v>0.170077</v>
      </c>
      <c r="N24" s="8"/>
      <c r="O24" s="8"/>
      <c r="P24" s="8"/>
      <c r="Q24" s="6"/>
      <c r="R24" s="8"/>
      <c r="S24" s="8"/>
      <c r="T24" s="8"/>
      <c r="U24" s="8"/>
      <c r="V24" s="8"/>
      <c r="W24" s="8"/>
      <c r="X24" s="8"/>
    </row>
    <row r="25" ht="18.75" customHeight="1" spans="1:24">
      <c r="A25" s="51" t="s">
        <v>52</v>
      </c>
      <c r="B25" s="42" t="s">
        <v>175</v>
      </c>
      <c r="C25" s="43" t="s">
        <v>176</v>
      </c>
      <c r="D25" s="42" t="s">
        <v>98</v>
      </c>
      <c r="E25" s="42" t="s">
        <v>99</v>
      </c>
      <c r="F25" s="42" t="s">
        <v>183</v>
      </c>
      <c r="G25" s="42" t="s">
        <v>184</v>
      </c>
      <c r="H25" s="8">
        <v>0.3177</v>
      </c>
      <c r="I25" s="8">
        <v>0.3177</v>
      </c>
      <c r="J25" s="8"/>
      <c r="K25" s="8"/>
      <c r="L25" s="8"/>
      <c r="M25" s="8">
        <v>0.3177</v>
      </c>
      <c r="N25" s="8"/>
      <c r="O25" s="8"/>
      <c r="P25" s="8"/>
      <c r="Q25" s="6"/>
      <c r="R25" s="8"/>
      <c r="S25" s="8"/>
      <c r="T25" s="8"/>
      <c r="U25" s="8"/>
      <c r="V25" s="8"/>
      <c r="W25" s="8"/>
      <c r="X25" s="8"/>
    </row>
    <row r="26" ht="18.75" customHeight="1" spans="1:24">
      <c r="A26" s="51" t="s">
        <v>52</v>
      </c>
      <c r="B26" s="42" t="s">
        <v>185</v>
      </c>
      <c r="C26" s="43" t="s">
        <v>186</v>
      </c>
      <c r="D26" s="42" t="s">
        <v>71</v>
      </c>
      <c r="E26" s="42" t="s">
        <v>72</v>
      </c>
      <c r="F26" s="42" t="s">
        <v>187</v>
      </c>
      <c r="G26" s="42" t="s">
        <v>188</v>
      </c>
      <c r="H26" s="8">
        <v>7.644</v>
      </c>
      <c r="I26" s="8">
        <v>7.644</v>
      </c>
      <c r="J26" s="8"/>
      <c r="K26" s="8"/>
      <c r="L26" s="8"/>
      <c r="M26" s="8">
        <v>7.644</v>
      </c>
      <c r="N26" s="8"/>
      <c r="O26" s="8"/>
      <c r="P26" s="8"/>
      <c r="Q26" s="6"/>
      <c r="R26" s="8"/>
      <c r="S26" s="8"/>
      <c r="T26" s="8"/>
      <c r="U26" s="8"/>
      <c r="V26" s="8"/>
      <c r="W26" s="8"/>
      <c r="X26" s="8"/>
    </row>
    <row r="27" ht="18.75" customHeight="1" spans="1:24">
      <c r="A27" s="51" t="s">
        <v>52</v>
      </c>
      <c r="B27" s="42" t="s">
        <v>189</v>
      </c>
      <c r="C27" s="43" t="s">
        <v>190</v>
      </c>
      <c r="D27" s="42" t="s">
        <v>79</v>
      </c>
      <c r="E27" s="42" t="s">
        <v>72</v>
      </c>
      <c r="F27" s="42" t="s">
        <v>191</v>
      </c>
      <c r="G27" s="42" t="s">
        <v>190</v>
      </c>
      <c r="H27" s="8">
        <v>1.917696</v>
      </c>
      <c r="I27" s="8">
        <v>1.917696</v>
      </c>
      <c r="J27" s="8"/>
      <c r="K27" s="8"/>
      <c r="L27" s="8"/>
      <c r="M27" s="8">
        <v>1.917696</v>
      </c>
      <c r="N27" s="8"/>
      <c r="O27" s="8"/>
      <c r="P27" s="8"/>
      <c r="Q27" s="6"/>
      <c r="R27" s="8"/>
      <c r="S27" s="8"/>
      <c r="T27" s="8"/>
      <c r="U27" s="8"/>
      <c r="V27" s="8"/>
      <c r="W27" s="8"/>
      <c r="X27" s="8"/>
    </row>
    <row r="28" ht="18.75" customHeight="1" spans="1:24">
      <c r="A28" s="51" t="s">
        <v>52</v>
      </c>
      <c r="B28" s="42" t="s">
        <v>192</v>
      </c>
      <c r="C28" s="43" t="s">
        <v>193</v>
      </c>
      <c r="D28" s="42" t="s">
        <v>79</v>
      </c>
      <c r="E28" s="42" t="s">
        <v>72</v>
      </c>
      <c r="F28" s="42" t="s">
        <v>194</v>
      </c>
      <c r="G28" s="42" t="s">
        <v>195</v>
      </c>
      <c r="H28" s="8">
        <v>2.088</v>
      </c>
      <c r="I28" s="8">
        <v>2.088</v>
      </c>
      <c r="J28" s="8"/>
      <c r="K28" s="8"/>
      <c r="L28" s="8"/>
      <c r="M28" s="8">
        <v>2.088</v>
      </c>
      <c r="N28" s="8"/>
      <c r="O28" s="8"/>
      <c r="P28" s="8"/>
      <c r="Q28" s="6"/>
      <c r="R28" s="8"/>
      <c r="S28" s="8"/>
      <c r="T28" s="8"/>
      <c r="U28" s="8"/>
      <c r="V28" s="8"/>
      <c r="W28" s="8"/>
      <c r="X28" s="8"/>
    </row>
    <row r="29" ht="18.75" customHeight="1" spans="1:24">
      <c r="A29" s="51" t="s">
        <v>52</v>
      </c>
      <c r="B29" s="42" t="s">
        <v>192</v>
      </c>
      <c r="C29" s="43" t="s">
        <v>193</v>
      </c>
      <c r="D29" s="42" t="s">
        <v>79</v>
      </c>
      <c r="E29" s="42" t="s">
        <v>72</v>
      </c>
      <c r="F29" s="42" t="s">
        <v>196</v>
      </c>
      <c r="G29" s="42" t="s">
        <v>197</v>
      </c>
      <c r="H29" s="8">
        <v>0.14</v>
      </c>
      <c r="I29" s="8">
        <v>0.14</v>
      </c>
      <c r="J29" s="8"/>
      <c r="K29" s="8"/>
      <c r="L29" s="8"/>
      <c r="M29" s="8">
        <v>0.14</v>
      </c>
      <c r="N29" s="8"/>
      <c r="O29" s="8"/>
      <c r="P29" s="8"/>
      <c r="Q29" s="6"/>
      <c r="R29" s="8"/>
      <c r="S29" s="8"/>
      <c r="T29" s="8"/>
      <c r="U29" s="8"/>
      <c r="V29" s="8"/>
      <c r="W29" s="8"/>
      <c r="X29" s="8"/>
    </row>
    <row r="30" ht="18.75" customHeight="1" spans="1:24">
      <c r="A30" s="51" t="s">
        <v>52</v>
      </c>
      <c r="B30" s="42" t="s">
        <v>192</v>
      </c>
      <c r="C30" s="43" t="s">
        <v>193</v>
      </c>
      <c r="D30" s="42" t="s">
        <v>79</v>
      </c>
      <c r="E30" s="42" t="s">
        <v>72</v>
      </c>
      <c r="F30" s="42" t="s">
        <v>198</v>
      </c>
      <c r="G30" s="42" t="s">
        <v>199</v>
      </c>
      <c r="H30" s="8">
        <v>0.06</v>
      </c>
      <c r="I30" s="8">
        <v>0.06</v>
      </c>
      <c r="J30" s="8"/>
      <c r="K30" s="8"/>
      <c r="L30" s="8"/>
      <c r="M30" s="8">
        <v>0.06</v>
      </c>
      <c r="N30" s="8"/>
      <c r="O30" s="8"/>
      <c r="P30" s="8"/>
      <c r="Q30" s="6"/>
      <c r="R30" s="8"/>
      <c r="S30" s="8"/>
      <c r="T30" s="8"/>
      <c r="U30" s="8"/>
      <c r="V30" s="8"/>
      <c r="W30" s="8"/>
      <c r="X30" s="8"/>
    </row>
    <row r="31" ht="18.75" customHeight="1" spans="1:24">
      <c r="A31" s="51" t="s">
        <v>52</v>
      </c>
      <c r="B31" s="42" t="s">
        <v>192</v>
      </c>
      <c r="C31" s="43" t="s">
        <v>193</v>
      </c>
      <c r="D31" s="42" t="s">
        <v>79</v>
      </c>
      <c r="E31" s="42" t="s">
        <v>72</v>
      </c>
      <c r="F31" s="42" t="s">
        <v>198</v>
      </c>
      <c r="G31" s="42" t="s">
        <v>199</v>
      </c>
      <c r="H31" s="8">
        <v>0.3</v>
      </c>
      <c r="I31" s="8">
        <v>0.3</v>
      </c>
      <c r="J31" s="8"/>
      <c r="K31" s="8"/>
      <c r="L31" s="8"/>
      <c r="M31" s="8">
        <v>0.3</v>
      </c>
      <c r="N31" s="8"/>
      <c r="O31" s="8"/>
      <c r="P31" s="8"/>
      <c r="Q31" s="6"/>
      <c r="R31" s="8"/>
      <c r="S31" s="8"/>
      <c r="T31" s="8"/>
      <c r="U31" s="8"/>
      <c r="V31" s="8"/>
      <c r="W31" s="8"/>
      <c r="X31" s="8"/>
    </row>
    <row r="32" ht="18.75" customHeight="1" spans="1:24">
      <c r="A32" s="51" t="s">
        <v>52</v>
      </c>
      <c r="B32" s="42" t="s">
        <v>192</v>
      </c>
      <c r="C32" s="43" t="s">
        <v>193</v>
      </c>
      <c r="D32" s="42" t="s">
        <v>79</v>
      </c>
      <c r="E32" s="42" t="s">
        <v>72</v>
      </c>
      <c r="F32" s="42" t="s">
        <v>200</v>
      </c>
      <c r="G32" s="42" t="s">
        <v>201</v>
      </c>
      <c r="H32" s="8">
        <v>0.5</v>
      </c>
      <c r="I32" s="8">
        <v>0.5</v>
      </c>
      <c r="J32" s="8"/>
      <c r="K32" s="8"/>
      <c r="L32" s="8"/>
      <c r="M32" s="8">
        <v>0.5</v>
      </c>
      <c r="N32" s="8"/>
      <c r="O32" s="8"/>
      <c r="P32" s="8"/>
      <c r="Q32" s="6"/>
      <c r="R32" s="8"/>
      <c r="S32" s="8"/>
      <c r="T32" s="8"/>
      <c r="U32" s="8"/>
      <c r="V32" s="8"/>
      <c r="W32" s="8"/>
      <c r="X32" s="8"/>
    </row>
    <row r="33" ht="18.75" customHeight="1" spans="1:24">
      <c r="A33" s="51" t="s">
        <v>52</v>
      </c>
      <c r="B33" s="42" t="s">
        <v>192</v>
      </c>
      <c r="C33" s="43" t="s">
        <v>193</v>
      </c>
      <c r="D33" s="42" t="s">
        <v>79</v>
      </c>
      <c r="E33" s="42" t="s">
        <v>72</v>
      </c>
      <c r="F33" s="42" t="s">
        <v>202</v>
      </c>
      <c r="G33" s="42" t="s">
        <v>203</v>
      </c>
      <c r="H33" s="8">
        <v>0.5</v>
      </c>
      <c r="I33" s="8">
        <v>0.5</v>
      </c>
      <c r="J33" s="8"/>
      <c r="K33" s="8"/>
      <c r="L33" s="8"/>
      <c r="M33" s="8">
        <v>0.5</v>
      </c>
      <c r="N33" s="8"/>
      <c r="O33" s="8"/>
      <c r="P33" s="8"/>
      <c r="Q33" s="6"/>
      <c r="R33" s="8"/>
      <c r="S33" s="8"/>
      <c r="T33" s="8"/>
      <c r="U33" s="8"/>
      <c r="V33" s="8"/>
      <c r="W33" s="8"/>
      <c r="X33" s="8"/>
    </row>
    <row r="34" ht="18.75" customHeight="1" spans="1:24">
      <c r="A34" s="51" t="s">
        <v>52</v>
      </c>
      <c r="B34" s="42" t="s">
        <v>192</v>
      </c>
      <c r="C34" s="43" t="s">
        <v>193</v>
      </c>
      <c r="D34" s="42" t="s">
        <v>79</v>
      </c>
      <c r="E34" s="42" t="s">
        <v>72</v>
      </c>
      <c r="F34" s="42" t="s">
        <v>204</v>
      </c>
      <c r="G34" s="42" t="s">
        <v>205</v>
      </c>
      <c r="H34" s="8">
        <v>0.72</v>
      </c>
      <c r="I34" s="8">
        <v>0.72</v>
      </c>
      <c r="J34" s="8"/>
      <c r="K34" s="8"/>
      <c r="L34" s="8"/>
      <c r="M34" s="8">
        <v>0.72</v>
      </c>
      <c r="N34" s="8"/>
      <c r="O34" s="8"/>
      <c r="P34" s="8"/>
      <c r="Q34" s="6"/>
      <c r="R34" s="8"/>
      <c r="S34" s="8"/>
      <c r="T34" s="8"/>
      <c r="U34" s="8"/>
      <c r="V34" s="8"/>
      <c r="W34" s="8"/>
      <c r="X34" s="8"/>
    </row>
    <row r="35" ht="18.75" customHeight="1" spans="1:24">
      <c r="A35" s="51" t="s">
        <v>52</v>
      </c>
      <c r="B35" s="42" t="s">
        <v>192</v>
      </c>
      <c r="C35" s="43" t="s">
        <v>193</v>
      </c>
      <c r="D35" s="42" t="s">
        <v>79</v>
      </c>
      <c r="E35" s="42" t="s">
        <v>72</v>
      </c>
      <c r="F35" s="42" t="s">
        <v>173</v>
      </c>
      <c r="G35" s="42" t="s">
        <v>174</v>
      </c>
      <c r="H35" s="8">
        <v>0.72</v>
      </c>
      <c r="I35" s="8">
        <v>0.72</v>
      </c>
      <c r="J35" s="8"/>
      <c r="K35" s="8"/>
      <c r="L35" s="8"/>
      <c r="M35" s="8">
        <v>0.72</v>
      </c>
      <c r="N35" s="8"/>
      <c r="O35" s="8"/>
      <c r="P35" s="8"/>
      <c r="Q35" s="6"/>
      <c r="R35" s="8"/>
      <c r="S35" s="8"/>
      <c r="T35" s="8"/>
      <c r="U35" s="8"/>
      <c r="V35" s="8"/>
      <c r="W35" s="8"/>
      <c r="X35" s="8"/>
    </row>
    <row r="36" ht="18.75" customHeight="1" spans="1:24">
      <c r="A36" s="44" t="s">
        <v>29</v>
      </c>
      <c r="B36" s="44"/>
      <c r="C36" s="44"/>
      <c r="D36" s="44"/>
      <c r="E36" s="44"/>
      <c r="F36" s="44"/>
      <c r="G36" s="44"/>
      <c r="H36" s="8">
        <v>157.105301</v>
      </c>
      <c r="I36" s="8">
        <v>157.105301</v>
      </c>
      <c r="J36" s="8"/>
      <c r="K36" s="8"/>
      <c r="L36" s="8"/>
      <c r="M36" s="8">
        <v>157.105301</v>
      </c>
      <c r="N36" s="8"/>
      <c r="O36" s="8"/>
      <c r="P36" s="8"/>
      <c r="Q36" s="8"/>
      <c r="R36" s="8"/>
      <c r="S36" s="8"/>
      <c r="T36" s="8"/>
      <c r="U36" s="8"/>
      <c r="V36" s="8"/>
      <c r="W36" s="8"/>
      <c r="X36" s="8"/>
    </row>
  </sheetData>
  <mergeCells count="30">
    <mergeCell ref="A3:X3"/>
    <mergeCell ref="A4:G4"/>
    <mergeCell ref="I5:X5"/>
    <mergeCell ref="I6:N6"/>
    <mergeCell ref="O6:Q6"/>
    <mergeCell ref="S6:X6"/>
    <mergeCell ref="I7:J7"/>
    <mergeCell ref="A36:G36"/>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scale="27"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H1" workbookViewId="0">
      <pane ySplit="1" topLeftCell="A2" activePane="bottomLeft" state="frozen"/>
      <selection/>
      <selection pane="bottomLeft" activeCell="A4" sqref="$A4:$XFD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5"/>
      <c r="B2" s="25"/>
      <c r="C2" s="25"/>
      <c r="D2" s="25"/>
      <c r="E2" s="25"/>
      <c r="F2" s="25"/>
      <c r="G2" s="25"/>
      <c r="H2" s="25"/>
      <c r="I2" s="25"/>
      <c r="J2" s="25"/>
      <c r="K2" s="25"/>
      <c r="L2" s="25"/>
      <c r="M2" s="25"/>
      <c r="N2" s="45"/>
      <c r="O2" s="45"/>
      <c r="P2" s="45"/>
      <c r="Q2" s="45"/>
      <c r="R2" s="45"/>
      <c r="S2" s="45"/>
      <c r="T2" s="45"/>
      <c r="U2" s="45"/>
      <c r="V2" s="45"/>
      <c r="W2" s="45" t="s">
        <v>206</v>
      </c>
    </row>
    <row r="3" ht="45" customHeight="1" spans="1:23">
      <c r="A3" s="27" t="s">
        <v>207</v>
      </c>
      <c r="B3" s="27"/>
      <c r="C3" s="27"/>
      <c r="D3" s="27"/>
      <c r="E3" s="27"/>
      <c r="F3" s="27"/>
      <c r="G3" s="27"/>
      <c r="H3" s="27"/>
      <c r="I3" s="27"/>
      <c r="J3" s="27"/>
      <c r="K3" s="27"/>
      <c r="L3" s="27"/>
      <c r="M3" s="27"/>
      <c r="N3" s="46"/>
      <c r="O3" s="46"/>
      <c r="P3" s="46"/>
      <c r="Q3" s="46"/>
      <c r="R3" s="46"/>
      <c r="S3" s="46"/>
      <c r="T3" s="46"/>
      <c r="U3" s="46"/>
      <c r="V3" s="46"/>
      <c r="W3" s="46"/>
    </row>
    <row r="4" s="9" customFormat="1" ht="23" customHeight="1" spans="1:23">
      <c r="A4" s="41" t="str">
        <f>"单位名称："&amp;"中国共产党易门县委员会社会工作部"</f>
        <v>单位名称：中国共产党易门县委员会社会工作部</v>
      </c>
      <c r="B4" s="41"/>
      <c r="C4" s="41"/>
      <c r="D4" s="41"/>
      <c r="E4" s="41"/>
      <c r="F4" s="41"/>
      <c r="G4" s="41"/>
      <c r="H4" s="41"/>
      <c r="I4" s="47"/>
      <c r="J4" s="47"/>
      <c r="K4" s="47"/>
      <c r="L4" s="47"/>
      <c r="M4" s="47"/>
      <c r="N4" s="45"/>
      <c r="O4" s="45"/>
      <c r="P4" s="45"/>
      <c r="Q4" s="45"/>
      <c r="R4" s="45"/>
      <c r="S4" s="45"/>
      <c r="T4" s="45"/>
      <c r="U4" s="45"/>
      <c r="V4" s="45"/>
      <c r="W4" s="45" t="s">
        <v>26</v>
      </c>
    </row>
    <row r="5" ht="18.75" customHeight="1" spans="1:23">
      <c r="A5" s="31" t="s">
        <v>208</v>
      </c>
      <c r="B5" s="31" t="s">
        <v>137</v>
      </c>
      <c r="C5" s="31" t="s">
        <v>138</v>
      </c>
      <c r="D5" s="31" t="s">
        <v>209</v>
      </c>
      <c r="E5" s="31" t="s">
        <v>139</v>
      </c>
      <c r="F5" s="31" t="s">
        <v>140</v>
      </c>
      <c r="G5" s="31" t="s">
        <v>141</v>
      </c>
      <c r="H5" s="31" t="s">
        <v>142</v>
      </c>
      <c r="I5" s="32" t="s">
        <v>29</v>
      </c>
      <c r="J5" s="32" t="s">
        <v>210</v>
      </c>
      <c r="K5" s="31"/>
      <c r="L5" s="31"/>
      <c r="M5" s="31"/>
      <c r="N5" s="31" t="s">
        <v>144</v>
      </c>
      <c r="O5" s="31"/>
      <c r="P5" s="31"/>
      <c r="Q5" s="31" t="s">
        <v>35</v>
      </c>
      <c r="R5" s="31" t="s">
        <v>36</v>
      </c>
      <c r="S5" s="31"/>
      <c r="T5" s="31"/>
      <c r="U5" s="31"/>
      <c r="V5" s="31"/>
      <c r="W5" s="31"/>
    </row>
    <row r="6" ht="18.75" customHeight="1" spans="1:23">
      <c r="A6" s="31"/>
      <c r="B6" s="31"/>
      <c r="C6" s="31"/>
      <c r="D6" s="31"/>
      <c r="E6" s="31"/>
      <c r="F6" s="31"/>
      <c r="G6" s="31"/>
      <c r="H6" s="31"/>
      <c r="I6" s="32" t="s">
        <v>145</v>
      </c>
      <c r="J6" s="32" t="s">
        <v>146</v>
      </c>
      <c r="K6" s="31"/>
      <c r="L6" s="31" t="s">
        <v>33</v>
      </c>
      <c r="M6" s="31" t="s">
        <v>34</v>
      </c>
      <c r="N6" s="31" t="s">
        <v>32</v>
      </c>
      <c r="O6" s="31" t="s">
        <v>33</v>
      </c>
      <c r="P6" s="31" t="s">
        <v>34</v>
      </c>
      <c r="Q6" s="31" t="s">
        <v>35</v>
      </c>
      <c r="R6" s="31" t="s">
        <v>31</v>
      </c>
      <c r="S6" s="31" t="s">
        <v>37</v>
      </c>
      <c r="T6" s="31" t="s">
        <v>38</v>
      </c>
      <c r="U6" s="31" t="s">
        <v>39</v>
      </c>
      <c r="V6" s="31" t="s">
        <v>40</v>
      </c>
      <c r="W6" s="31" t="s">
        <v>41</v>
      </c>
    </row>
    <row r="7" ht="18.75" customHeight="1" spans="1:23">
      <c r="A7" s="31"/>
      <c r="B7" s="31"/>
      <c r="C7" s="31"/>
      <c r="D7" s="31"/>
      <c r="E7" s="31"/>
      <c r="F7" s="31"/>
      <c r="G7" s="31"/>
      <c r="H7" s="31"/>
      <c r="I7" s="32"/>
      <c r="J7" s="32" t="s">
        <v>32</v>
      </c>
      <c r="K7" s="31"/>
      <c r="L7" s="31" t="s">
        <v>33</v>
      </c>
      <c r="M7" s="31" t="s">
        <v>34</v>
      </c>
      <c r="N7" s="31" t="s">
        <v>32</v>
      </c>
      <c r="O7" s="31" t="s">
        <v>33</v>
      </c>
      <c r="P7" s="31" t="s">
        <v>34</v>
      </c>
      <c r="Q7" s="31"/>
      <c r="R7" s="31" t="s">
        <v>31</v>
      </c>
      <c r="S7" s="31" t="s">
        <v>37</v>
      </c>
      <c r="T7" s="31" t="s">
        <v>38</v>
      </c>
      <c r="U7" s="31" t="s">
        <v>39</v>
      </c>
      <c r="V7" s="31" t="s">
        <v>40</v>
      </c>
      <c r="W7" s="31" t="s">
        <v>41</v>
      </c>
    </row>
    <row r="8" ht="22.65" customHeight="1" spans="1:23">
      <c r="A8" s="31"/>
      <c r="B8" s="31"/>
      <c r="C8" s="31"/>
      <c r="D8" s="31"/>
      <c r="E8" s="31"/>
      <c r="F8" s="31"/>
      <c r="G8" s="31"/>
      <c r="H8" s="31"/>
      <c r="I8" s="32"/>
      <c r="J8" s="32" t="s">
        <v>31</v>
      </c>
      <c r="K8" s="31" t="s">
        <v>211</v>
      </c>
      <c r="L8" s="31"/>
      <c r="M8" s="31"/>
      <c r="N8" s="31"/>
      <c r="O8" s="31"/>
      <c r="P8" s="31"/>
      <c r="Q8" s="31"/>
      <c r="R8" s="31"/>
      <c r="S8" s="31"/>
      <c r="T8" s="31"/>
      <c r="U8" s="31"/>
      <c r="V8" s="31"/>
      <c r="W8" s="31"/>
    </row>
    <row r="9" ht="18.75" customHeight="1" spans="1:23">
      <c r="A9" s="33" t="s">
        <v>42</v>
      </c>
      <c r="B9" s="33">
        <v>2</v>
      </c>
      <c r="C9" s="33">
        <v>3</v>
      </c>
      <c r="D9" s="33">
        <v>4</v>
      </c>
      <c r="E9" s="33">
        <v>5</v>
      </c>
      <c r="F9" s="33">
        <v>6</v>
      </c>
      <c r="G9" s="33">
        <v>7</v>
      </c>
      <c r="H9" s="33">
        <v>8</v>
      </c>
      <c r="I9" s="33">
        <v>9</v>
      </c>
      <c r="J9" s="33">
        <v>10</v>
      </c>
      <c r="K9" s="33">
        <v>11</v>
      </c>
      <c r="L9" s="33">
        <v>12</v>
      </c>
      <c r="M9" s="33">
        <v>13</v>
      </c>
      <c r="N9" s="33">
        <v>14</v>
      </c>
      <c r="O9" s="33">
        <v>15</v>
      </c>
      <c r="P9" s="33">
        <v>16</v>
      </c>
      <c r="Q9" s="33">
        <v>17</v>
      </c>
      <c r="R9" s="33">
        <v>18</v>
      </c>
      <c r="S9" s="33">
        <v>19</v>
      </c>
      <c r="T9" s="33">
        <v>20</v>
      </c>
      <c r="U9" s="33">
        <v>21</v>
      </c>
      <c r="V9" s="33">
        <v>22</v>
      </c>
      <c r="W9" s="33">
        <v>23</v>
      </c>
    </row>
    <row r="10" ht="18.75" customHeight="1" spans="1:23">
      <c r="A10" s="42"/>
      <c r="B10" s="42"/>
      <c r="C10" s="43" t="s">
        <v>212</v>
      </c>
      <c r="D10" s="42"/>
      <c r="E10" s="42"/>
      <c r="F10" s="42"/>
      <c r="G10" s="42"/>
      <c r="H10" s="42"/>
      <c r="I10" s="48">
        <v>5</v>
      </c>
      <c r="J10" s="48">
        <v>5</v>
      </c>
      <c r="K10" s="48">
        <v>5</v>
      </c>
      <c r="L10" s="48"/>
      <c r="M10" s="48"/>
      <c r="N10" s="48"/>
      <c r="O10" s="48"/>
      <c r="P10" s="48"/>
      <c r="Q10" s="48"/>
      <c r="R10" s="48"/>
      <c r="S10" s="48"/>
      <c r="T10" s="48"/>
      <c r="U10" s="48"/>
      <c r="V10" s="48"/>
      <c r="W10" s="48"/>
    </row>
    <row r="11" ht="18.75" customHeight="1" spans="1:23">
      <c r="A11" s="42" t="s">
        <v>213</v>
      </c>
      <c r="B11" s="42" t="s">
        <v>214</v>
      </c>
      <c r="C11" s="43" t="s">
        <v>212</v>
      </c>
      <c r="D11" s="42" t="s">
        <v>52</v>
      </c>
      <c r="E11" s="42" t="s">
        <v>75</v>
      </c>
      <c r="F11" s="42" t="s">
        <v>76</v>
      </c>
      <c r="G11" s="42" t="s">
        <v>194</v>
      </c>
      <c r="H11" s="42" t="s">
        <v>195</v>
      </c>
      <c r="I11" s="48">
        <v>5</v>
      </c>
      <c r="J11" s="48">
        <v>5</v>
      </c>
      <c r="K11" s="48">
        <v>5</v>
      </c>
      <c r="L11" s="48"/>
      <c r="M11" s="48"/>
      <c r="N11" s="48"/>
      <c r="O11" s="48"/>
      <c r="P11" s="48"/>
      <c r="Q11" s="48"/>
      <c r="R11" s="48"/>
      <c r="S11" s="48"/>
      <c r="T11" s="48"/>
      <c r="U11" s="48"/>
      <c r="V11" s="48"/>
      <c r="W11" s="48"/>
    </row>
    <row r="12" ht="18.75" customHeight="1" spans="1:23">
      <c r="A12" s="6"/>
      <c r="B12" s="6"/>
      <c r="C12" s="43" t="s">
        <v>215</v>
      </c>
      <c r="D12" s="6"/>
      <c r="E12" s="6"/>
      <c r="F12" s="6"/>
      <c r="G12" s="6"/>
      <c r="H12" s="6"/>
      <c r="I12" s="48">
        <v>5</v>
      </c>
      <c r="J12" s="48">
        <v>5</v>
      </c>
      <c r="K12" s="48">
        <v>5</v>
      </c>
      <c r="L12" s="48"/>
      <c r="M12" s="48"/>
      <c r="N12" s="48"/>
      <c r="O12" s="48"/>
      <c r="P12" s="6"/>
      <c r="Q12" s="48"/>
      <c r="R12" s="48"/>
      <c r="S12" s="48"/>
      <c r="T12" s="48"/>
      <c r="U12" s="48"/>
      <c r="V12" s="48"/>
      <c r="W12" s="48"/>
    </row>
    <row r="13" ht="18.75" customHeight="1" spans="1:23">
      <c r="A13" s="42" t="s">
        <v>216</v>
      </c>
      <c r="B13" s="42" t="s">
        <v>217</v>
      </c>
      <c r="C13" s="43" t="s">
        <v>215</v>
      </c>
      <c r="D13" s="42" t="s">
        <v>52</v>
      </c>
      <c r="E13" s="42" t="s">
        <v>79</v>
      </c>
      <c r="F13" s="42" t="s">
        <v>72</v>
      </c>
      <c r="G13" s="42" t="s">
        <v>194</v>
      </c>
      <c r="H13" s="42" t="s">
        <v>195</v>
      </c>
      <c r="I13" s="48">
        <v>4.5</v>
      </c>
      <c r="J13" s="48">
        <v>4.5</v>
      </c>
      <c r="K13" s="48">
        <v>4.5</v>
      </c>
      <c r="L13" s="48"/>
      <c r="M13" s="48"/>
      <c r="N13" s="48"/>
      <c r="O13" s="48"/>
      <c r="P13" s="6"/>
      <c r="Q13" s="48"/>
      <c r="R13" s="48"/>
      <c r="S13" s="48"/>
      <c r="T13" s="48"/>
      <c r="U13" s="48"/>
      <c r="V13" s="48"/>
      <c r="W13" s="48"/>
    </row>
    <row r="14" ht="18.75" customHeight="1" spans="1:23">
      <c r="A14" s="42" t="s">
        <v>216</v>
      </c>
      <c r="B14" s="42" t="s">
        <v>217</v>
      </c>
      <c r="C14" s="43" t="s">
        <v>215</v>
      </c>
      <c r="D14" s="42" t="s">
        <v>52</v>
      </c>
      <c r="E14" s="42" t="s">
        <v>79</v>
      </c>
      <c r="F14" s="42" t="s">
        <v>72</v>
      </c>
      <c r="G14" s="42" t="s">
        <v>202</v>
      </c>
      <c r="H14" s="42" t="s">
        <v>203</v>
      </c>
      <c r="I14" s="48">
        <v>0.5</v>
      </c>
      <c r="J14" s="48">
        <v>0.5</v>
      </c>
      <c r="K14" s="48">
        <v>0.5</v>
      </c>
      <c r="L14" s="48"/>
      <c r="M14" s="48"/>
      <c r="N14" s="48"/>
      <c r="O14" s="48"/>
      <c r="P14" s="6"/>
      <c r="Q14" s="48"/>
      <c r="R14" s="48"/>
      <c r="S14" s="48"/>
      <c r="T14" s="48"/>
      <c r="U14" s="48"/>
      <c r="V14" s="48"/>
      <c r="W14" s="48"/>
    </row>
    <row r="15" ht="35" customHeight="1" spans="1:23">
      <c r="A15" s="6"/>
      <c r="B15" s="6"/>
      <c r="C15" s="43" t="s">
        <v>218</v>
      </c>
      <c r="D15" s="6"/>
      <c r="E15" s="6"/>
      <c r="F15" s="6"/>
      <c r="G15" s="6"/>
      <c r="H15" s="6"/>
      <c r="I15" s="48">
        <v>25.6157</v>
      </c>
      <c r="J15" s="48">
        <v>25.6157</v>
      </c>
      <c r="K15" s="48">
        <v>25.6157</v>
      </c>
      <c r="L15" s="48"/>
      <c r="M15" s="48"/>
      <c r="N15" s="48"/>
      <c r="O15" s="48"/>
      <c r="P15" s="6"/>
      <c r="Q15" s="48"/>
      <c r="R15" s="48"/>
      <c r="S15" s="48"/>
      <c r="T15" s="48"/>
      <c r="U15" s="48"/>
      <c r="V15" s="48"/>
      <c r="W15" s="48"/>
    </row>
    <row r="16" ht="33" customHeight="1" spans="1:23">
      <c r="A16" s="42" t="s">
        <v>219</v>
      </c>
      <c r="B16" s="42" t="s">
        <v>220</v>
      </c>
      <c r="C16" s="43" t="s">
        <v>218</v>
      </c>
      <c r="D16" s="42" t="s">
        <v>52</v>
      </c>
      <c r="E16" s="42" t="s">
        <v>88</v>
      </c>
      <c r="F16" s="42" t="s">
        <v>89</v>
      </c>
      <c r="G16" s="42" t="s">
        <v>221</v>
      </c>
      <c r="H16" s="42" t="s">
        <v>222</v>
      </c>
      <c r="I16" s="48">
        <v>9.2136</v>
      </c>
      <c r="J16" s="48">
        <v>9.2136</v>
      </c>
      <c r="K16" s="48">
        <v>9.2136</v>
      </c>
      <c r="L16" s="48"/>
      <c r="M16" s="48"/>
      <c r="N16" s="48"/>
      <c r="O16" s="48"/>
      <c r="P16" s="6"/>
      <c r="Q16" s="48"/>
      <c r="R16" s="48"/>
      <c r="S16" s="48"/>
      <c r="T16" s="48"/>
      <c r="U16" s="48"/>
      <c r="V16" s="48"/>
      <c r="W16" s="48"/>
    </row>
    <row r="17" ht="32" customHeight="1" spans="1:23">
      <c r="A17" s="42" t="s">
        <v>219</v>
      </c>
      <c r="B17" s="42" t="s">
        <v>220</v>
      </c>
      <c r="C17" s="43" t="s">
        <v>218</v>
      </c>
      <c r="D17" s="42" t="s">
        <v>52</v>
      </c>
      <c r="E17" s="42" t="s">
        <v>88</v>
      </c>
      <c r="F17" s="42" t="s">
        <v>89</v>
      </c>
      <c r="G17" s="42" t="s">
        <v>221</v>
      </c>
      <c r="H17" s="42" t="s">
        <v>222</v>
      </c>
      <c r="I17" s="48">
        <v>15.2621</v>
      </c>
      <c r="J17" s="48">
        <v>15.2621</v>
      </c>
      <c r="K17" s="48">
        <v>15.2621</v>
      </c>
      <c r="L17" s="48"/>
      <c r="M17" s="48"/>
      <c r="N17" s="48"/>
      <c r="O17" s="48"/>
      <c r="P17" s="6"/>
      <c r="Q17" s="48"/>
      <c r="R17" s="48"/>
      <c r="S17" s="48"/>
      <c r="T17" s="48"/>
      <c r="U17" s="48"/>
      <c r="V17" s="48"/>
      <c r="W17" s="48"/>
    </row>
    <row r="18" ht="38" customHeight="1" spans="1:23">
      <c r="A18" s="42" t="s">
        <v>219</v>
      </c>
      <c r="B18" s="42" t="s">
        <v>220</v>
      </c>
      <c r="C18" s="43" t="s">
        <v>218</v>
      </c>
      <c r="D18" s="42" t="s">
        <v>52</v>
      </c>
      <c r="E18" s="42" t="s">
        <v>88</v>
      </c>
      <c r="F18" s="42" t="s">
        <v>89</v>
      </c>
      <c r="G18" s="42" t="s">
        <v>223</v>
      </c>
      <c r="H18" s="42" t="s">
        <v>224</v>
      </c>
      <c r="I18" s="48">
        <v>1.14</v>
      </c>
      <c r="J18" s="48">
        <v>1.14</v>
      </c>
      <c r="K18" s="48">
        <v>1.14</v>
      </c>
      <c r="L18" s="48"/>
      <c r="M18" s="48"/>
      <c r="N18" s="48"/>
      <c r="O18" s="48"/>
      <c r="P18" s="6"/>
      <c r="Q18" s="48"/>
      <c r="R18" s="48"/>
      <c r="S18" s="48"/>
      <c r="T18" s="48"/>
      <c r="U18" s="48"/>
      <c r="V18" s="48"/>
      <c r="W18" s="48"/>
    </row>
    <row r="19" ht="18.75" customHeight="1" spans="1:23">
      <c r="A19" s="44" t="s">
        <v>29</v>
      </c>
      <c r="B19" s="44"/>
      <c r="C19" s="44"/>
      <c r="D19" s="44"/>
      <c r="E19" s="44"/>
      <c r="F19" s="44"/>
      <c r="G19" s="44"/>
      <c r="H19" s="44"/>
      <c r="I19" s="48">
        <v>35.6157</v>
      </c>
      <c r="J19" s="48">
        <v>35.6157</v>
      </c>
      <c r="K19" s="48">
        <v>35.6157</v>
      </c>
      <c r="L19" s="48"/>
      <c r="M19" s="48"/>
      <c r="N19" s="48"/>
      <c r="O19" s="48"/>
      <c r="P19" s="48"/>
      <c r="Q19" s="48"/>
      <c r="R19" s="48"/>
      <c r="S19" s="48"/>
      <c r="T19" s="48"/>
      <c r="U19" s="48"/>
      <c r="V19" s="48"/>
      <c r="W19" s="48"/>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workbookViewId="0">
      <pane ySplit="1" topLeftCell="A3" activePane="bottomLeft" state="frozen"/>
      <selection/>
      <selection pane="bottomLeft" activeCell="A3" sqref="A3:J3"/>
    </sheetView>
  </sheetViews>
  <sheetFormatPr defaultColWidth="8.85" defaultRowHeight="15" customHeight="1"/>
  <cols>
    <col min="1" max="1" width="32.625" customWidth="1"/>
    <col min="2" max="2" width="48.8916666666667" customWidth="1"/>
    <col min="3" max="3" width="12.375" style="37" customWidth="1"/>
    <col min="4" max="4" width="12.5166666666667" style="37" customWidth="1"/>
    <col min="5" max="5" width="28.125" customWidth="1"/>
    <col min="6" max="6" width="9.125" customWidth="1"/>
    <col min="7" max="7" width="8.75" customWidth="1"/>
    <col min="8" max="8" width="8.5" customWidth="1"/>
    <col min="9" max="9" width="9.375" customWidth="1"/>
    <col min="10" max="10" width="39.625" customWidth="1"/>
  </cols>
  <sheetData>
    <row r="1" ht="28" customHeight="1" spans="1:10">
      <c r="A1" s="3" t="s">
        <v>225</v>
      </c>
      <c r="B1" s="3"/>
      <c r="C1" s="12"/>
      <c r="D1" s="12"/>
      <c r="E1" s="3"/>
      <c r="F1" s="3"/>
      <c r="G1" s="3"/>
      <c r="H1" s="3"/>
      <c r="I1" s="3"/>
      <c r="J1" s="3"/>
    </row>
    <row r="2" ht="41" customHeight="1" spans="1:10">
      <c r="A2" s="14" t="s">
        <v>226</v>
      </c>
      <c r="B2" s="14"/>
      <c r="C2" s="14"/>
      <c r="D2" s="14"/>
      <c r="E2" s="14"/>
      <c r="F2" s="14"/>
      <c r="G2" s="14"/>
      <c r="H2" s="14"/>
      <c r="I2" s="14"/>
      <c r="J2" s="14"/>
    </row>
    <row r="3" ht="25" customHeight="1" spans="1:10">
      <c r="A3" s="2" t="str">
        <f>"单位名称："&amp;"中国共产党易门县委员会社会工作部"</f>
        <v>单位名称：中国共产党易门县委员会社会工作部</v>
      </c>
      <c r="B3" s="2"/>
      <c r="C3" s="12"/>
      <c r="D3" s="12"/>
      <c r="E3" s="2"/>
      <c r="F3" s="2"/>
      <c r="G3" s="2"/>
      <c r="H3" s="2"/>
      <c r="I3" s="2"/>
      <c r="J3" s="2"/>
    </row>
    <row r="4" ht="20.25" customHeight="1" spans="1:10">
      <c r="A4" s="15" t="s">
        <v>227</v>
      </c>
      <c r="B4" s="15" t="s">
        <v>228</v>
      </c>
      <c r="C4" s="15" t="s">
        <v>229</v>
      </c>
      <c r="D4" s="15" t="s">
        <v>230</v>
      </c>
      <c r="E4" s="15" t="s">
        <v>231</v>
      </c>
      <c r="F4" s="15" t="s">
        <v>232</v>
      </c>
      <c r="G4" s="15" t="s">
        <v>233</v>
      </c>
      <c r="H4" s="15" t="s">
        <v>234</v>
      </c>
      <c r="I4" s="15" t="s">
        <v>235</v>
      </c>
      <c r="J4" s="15" t="s">
        <v>236</v>
      </c>
    </row>
    <row r="5" ht="46.5" customHeight="1" spans="1:10">
      <c r="A5" s="15"/>
      <c r="B5" s="15"/>
      <c r="C5" s="15"/>
      <c r="D5" s="15"/>
      <c r="E5" s="15"/>
      <c r="F5" s="15"/>
      <c r="G5" s="15"/>
      <c r="H5" s="15"/>
      <c r="I5" s="15"/>
      <c r="J5" s="15"/>
    </row>
    <row r="6" ht="20.25" customHeight="1" spans="1:10">
      <c r="A6" s="16">
        <v>1</v>
      </c>
      <c r="B6" s="16">
        <v>2</v>
      </c>
      <c r="C6" s="16">
        <v>3</v>
      </c>
      <c r="D6" s="16">
        <v>4</v>
      </c>
      <c r="E6" s="16">
        <v>5</v>
      </c>
      <c r="F6" s="16">
        <v>6</v>
      </c>
      <c r="G6" s="16">
        <v>7</v>
      </c>
      <c r="H6" s="16">
        <v>8</v>
      </c>
      <c r="I6" s="16">
        <v>9</v>
      </c>
      <c r="J6" s="16">
        <v>10</v>
      </c>
    </row>
    <row r="7" ht="79" customHeight="1" spans="1:10">
      <c r="A7" s="38" t="s">
        <v>212</v>
      </c>
      <c r="B7" s="6" t="s">
        <v>237</v>
      </c>
      <c r="C7" s="7"/>
      <c r="D7" s="7"/>
      <c r="E7" s="17"/>
      <c r="F7" s="17"/>
      <c r="G7" s="17"/>
      <c r="H7" s="17"/>
      <c r="I7" s="17"/>
      <c r="J7" s="17"/>
    </row>
    <row r="8" ht="20.25" customHeight="1" spans="1:10">
      <c r="A8" s="6"/>
      <c r="B8" s="6"/>
      <c r="C8" s="7" t="s">
        <v>238</v>
      </c>
      <c r="D8" s="39" t="s">
        <v>239</v>
      </c>
      <c r="E8" s="40" t="s">
        <v>240</v>
      </c>
      <c r="F8" s="22" t="s">
        <v>241</v>
      </c>
      <c r="G8" s="7" t="s">
        <v>45</v>
      </c>
      <c r="H8" s="22" t="s">
        <v>242</v>
      </c>
      <c r="I8" s="22" t="s">
        <v>243</v>
      </c>
      <c r="J8" s="40" t="s">
        <v>244</v>
      </c>
    </row>
    <row r="9" ht="20.25" customHeight="1" spans="1:10">
      <c r="A9" s="6"/>
      <c r="B9" s="6"/>
      <c r="C9" s="7" t="s">
        <v>238</v>
      </c>
      <c r="D9" s="39" t="s">
        <v>239</v>
      </c>
      <c r="E9" s="40" t="s">
        <v>245</v>
      </c>
      <c r="F9" s="22" t="s">
        <v>241</v>
      </c>
      <c r="G9" s="7" t="s">
        <v>45</v>
      </c>
      <c r="H9" s="22" t="s">
        <v>242</v>
      </c>
      <c r="I9" s="22" t="s">
        <v>243</v>
      </c>
      <c r="J9" s="40" t="s">
        <v>246</v>
      </c>
    </row>
    <row r="10" ht="29" customHeight="1" spans="1:10">
      <c r="A10" s="6"/>
      <c r="B10" s="6"/>
      <c r="C10" s="7" t="s">
        <v>238</v>
      </c>
      <c r="D10" s="39" t="s">
        <v>247</v>
      </c>
      <c r="E10" s="40" t="s">
        <v>248</v>
      </c>
      <c r="F10" s="22" t="s">
        <v>249</v>
      </c>
      <c r="G10" s="7" t="s">
        <v>250</v>
      </c>
      <c r="H10" s="22" t="s">
        <v>251</v>
      </c>
      <c r="I10" s="22" t="s">
        <v>243</v>
      </c>
      <c r="J10" s="40" t="s">
        <v>252</v>
      </c>
    </row>
    <row r="11" ht="20.25" customHeight="1" spans="1:10">
      <c r="A11" s="6"/>
      <c r="B11" s="6"/>
      <c r="C11" s="7" t="s">
        <v>253</v>
      </c>
      <c r="D11" s="39" t="s">
        <v>254</v>
      </c>
      <c r="E11" s="40" t="s">
        <v>255</v>
      </c>
      <c r="F11" s="22" t="s">
        <v>241</v>
      </c>
      <c r="G11" s="7" t="s">
        <v>256</v>
      </c>
      <c r="H11" s="22"/>
      <c r="I11" s="22" t="s">
        <v>257</v>
      </c>
      <c r="J11" s="40" t="s">
        <v>258</v>
      </c>
    </row>
    <row r="12" ht="27" customHeight="1" spans="1:10">
      <c r="A12" s="6"/>
      <c r="B12" s="6"/>
      <c r="C12" s="7" t="s">
        <v>259</v>
      </c>
      <c r="D12" s="39" t="s">
        <v>260</v>
      </c>
      <c r="E12" s="40" t="s">
        <v>261</v>
      </c>
      <c r="F12" s="22" t="s">
        <v>249</v>
      </c>
      <c r="G12" s="7" t="s">
        <v>250</v>
      </c>
      <c r="H12" s="22" t="s">
        <v>251</v>
      </c>
      <c r="I12" s="22" t="s">
        <v>243</v>
      </c>
      <c r="J12" s="40" t="s">
        <v>262</v>
      </c>
    </row>
    <row r="13" ht="60" customHeight="1" spans="1:10">
      <c r="A13" s="38" t="s">
        <v>215</v>
      </c>
      <c r="B13" s="6" t="s">
        <v>263</v>
      </c>
      <c r="C13" s="7"/>
      <c r="D13" s="7"/>
      <c r="E13" s="6"/>
      <c r="F13" s="6"/>
      <c r="G13" s="6"/>
      <c r="H13" s="6"/>
      <c r="I13" s="6"/>
      <c r="J13" s="6"/>
    </row>
    <row r="14" ht="20.25" customHeight="1" spans="1:10">
      <c r="A14" s="6"/>
      <c r="B14" s="6"/>
      <c r="C14" s="7" t="s">
        <v>238</v>
      </c>
      <c r="D14" s="39" t="s">
        <v>239</v>
      </c>
      <c r="E14" s="40" t="s">
        <v>264</v>
      </c>
      <c r="F14" s="22" t="s">
        <v>241</v>
      </c>
      <c r="G14" s="7" t="s">
        <v>43</v>
      </c>
      <c r="H14" s="22" t="s">
        <v>242</v>
      </c>
      <c r="I14" s="22" t="s">
        <v>243</v>
      </c>
      <c r="J14" s="40" t="s">
        <v>265</v>
      </c>
    </row>
    <row r="15" ht="20.25" customHeight="1" spans="1:10">
      <c r="A15" s="6"/>
      <c r="B15" s="6"/>
      <c r="C15" s="7" t="s">
        <v>238</v>
      </c>
      <c r="D15" s="39" t="s">
        <v>239</v>
      </c>
      <c r="E15" s="40" t="s">
        <v>266</v>
      </c>
      <c r="F15" s="22" t="s">
        <v>241</v>
      </c>
      <c r="G15" s="7" t="s">
        <v>267</v>
      </c>
      <c r="H15" s="22" t="s">
        <v>242</v>
      </c>
      <c r="I15" s="22" t="s">
        <v>243</v>
      </c>
      <c r="J15" s="40" t="s">
        <v>268</v>
      </c>
    </row>
    <row r="16" ht="20.25" customHeight="1" spans="1:10">
      <c r="A16" s="6"/>
      <c r="B16" s="6"/>
      <c r="C16" s="7" t="s">
        <v>238</v>
      </c>
      <c r="D16" s="39" t="s">
        <v>269</v>
      </c>
      <c r="E16" s="40" t="s">
        <v>270</v>
      </c>
      <c r="F16" s="22" t="s">
        <v>249</v>
      </c>
      <c r="G16" s="7" t="s">
        <v>250</v>
      </c>
      <c r="H16" s="22" t="s">
        <v>251</v>
      </c>
      <c r="I16" s="22" t="s">
        <v>243</v>
      </c>
      <c r="J16" s="40" t="s">
        <v>271</v>
      </c>
    </row>
    <row r="17" ht="20.25" customHeight="1" spans="1:10">
      <c r="A17" s="6"/>
      <c r="B17" s="6"/>
      <c r="C17" s="7" t="s">
        <v>238</v>
      </c>
      <c r="D17" s="39" t="s">
        <v>269</v>
      </c>
      <c r="E17" s="40" t="s">
        <v>272</v>
      </c>
      <c r="F17" s="22" t="s">
        <v>249</v>
      </c>
      <c r="G17" s="7" t="s">
        <v>250</v>
      </c>
      <c r="H17" s="22" t="s">
        <v>251</v>
      </c>
      <c r="I17" s="22" t="s">
        <v>243</v>
      </c>
      <c r="J17" s="40" t="s">
        <v>273</v>
      </c>
    </row>
    <row r="18" ht="20.25" customHeight="1" spans="1:10">
      <c r="A18" s="6"/>
      <c r="B18" s="6"/>
      <c r="C18" s="7" t="s">
        <v>253</v>
      </c>
      <c r="D18" s="39" t="s">
        <v>254</v>
      </c>
      <c r="E18" s="40" t="s">
        <v>274</v>
      </c>
      <c r="F18" s="22" t="s">
        <v>249</v>
      </c>
      <c r="G18" s="7" t="s">
        <v>256</v>
      </c>
      <c r="H18" s="22"/>
      <c r="I18" s="22" t="s">
        <v>257</v>
      </c>
      <c r="J18" s="40" t="s">
        <v>275</v>
      </c>
    </row>
    <row r="19" ht="20.25" customHeight="1" spans="1:10">
      <c r="A19" s="6"/>
      <c r="B19" s="6"/>
      <c r="C19" s="7" t="s">
        <v>259</v>
      </c>
      <c r="D19" s="39" t="s">
        <v>260</v>
      </c>
      <c r="E19" s="40" t="s">
        <v>276</v>
      </c>
      <c r="F19" s="22" t="s">
        <v>249</v>
      </c>
      <c r="G19" s="7" t="s">
        <v>277</v>
      </c>
      <c r="H19" s="22" t="s">
        <v>251</v>
      </c>
      <c r="I19" s="22" t="s">
        <v>243</v>
      </c>
      <c r="J19" s="40" t="s">
        <v>278</v>
      </c>
    </row>
    <row r="20" ht="34" customHeight="1" spans="1:10">
      <c r="A20" s="38" t="s">
        <v>218</v>
      </c>
      <c r="B20" s="6" t="s">
        <v>279</v>
      </c>
      <c r="C20" s="7"/>
      <c r="D20" s="7"/>
      <c r="E20" s="6"/>
      <c r="F20" s="6"/>
      <c r="G20" s="6"/>
      <c r="H20" s="6"/>
      <c r="I20" s="6"/>
      <c r="J20" s="6"/>
    </row>
    <row r="21" ht="28" customHeight="1" spans="1:10">
      <c r="A21" s="6"/>
      <c r="B21" s="6"/>
      <c r="C21" s="7" t="s">
        <v>238</v>
      </c>
      <c r="D21" s="39" t="s">
        <v>239</v>
      </c>
      <c r="E21" s="40" t="s">
        <v>280</v>
      </c>
      <c r="F21" s="22" t="s">
        <v>241</v>
      </c>
      <c r="G21" s="7" t="s">
        <v>281</v>
      </c>
      <c r="H21" s="22" t="s">
        <v>282</v>
      </c>
      <c r="I21" s="22" t="s">
        <v>243</v>
      </c>
      <c r="J21" s="40" t="s">
        <v>283</v>
      </c>
    </row>
    <row r="22" ht="22" customHeight="1" spans="1:10">
      <c r="A22" s="6"/>
      <c r="B22" s="6"/>
      <c r="C22" s="7" t="s">
        <v>238</v>
      </c>
      <c r="D22" s="39" t="s">
        <v>239</v>
      </c>
      <c r="E22" s="40" t="s">
        <v>284</v>
      </c>
      <c r="F22" s="22" t="s">
        <v>241</v>
      </c>
      <c r="G22" s="7" t="s">
        <v>285</v>
      </c>
      <c r="H22" s="22" t="s">
        <v>242</v>
      </c>
      <c r="I22" s="22" t="s">
        <v>243</v>
      </c>
      <c r="J22" s="40" t="s">
        <v>286</v>
      </c>
    </row>
    <row r="23" ht="27" customHeight="1" spans="1:10">
      <c r="A23" s="6"/>
      <c r="B23" s="6"/>
      <c r="C23" s="7" t="s">
        <v>238</v>
      </c>
      <c r="D23" s="39" t="s">
        <v>269</v>
      </c>
      <c r="E23" s="40" t="s">
        <v>287</v>
      </c>
      <c r="F23" s="22" t="s">
        <v>241</v>
      </c>
      <c r="G23" s="7" t="s">
        <v>288</v>
      </c>
      <c r="H23" s="22" t="s">
        <v>251</v>
      </c>
      <c r="I23" s="22" t="s">
        <v>243</v>
      </c>
      <c r="J23" s="40" t="s">
        <v>289</v>
      </c>
    </row>
    <row r="24" ht="30" customHeight="1" spans="1:10">
      <c r="A24" s="6"/>
      <c r="B24" s="6"/>
      <c r="C24" s="7" t="s">
        <v>238</v>
      </c>
      <c r="D24" s="39" t="s">
        <v>269</v>
      </c>
      <c r="E24" s="40" t="s">
        <v>290</v>
      </c>
      <c r="F24" s="22" t="s">
        <v>241</v>
      </c>
      <c r="G24" s="7" t="s">
        <v>288</v>
      </c>
      <c r="H24" s="22" t="s">
        <v>251</v>
      </c>
      <c r="I24" s="22" t="s">
        <v>243</v>
      </c>
      <c r="J24" s="40" t="s">
        <v>291</v>
      </c>
    </row>
    <row r="25" ht="20.25" customHeight="1" spans="1:10">
      <c r="A25" s="6"/>
      <c r="B25" s="6"/>
      <c r="C25" s="7" t="s">
        <v>238</v>
      </c>
      <c r="D25" s="39" t="s">
        <v>247</v>
      </c>
      <c r="E25" s="40" t="s">
        <v>292</v>
      </c>
      <c r="F25" s="22" t="s">
        <v>241</v>
      </c>
      <c r="G25" s="7" t="s">
        <v>288</v>
      </c>
      <c r="H25" s="22" t="s">
        <v>251</v>
      </c>
      <c r="I25" s="22" t="s">
        <v>243</v>
      </c>
      <c r="J25" s="40" t="s">
        <v>293</v>
      </c>
    </row>
    <row r="26" ht="20.25" customHeight="1" spans="1:10">
      <c r="A26" s="6"/>
      <c r="B26" s="6"/>
      <c r="C26" s="7" t="s">
        <v>253</v>
      </c>
      <c r="D26" s="39" t="s">
        <v>254</v>
      </c>
      <c r="E26" s="40" t="s">
        <v>294</v>
      </c>
      <c r="F26" s="22" t="s">
        <v>241</v>
      </c>
      <c r="G26" s="7" t="s">
        <v>256</v>
      </c>
      <c r="H26" s="22"/>
      <c r="I26" s="22" t="s">
        <v>257</v>
      </c>
      <c r="J26" s="40" t="s">
        <v>295</v>
      </c>
    </row>
    <row r="27" ht="20.25" customHeight="1" spans="1:10">
      <c r="A27" s="6"/>
      <c r="B27" s="6"/>
      <c r="C27" s="7" t="s">
        <v>253</v>
      </c>
      <c r="D27" s="39" t="s">
        <v>254</v>
      </c>
      <c r="E27" s="40" t="s">
        <v>296</v>
      </c>
      <c r="F27" s="22" t="s">
        <v>241</v>
      </c>
      <c r="G27" s="7" t="s">
        <v>297</v>
      </c>
      <c r="H27" s="22"/>
      <c r="I27" s="22" t="s">
        <v>257</v>
      </c>
      <c r="J27" s="40" t="s">
        <v>298</v>
      </c>
    </row>
    <row r="28" ht="20.25" customHeight="1" spans="1:10">
      <c r="A28" s="6"/>
      <c r="B28" s="6"/>
      <c r="C28" s="7" t="s">
        <v>259</v>
      </c>
      <c r="D28" s="39" t="s">
        <v>260</v>
      </c>
      <c r="E28" s="40" t="s">
        <v>299</v>
      </c>
      <c r="F28" s="22" t="s">
        <v>241</v>
      </c>
      <c r="G28" s="7" t="s">
        <v>250</v>
      </c>
      <c r="H28" s="22" t="s">
        <v>251</v>
      </c>
      <c r="I28" s="22" t="s">
        <v>243</v>
      </c>
      <c r="J28" s="40" t="s">
        <v>300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H10" sqref="H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 t="s">
        <v>301</v>
      </c>
      <c r="B1" s="3"/>
      <c r="C1" s="3"/>
      <c r="D1" s="3"/>
      <c r="E1" s="3"/>
      <c r="F1" s="3"/>
      <c r="G1" s="3"/>
      <c r="H1" s="3"/>
      <c r="I1" s="3"/>
      <c r="J1" s="3"/>
    </row>
    <row r="2" ht="45" customHeight="1" spans="1:10">
      <c r="A2" s="14" t="s">
        <v>302</v>
      </c>
      <c r="B2" s="14"/>
      <c r="C2" s="14"/>
      <c r="D2" s="14"/>
      <c r="E2" s="14"/>
      <c r="F2" s="14"/>
      <c r="G2" s="14"/>
      <c r="H2" s="14"/>
      <c r="I2" s="14"/>
      <c r="J2" s="14"/>
    </row>
    <row r="3" ht="30" customHeight="1" spans="1:10">
      <c r="A3" s="2" t="str">
        <f>"单位名称："&amp;"中国共产党易门县委员会社会工作部"</f>
        <v>单位名称：中国共产党易门县委员会社会工作部</v>
      </c>
      <c r="B3" s="2"/>
      <c r="C3" s="2"/>
      <c r="D3" s="2"/>
      <c r="E3" s="2"/>
      <c r="F3" s="2"/>
      <c r="G3" s="2"/>
      <c r="H3" s="2"/>
      <c r="I3" s="2"/>
      <c r="J3" s="2"/>
    </row>
    <row r="4" ht="20.25" customHeight="1" spans="1:10">
      <c r="A4" s="15" t="s">
        <v>227</v>
      </c>
      <c r="B4" s="15" t="s">
        <v>228</v>
      </c>
      <c r="C4" s="15" t="s">
        <v>229</v>
      </c>
      <c r="D4" s="15" t="s">
        <v>230</v>
      </c>
      <c r="E4" s="15" t="s">
        <v>231</v>
      </c>
      <c r="F4" s="15" t="s">
        <v>232</v>
      </c>
      <c r="G4" s="15" t="s">
        <v>233</v>
      </c>
      <c r="H4" s="15" t="s">
        <v>234</v>
      </c>
      <c r="I4" s="15" t="s">
        <v>235</v>
      </c>
      <c r="J4" s="15" t="s">
        <v>236</v>
      </c>
    </row>
    <row r="5" ht="46.5" customHeight="1" spans="1:10">
      <c r="A5" s="15"/>
      <c r="B5" s="15"/>
      <c r="C5" s="15"/>
      <c r="D5" s="15"/>
      <c r="E5" s="15"/>
      <c r="F5" s="15"/>
      <c r="G5" s="15"/>
      <c r="H5" s="15"/>
      <c r="I5" s="15"/>
      <c r="J5" s="15"/>
    </row>
    <row r="6" ht="20.25" customHeight="1" spans="1:10">
      <c r="A6" s="16">
        <v>1</v>
      </c>
      <c r="B6" s="16">
        <v>2</v>
      </c>
      <c r="C6" s="16">
        <v>3</v>
      </c>
      <c r="D6" s="16">
        <v>4</v>
      </c>
      <c r="E6" s="16">
        <v>5</v>
      </c>
      <c r="F6" s="16">
        <v>6</v>
      </c>
      <c r="G6" s="16">
        <v>7</v>
      </c>
      <c r="H6" s="16">
        <v>8</v>
      </c>
      <c r="I6" s="16">
        <v>9</v>
      </c>
      <c r="J6" s="16">
        <v>10</v>
      </c>
    </row>
    <row r="7" ht="20.25" customHeight="1" spans="2:10">
      <c r="B7" s="6"/>
      <c r="C7" s="6"/>
      <c r="E7" s="17"/>
      <c r="F7" s="17"/>
      <c r="G7" s="17"/>
      <c r="H7" s="17"/>
      <c r="I7" s="17"/>
      <c r="J7" s="17"/>
    </row>
    <row r="8" ht="20.25" customHeight="1" spans="1:10">
      <c r="A8" s="6"/>
      <c r="B8" s="6"/>
      <c r="C8" s="7"/>
      <c r="D8" s="7"/>
      <c r="E8" s="17"/>
      <c r="F8" s="17"/>
      <c r="G8" s="17"/>
      <c r="H8" s="17"/>
      <c r="I8" s="17"/>
      <c r="J8" s="17"/>
    </row>
    <row r="9" ht="37" customHeight="1" spans="1:1">
      <c r="A9" s="9" t="s">
        <v>303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3" sqref="D1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5"/>
      <c r="B2" s="25"/>
      <c r="C2" s="25"/>
      <c r="D2" s="25"/>
      <c r="E2" s="25"/>
      <c r="F2" s="26" t="s">
        <v>304</v>
      </c>
    </row>
    <row r="3" ht="37.5" customHeight="1" spans="1:6">
      <c r="A3" s="27" t="s">
        <v>305</v>
      </c>
      <c r="B3" s="27"/>
      <c r="C3" s="27"/>
      <c r="D3" s="27"/>
      <c r="E3" s="27"/>
      <c r="F3" s="27"/>
    </row>
    <row r="4" ht="42" customHeight="1" spans="1:6">
      <c r="A4" s="28" t="str">
        <f>"单位名称："&amp;"中国共产党易门县委员会社会工作部"</f>
        <v>单位名称：中国共产党易门县委员会社会工作部</v>
      </c>
      <c r="B4" s="28"/>
      <c r="C4" s="28"/>
      <c r="D4" s="29"/>
      <c r="E4" s="29"/>
      <c r="F4" s="30" t="s">
        <v>26</v>
      </c>
    </row>
    <row r="5" ht="18.75" customHeight="1" spans="1:6">
      <c r="A5" s="31" t="s">
        <v>136</v>
      </c>
      <c r="B5" s="31" t="s">
        <v>56</v>
      </c>
      <c r="C5" s="31" t="s">
        <v>57</v>
      </c>
      <c r="D5" s="32" t="s">
        <v>306</v>
      </c>
      <c r="E5" s="32"/>
      <c r="F5" s="32"/>
    </row>
    <row r="6" ht="18.75" customHeight="1" spans="1:6">
      <c r="A6" s="31" t="s">
        <v>56</v>
      </c>
      <c r="B6" s="31" t="s">
        <v>56</v>
      </c>
      <c r="C6" s="31" t="s">
        <v>57</v>
      </c>
      <c r="D6" s="32" t="s">
        <v>31</v>
      </c>
      <c r="E6" s="32" t="s">
        <v>59</v>
      </c>
      <c r="F6" s="32" t="s">
        <v>60</v>
      </c>
    </row>
    <row r="7" ht="18.75" customHeight="1" spans="1:6">
      <c r="A7" s="33" t="s">
        <v>42</v>
      </c>
      <c r="B7" s="33"/>
      <c r="C7" s="33" t="s">
        <v>43</v>
      </c>
      <c r="D7" s="33" t="s">
        <v>45</v>
      </c>
      <c r="E7" s="33" t="s">
        <v>46</v>
      </c>
      <c r="F7" s="33" t="s">
        <v>47</v>
      </c>
    </row>
    <row r="8" ht="20.25" customHeight="1" spans="1:6">
      <c r="A8" s="34"/>
      <c r="B8" s="34"/>
      <c r="C8" s="34"/>
      <c r="D8" s="8"/>
      <c r="E8" s="8"/>
      <c r="F8" s="8"/>
    </row>
    <row r="9" ht="20.25" customHeight="1" spans="1:6">
      <c r="A9" s="35" t="s">
        <v>108</v>
      </c>
      <c r="B9" s="35"/>
      <c r="C9" s="35"/>
      <c r="D9" s="36"/>
      <c r="E9" s="36"/>
      <c r="F9" s="36"/>
    </row>
    <row r="10" ht="32" customHeight="1" spans="1:2">
      <c r="A10" s="9" t="s">
        <v>307</v>
      </c>
      <c r="B10" s="9"/>
    </row>
  </sheetData>
  <mergeCells count="7">
    <mergeCell ref="A3:F3"/>
    <mergeCell ref="A4:C4"/>
    <mergeCell ref="D5:F5"/>
    <mergeCell ref="A9:C9"/>
    <mergeCell ref="A5:A6"/>
    <mergeCell ref="B5:B6"/>
    <mergeCell ref="C5:C6"/>
  </mergeCells>
  <pageMargins left="0.75" right="0.75" top="1" bottom="1" header="0.5" footer="0.5"/>
  <pageSetup paperSize="1" scale="89"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C17" sqref="C17"/>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0"/>
      <c r="B1" s="20"/>
      <c r="C1" s="20"/>
      <c r="D1" s="20"/>
      <c r="E1" s="20"/>
      <c r="F1" s="20"/>
      <c r="G1" s="20"/>
      <c r="H1" s="20"/>
      <c r="I1" s="20"/>
      <c r="J1" s="20"/>
      <c r="K1" s="20"/>
      <c r="L1" s="20"/>
      <c r="M1" s="20"/>
      <c r="N1" s="20"/>
      <c r="O1" s="20"/>
      <c r="P1" s="20"/>
      <c r="Q1" s="3" t="s">
        <v>308</v>
      </c>
    </row>
    <row r="2" ht="45" customHeight="1" spans="1:17">
      <c r="A2" s="14" t="s">
        <v>309</v>
      </c>
      <c r="B2" s="14"/>
      <c r="C2" s="14"/>
      <c r="D2" s="14"/>
      <c r="E2" s="14"/>
      <c r="F2" s="14"/>
      <c r="G2" s="14"/>
      <c r="H2" s="14"/>
      <c r="I2" s="14"/>
      <c r="J2" s="14"/>
      <c r="K2" s="14"/>
      <c r="L2" s="14"/>
      <c r="M2" s="14"/>
      <c r="N2" s="23"/>
      <c r="O2" s="23"/>
      <c r="P2" s="23"/>
      <c r="Q2" s="23"/>
    </row>
    <row r="3" ht="32" customHeight="1" spans="1:17">
      <c r="A3" s="2" t="str">
        <f>"单位名称："&amp;"中国共产党易门县委员会社会工作部"</f>
        <v>单位名称：中国共产党易门县委员会社会工作部</v>
      </c>
      <c r="B3" s="2"/>
      <c r="C3" s="2"/>
      <c r="D3" s="2"/>
      <c r="E3" s="2"/>
      <c r="F3" s="2"/>
      <c r="G3" s="2"/>
      <c r="H3" s="2"/>
      <c r="I3" s="2"/>
      <c r="J3" s="2"/>
      <c r="K3" s="2"/>
      <c r="L3" s="2"/>
      <c r="M3" s="2"/>
      <c r="N3" s="2"/>
      <c r="O3" s="2"/>
      <c r="P3" s="2"/>
      <c r="Q3" s="3" t="s">
        <v>26</v>
      </c>
    </row>
    <row r="4" ht="20.25" customHeight="1" spans="1:17">
      <c r="A4" s="5" t="s">
        <v>310</v>
      </c>
      <c r="B4" s="5" t="s">
        <v>311</v>
      </c>
      <c r="C4" s="5" t="s">
        <v>312</v>
      </c>
      <c r="D4" s="5" t="s">
        <v>313</v>
      </c>
      <c r="E4" s="5" t="s">
        <v>314</v>
      </c>
      <c r="F4" s="5" t="s">
        <v>315</v>
      </c>
      <c r="G4" s="5" t="s">
        <v>143</v>
      </c>
      <c r="H4" s="5"/>
      <c r="I4" s="5"/>
      <c r="J4" s="5"/>
      <c r="K4" s="5"/>
      <c r="L4" s="5"/>
      <c r="M4" s="5"/>
      <c r="N4" s="5"/>
      <c r="O4" s="5"/>
      <c r="P4" s="5"/>
      <c r="Q4" s="5"/>
    </row>
    <row r="5" ht="20.25" customHeight="1" spans="1:17">
      <c r="A5" s="5" t="s">
        <v>316</v>
      </c>
      <c r="B5" s="5" t="s">
        <v>311</v>
      </c>
      <c r="C5" s="5" t="s">
        <v>312</v>
      </c>
      <c r="D5" s="5" t="s">
        <v>313</v>
      </c>
      <c r="E5" s="5" t="s">
        <v>314</v>
      </c>
      <c r="F5" s="5" t="s">
        <v>315</v>
      </c>
      <c r="G5" s="5" t="s">
        <v>29</v>
      </c>
      <c r="H5" s="5" t="s">
        <v>32</v>
      </c>
      <c r="I5" s="5" t="s">
        <v>317</v>
      </c>
      <c r="J5" s="5" t="s">
        <v>318</v>
      </c>
      <c r="K5" s="5" t="s">
        <v>35</v>
      </c>
      <c r="L5" s="5" t="s">
        <v>36</v>
      </c>
      <c r="M5" s="5" t="s">
        <v>36</v>
      </c>
      <c r="N5" s="5"/>
      <c r="O5" s="5"/>
      <c r="P5" s="5"/>
      <c r="Q5" s="5"/>
    </row>
    <row r="6" ht="32.4" customHeight="1" spans="1:17">
      <c r="A6" s="5"/>
      <c r="B6" s="5"/>
      <c r="C6" s="5"/>
      <c r="D6" s="5"/>
      <c r="E6" s="5"/>
      <c r="F6" s="5"/>
      <c r="G6" s="5"/>
      <c r="H6" s="5" t="s">
        <v>31</v>
      </c>
      <c r="I6" s="5"/>
      <c r="J6" s="5"/>
      <c r="K6" s="5"/>
      <c r="L6" s="5" t="s">
        <v>31</v>
      </c>
      <c r="M6" s="5" t="s">
        <v>37</v>
      </c>
      <c r="N6" s="5" t="s">
        <v>38</v>
      </c>
      <c r="O6" s="24" t="s">
        <v>39</v>
      </c>
      <c r="P6" s="24" t="s">
        <v>40</v>
      </c>
      <c r="Q6" s="24" t="s">
        <v>41</v>
      </c>
    </row>
    <row r="7" ht="20.25" customHeight="1" spans="1:17">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row>
    <row r="8" ht="20.25" customHeight="1" spans="1:17">
      <c r="A8" s="21" t="s">
        <v>166</v>
      </c>
      <c r="B8" s="6"/>
      <c r="C8" s="6"/>
      <c r="D8" s="17"/>
      <c r="E8" s="17"/>
      <c r="F8" s="17"/>
      <c r="G8" s="17">
        <v>1.94</v>
      </c>
      <c r="H8" s="17">
        <v>1.94</v>
      </c>
      <c r="I8" s="17"/>
      <c r="J8" s="18"/>
      <c r="K8" s="18"/>
      <c r="L8" s="17"/>
      <c r="M8" s="17"/>
      <c r="N8" s="17"/>
      <c r="O8" s="17"/>
      <c r="P8" s="17"/>
      <c r="Q8" s="17"/>
    </row>
    <row r="9" ht="20.25" customHeight="1" spans="1:17">
      <c r="A9" s="6"/>
      <c r="B9" s="6" t="s">
        <v>319</v>
      </c>
      <c r="C9" s="6" t="str">
        <f>"C23120301"&amp;"  "&amp;"车辆维修和保养服务"</f>
        <v>C23120301  车辆维修和保养服务</v>
      </c>
      <c r="D9" s="22" t="s">
        <v>320</v>
      </c>
      <c r="E9" s="7">
        <v>1</v>
      </c>
      <c r="F9" s="17"/>
      <c r="G9" s="17">
        <v>0.4</v>
      </c>
      <c r="H9" s="18">
        <v>0.4</v>
      </c>
      <c r="I9" s="18"/>
      <c r="J9" s="18"/>
      <c r="K9" s="18"/>
      <c r="L9" s="17"/>
      <c r="M9" s="17"/>
      <c r="N9" s="17"/>
      <c r="O9" s="17"/>
      <c r="P9" s="17"/>
      <c r="Q9" s="17"/>
    </row>
    <row r="10" ht="20.25" customHeight="1" spans="1:17">
      <c r="A10" s="6"/>
      <c r="B10" s="6" t="s">
        <v>321</v>
      </c>
      <c r="C10" s="6" t="str">
        <f>"C23120302"&amp;"  "&amp;"车辆加油、添加燃料服务"</f>
        <v>C23120302  车辆加油、添加燃料服务</v>
      </c>
      <c r="D10" s="22" t="s">
        <v>320</v>
      </c>
      <c r="E10" s="7">
        <v>1</v>
      </c>
      <c r="F10" s="17"/>
      <c r="G10" s="17">
        <v>1</v>
      </c>
      <c r="H10" s="18">
        <v>1</v>
      </c>
      <c r="I10" s="18"/>
      <c r="J10" s="18"/>
      <c r="K10" s="18"/>
      <c r="L10" s="17"/>
      <c r="M10" s="17"/>
      <c r="N10" s="17"/>
      <c r="O10" s="17"/>
      <c r="P10" s="17"/>
      <c r="Q10" s="17"/>
    </row>
    <row r="11" ht="20.25" customHeight="1" spans="1:17">
      <c r="A11" s="6"/>
      <c r="B11" s="6" t="s">
        <v>322</v>
      </c>
      <c r="C11" s="6" t="str">
        <f>"C1804010201"&amp;"  "&amp;"机动车保险服务"</f>
        <v>C1804010201  机动车保险服务</v>
      </c>
      <c r="D11" s="22" t="s">
        <v>320</v>
      </c>
      <c r="E11" s="7">
        <v>1</v>
      </c>
      <c r="F11" s="17"/>
      <c r="G11" s="17">
        <v>0.54</v>
      </c>
      <c r="H11" s="18">
        <v>0.54</v>
      </c>
      <c r="I11" s="18"/>
      <c r="J11" s="18"/>
      <c r="K11" s="18"/>
      <c r="L11" s="17"/>
      <c r="M11" s="17"/>
      <c r="N11" s="17"/>
      <c r="O11" s="17"/>
      <c r="P11" s="17"/>
      <c r="Q11" s="17"/>
    </row>
    <row r="12" ht="20.25" customHeight="1" spans="1:17">
      <c r="A12" s="7" t="s">
        <v>29</v>
      </c>
      <c r="B12" s="7"/>
      <c r="C12" s="7"/>
      <c r="D12" s="22"/>
      <c r="E12" s="22"/>
      <c r="F12" s="17"/>
      <c r="G12" s="17">
        <v>1.94</v>
      </c>
      <c r="H12" s="17">
        <v>1.94</v>
      </c>
      <c r="I12" s="17"/>
      <c r="J12" s="17"/>
      <c r="K12" s="17"/>
      <c r="L12" s="17"/>
      <c r="M12" s="17"/>
      <c r="N12" s="17"/>
      <c r="O12" s="17"/>
      <c r="P12" s="17"/>
      <c r="Q12" s="17"/>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pane ySplit="1" topLeftCell="A2" activePane="bottomLeft" state="frozen"/>
      <selection/>
      <selection pane="bottomLeft" activeCell="C18" sqref="C18"/>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3"/>
      <c r="B1" s="3"/>
      <c r="C1" s="3"/>
      <c r="D1" s="3"/>
      <c r="E1" s="3"/>
      <c r="F1" s="3"/>
      <c r="G1" s="3"/>
      <c r="H1" s="3"/>
      <c r="I1" s="3"/>
      <c r="J1" s="3"/>
      <c r="K1" s="3"/>
      <c r="L1" s="3"/>
      <c r="M1" s="3"/>
      <c r="N1" s="3"/>
      <c r="O1" s="3"/>
      <c r="P1" s="3"/>
      <c r="Q1" s="3"/>
      <c r="R1" s="3" t="s">
        <v>323</v>
      </c>
    </row>
    <row r="2" ht="45" customHeight="1" spans="1:18">
      <c r="A2" s="14" t="s">
        <v>324</v>
      </c>
      <c r="B2" s="14"/>
      <c r="C2" s="14"/>
      <c r="D2" s="14"/>
      <c r="E2" s="14"/>
      <c r="F2" s="14"/>
      <c r="G2" s="14"/>
      <c r="H2" s="14"/>
      <c r="I2" s="14"/>
      <c r="J2" s="14"/>
      <c r="K2" s="14"/>
      <c r="L2" s="14"/>
      <c r="M2" s="14"/>
      <c r="N2" s="14"/>
      <c r="O2" s="14"/>
      <c r="P2" s="14"/>
      <c r="Q2" s="14"/>
      <c r="R2" s="14"/>
    </row>
    <row r="3" ht="35" customHeight="1" spans="1:18">
      <c r="A3" s="2" t="str">
        <f>"单位名称："&amp;"中国共产党易门县委员会社会工作部"</f>
        <v>单位名称：中国共产党易门县委员会社会工作部</v>
      </c>
      <c r="B3" s="2"/>
      <c r="C3" s="2"/>
      <c r="D3" s="2"/>
      <c r="E3" s="2"/>
      <c r="F3" s="2"/>
      <c r="G3" s="2"/>
      <c r="H3" s="2"/>
      <c r="I3" s="2"/>
      <c r="J3" s="2"/>
      <c r="K3" s="2"/>
      <c r="L3" s="2"/>
      <c r="M3" s="3"/>
      <c r="N3" s="3"/>
      <c r="O3" s="3"/>
      <c r="P3" s="3"/>
      <c r="Q3" s="3"/>
      <c r="R3" s="3" t="s">
        <v>26</v>
      </c>
    </row>
    <row r="4" ht="27.15" customHeight="1" spans="1:18">
      <c r="A4" s="15" t="s">
        <v>310</v>
      </c>
      <c r="B4" s="15" t="s">
        <v>325</v>
      </c>
      <c r="C4" s="15" t="s">
        <v>326</v>
      </c>
      <c r="D4" s="15" t="s">
        <v>327</v>
      </c>
      <c r="E4" s="15" t="s">
        <v>328</v>
      </c>
      <c r="F4" s="15" t="s">
        <v>329</v>
      </c>
      <c r="G4" s="15" t="s">
        <v>330</v>
      </c>
      <c r="H4" s="15" t="s">
        <v>143</v>
      </c>
      <c r="I4" s="15"/>
      <c r="J4" s="15"/>
      <c r="K4" s="15"/>
      <c r="L4" s="15"/>
      <c r="M4" s="15"/>
      <c r="N4" s="15"/>
      <c r="O4" s="15"/>
      <c r="P4" s="15"/>
      <c r="Q4" s="15"/>
      <c r="R4" s="15"/>
    </row>
    <row r="5" ht="23.4" customHeight="1" spans="1:18">
      <c r="A5" s="15" t="s">
        <v>316</v>
      </c>
      <c r="B5" s="15"/>
      <c r="C5" s="15" t="s">
        <v>326</v>
      </c>
      <c r="D5" s="15"/>
      <c r="E5" s="15" t="s">
        <v>328</v>
      </c>
      <c r="F5" s="15" t="s">
        <v>329</v>
      </c>
      <c r="G5" s="15" t="s">
        <v>331</v>
      </c>
      <c r="H5" s="15" t="s">
        <v>29</v>
      </c>
      <c r="I5" s="15" t="s">
        <v>32</v>
      </c>
      <c r="J5" s="15" t="s">
        <v>317</v>
      </c>
      <c r="K5" s="15" t="s">
        <v>318</v>
      </c>
      <c r="L5" s="15" t="s">
        <v>35</v>
      </c>
      <c r="M5" s="15" t="s">
        <v>36</v>
      </c>
      <c r="N5" s="15"/>
      <c r="O5" s="15"/>
      <c r="P5" s="15"/>
      <c r="Q5" s="15"/>
      <c r="R5" s="15"/>
    </row>
    <row r="6" ht="28.65" customHeight="1" spans="1:18">
      <c r="A6" s="15"/>
      <c r="B6" s="15"/>
      <c r="C6" s="15"/>
      <c r="D6" s="15"/>
      <c r="E6" s="15"/>
      <c r="F6" s="15"/>
      <c r="G6" s="15"/>
      <c r="H6" s="15"/>
      <c r="I6" s="15" t="s">
        <v>31</v>
      </c>
      <c r="J6" s="15"/>
      <c r="K6" s="15"/>
      <c r="L6" s="15"/>
      <c r="M6" s="15" t="s">
        <v>31</v>
      </c>
      <c r="N6" s="15" t="s">
        <v>37</v>
      </c>
      <c r="O6" s="15" t="s">
        <v>38</v>
      </c>
      <c r="P6" s="19" t="s">
        <v>39</v>
      </c>
      <c r="Q6" s="19" t="s">
        <v>40</v>
      </c>
      <c r="R6" s="19" t="s">
        <v>41</v>
      </c>
    </row>
    <row r="7" ht="20.25" customHeight="1" spans="1:18">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c r="R7" s="16">
        <v>18</v>
      </c>
    </row>
    <row r="8" ht="20.25" customHeight="1" spans="1:18">
      <c r="A8" s="6"/>
      <c r="B8" s="6"/>
      <c r="C8" s="6"/>
      <c r="D8" s="7"/>
      <c r="E8" s="7"/>
      <c r="F8" s="7"/>
      <c r="G8" s="17"/>
      <c r="H8" s="18"/>
      <c r="I8" s="18"/>
      <c r="J8" s="18"/>
      <c r="K8" s="18"/>
      <c r="L8" s="18"/>
      <c r="M8" s="18"/>
      <c r="N8" s="18"/>
      <c r="O8" s="18"/>
      <c r="P8" s="18"/>
      <c r="Q8" s="18"/>
      <c r="R8" s="18"/>
    </row>
    <row r="9" ht="20.25" customHeight="1" spans="1:18">
      <c r="A9" s="6"/>
      <c r="B9" s="6"/>
      <c r="C9" s="6"/>
      <c r="D9" s="6"/>
      <c r="E9" s="6"/>
      <c r="F9" s="6"/>
      <c r="G9" s="6"/>
      <c r="H9" s="18"/>
      <c r="I9" s="18"/>
      <c r="J9" s="18"/>
      <c r="K9" s="18"/>
      <c r="L9" s="18"/>
      <c r="M9" s="18"/>
      <c r="N9" s="18"/>
      <c r="O9" s="18"/>
      <c r="P9" s="18"/>
      <c r="Q9" s="18"/>
      <c r="R9" s="18"/>
    </row>
    <row r="10" ht="20.25" customHeight="1" spans="1:18">
      <c r="A10" s="7" t="s">
        <v>29</v>
      </c>
      <c r="B10" s="7"/>
      <c r="C10" s="7"/>
      <c r="D10" s="7"/>
      <c r="E10" s="7"/>
      <c r="F10" s="7"/>
      <c r="G10" s="7"/>
      <c r="H10" s="18"/>
      <c r="I10" s="18"/>
      <c r="J10" s="18"/>
      <c r="K10" s="18"/>
      <c r="L10" s="18"/>
      <c r="M10" s="18"/>
      <c r="N10" s="18"/>
      <c r="O10" s="18"/>
      <c r="P10" s="18"/>
      <c r="Q10" s="18"/>
      <c r="R10" s="18"/>
    </row>
    <row r="11" ht="27" customHeight="1" spans="1:2">
      <c r="A11" s="9" t="s">
        <v>332</v>
      </c>
      <c r="B11" s="9"/>
    </row>
  </sheetData>
  <mergeCells count="18">
    <mergeCell ref="A1:M1"/>
    <mergeCell ref="A2:R2"/>
    <mergeCell ref="A3:L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1" scale="32"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E18" sqref="E18"/>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
      <c r="B2" s="2"/>
      <c r="C2" s="2"/>
      <c r="D2" s="2"/>
      <c r="E2" s="2"/>
      <c r="F2" s="2"/>
      <c r="G2" s="2"/>
      <c r="H2" s="2"/>
      <c r="I2" s="2"/>
      <c r="J2" s="2"/>
      <c r="K2" s="3" t="s">
        <v>333</v>
      </c>
    </row>
    <row r="3" ht="45.15" customHeight="1" spans="1:11">
      <c r="A3" s="10" t="s">
        <v>334</v>
      </c>
      <c r="B3" s="10"/>
      <c r="C3" s="10"/>
      <c r="D3" s="10"/>
      <c r="E3" s="10"/>
      <c r="F3" s="10"/>
      <c r="G3" s="10"/>
      <c r="H3" s="10"/>
      <c r="I3" s="10"/>
      <c r="J3" s="10"/>
      <c r="K3" s="10"/>
    </row>
    <row r="4" ht="25" customHeight="1" spans="1:11">
      <c r="A4" s="2" t="str">
        <f>"单位名称："&amp;"中国共产党易门县委员会社会工作部"</f>
        <v>单位名称：中国共产党易门县委员会社会工作部</v>
      </c>
      <c r="B4" s="2"/>
      <c r="C4" s="2"/>
      <c r="D4" s="2"/>
      <c r="E4" s="2"/>
      <c r="F4" s="2"/>
      <c r="G4" s="2"/>
      <c r="I4" s="2"/>
      <c r="J4" s="2"/>
      <c r="K4" s="3" t="s">
        <v>26</v>
      </c>
    </row>
    <row r="5" ht="22.5" customHeight="1" spans="1:11">
      <c r="A5" s="13" t="s">
        <v>335</v>
      </c>
      <c r="B5" s="13" t="s">
        <v>143</v>
      </c>
      <c r="C5" s="13"/>
      <c r="D5" s="13"/>
      <c r="E5" s="13" t="s">
        <v>336</v>
      </c>
      <c r="F5" s="13"/>
      <c r="G5" s="13"/>
      <c r="H5" s="13"/>
      <c r="I5" s="13"/>
      <c r="J5" s="13"/>
      <c r="K5" s="13"/>
    </row>
    <row r="6" ht="22.5" customHeight="1" spans="1:11">
      <c r="A6" s="13"/>
      <c r="B6" s="13" t="s">
        <v>29</v>
      </c>
      <c r="C6" s="13" t="s">
        <v>32</v>
      </c>
      <c r="D6" s="13" t="s">
        <v>317</v>
      </c>
      <c r="E6" s="13" t="s">
        <v>337</v>
      </c>
      <c r="F6" s="13" t="s">
        <v>338</v>
      </c>
      <c r="G6" s="13" t="s">
        <v>339</v>
      </c>
      <c r="H6" s="13" t="s">
        <v>340</v>
      </c>
      <c r="I6" s="13" t="s">
        <v>341</v>
      </c>
      <c r="J6" s="13" t="s">
        <v>342</v>
      </c>
      <c r="K6" s="13" t="s">
        <v>343</v>
      </c>
    </row>
    <row r="7" ht="18.75" customHeight="1" spans="1:11">
      <c r="A7" s="6"/>
      <c r="B7" s="6"/>
      <c r="C7" s="6"/>
      <c r="D7" s="6"/>
      <c r="E7" s="6"/>
      <c r="F7" s="6"/>
      <c r="G7" s="6"/>
      <c r="H7" s="6"/>
      <c r="I7" s="6"/>
      <c r="J7" s="6"/>
      <c r="K7" s="6"/>
    </row>
    <row r="8" ht="18.75" customHeight="1" spans="1:11">
      <c r="A8" s="6"/>
      <c r="B8" s="6"/>
      <c r="C8" s="6"/>
      <c r="D8" s="6"/>
      <c r="E8" s="6"/>
      <c r="F8" s="6"/>
      <c r="G8" s="6"/>
      <c r="H8" s="6"/>
      <c r="I8" s="6"/>
      <c r="J8" s="6"/>
      <c r="K8" s="6"/>
    </row>
    <row r="9" ht="18.75" customHeight="1" spans="1:11">
      <c r="A9" s="7" t="s">
        <v>29</v>
      </c>
      <c r="B9" s="6"/>
      <c r="C9" s="6"/>
      <c r="D9" s="6"/>
      <c r="E9" s="6"/>
      <c r="F9" s="6"/>
      <c r="G9" s="6"/>
      <c r="H9" s="6"/>
      <c r="I9" s="6"/>
      <c r="J9" s="6"/>
      <c r="K9" s="6"/>
    </row>
    <row r="10" ht="37" customHeight="1" spans="1:1">
      <c r="A10" s="9" t="s">
        <v>344</v>
      </c>
    </row>
  </sheetData>
  <mergeCells count="5">
    <mergeCell ref="A3:K3"/>
    <mergeCell ref="A4:C4"/>
    <mergeCell ref="B5:D5"/>
    <mergeCell ref="E5:K5"/>
    <mergeCell ref="A5:A6"/>
  </mergeCells>
  <pageMargins left="0.75" right="0.75" top="1" bottom="1" header="0.5" footer="0.5"/>
  <pageSetup paperSize="1" scale="59"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33" sqref="E33"/>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
      <c r="B2" s="2"/>
      <c r="C2" s="2"/>
      <c r="D2" s="2"/>
      <c r="E2" s="2"/>
      <c r="F2" s="2"/>
      <c r="G2" s="2"/>
      <c r="H2" s="2"/>
      <c r="I2" s="2"/>
      <c r="J2" s="3" t="s">
        <v>345</v>
      </c>
    </row>
    <row r="3" ht="45.3" customHeight="1" spans="1:10">
      <c r="A3" s="10" t="s">
        <v>346</v>
      </c>
      <c r="B3" s="11"/>
      <c r="C3" s="11"/>
      <c r="D3" s="11"/>
      <c r="E3" s="11"/>
      <c r="F3" s="11"/>
      <c r="G3" s="11"/>
      <c r="H3" s="11"/>
      <c r="I3" s="11"/>
      <c r="J3" s="11"/>
    </row>
    <row r="4" ht="32" customHeight="1" spans="1:10">
      <c r="A4" s="2" t="str">
        <f>"单位名称："&amp;"中国共产党易门县委员会社会工作部"</f>
        <v>单位名称：中国共产党易门县委员会社会工作部</v>
      </c>
      <c r="B4" s="2"/>
      <c r="C4" s="2"/>
      <c r="D4" s="12"/>
      <c r="E4" s="12"/>
      <c r="F4" s="12"/>
      <c r="G4" s="12"/>
      <c r="H4" s="12"/>
      <c r="I4" s="12"/>
      <c r="J4" s="12"/>
    </row>
    <row r="5" ht="27.15" customHeight="1" spans="1:10">
      <c r="A5" s="5" t="s">
        <v>227</v>
      </c>
      <c r="B5" s="5" t="s">
        <v>228</v>
      </c>
      <c r="C5" s="5" t="s">
        <v>229</v>
      </c>
      <c r="D5" s="5" t="s">
        <v>230</v>
      </c>
      <c r="E5" s="5" t="s">
        <v>231</v>
      </c>
      <c r="F5" s="5" t="s">
        <v>232</v>
      </c>
      <c r="G5" s="5" t="s">
        <v>233</v>
      </c>
      <c r="H5" s="5" t="s">
        <v>234</v>
      </c>
      <c r="I5" s="5" t="s">
        <v>235</v>
      </c>
      <c r="J5" s="5" t="s">
        <v>236</v>
      </c>
    </row>
    <row r="6" ht="18.75" customHeight="1" spans="1:10">
      <c r="A6" s="5" t="s">
        <v>42</v>
      </c>
      <c r="B6" s="5" t="s">
        <v>43</v>
      </c>
      <c r="C6" s="5" t="s">
        <v>44</v>
      </c>
      <c r="D6" s="5" t="s">
        <v>45</v>
      </c>
      <c r="E6" s="5" t="s">
        <v>46</v>
      </c>
      <c r="F6" s="5" t="s">
        <v>47</v>
      </c>
      <c r="G6" s="5" t="s">
        <v>48</v>
      </c>
      <c r="H6" s="5" t="s">
        <v>49</v>
      </c>
      <c r="I6" s="5" t="s">
        <v>50</v>
      </c>
      <c r="J6" s="5" t="s">
        <v>66</v>
      </c>
    </row>
    <row r="7" ht="18.75" customHeight="1" spans="1:10">
      <c r="A7" s="6"/>
      <c r="B7" s="6"/>
      <c r="C7" s="6"/>
      <c r="D7" s="6"/>
      <c r="E7" s="6"/>
      <c r="F7" s="6"/>
      <c r="G7" s="6"/>
      <c r="H7" s="6"/>
      <c r="I7" s="6"/>
      <c r="J7" s="6"/>
    </row>
    <row r="8" ht="18.75" customHeight="1" spans="1:10">
      <c r="A8" s="6"/>
      <c r="B8" s="6"/>
      <c r="C8" s="6"/>
      <c r="D8" s="6"/>
      <c r="E8" s="6"/>
      <c r="F8" s="6"/>
      <c r="G8" s="6"/>
      <c r="H8" s="6"/>
      <c r="I8" s="6"/>
      <c r="J8" s="6"/>
    </row>
    <row r="9" ht="30" customHeight="1" spans="1:2">
      <c r="A9" s="9" t="s">
        <v>347</v>
      </c>
      <c r="B9" s="9"/>
    </row>
  </sheetData>
  <mergeCells count="2">
    <mergeCell ref="A3:J3"/>
    <mergeCell ref="A4:C4"/>
  </mergeCells>
  <pageMargins left="0.75" right="0.75" top="1" bottom="1" header="0.5" footer="0.5"/>
  <pageSetup paperSize="1" scale="43"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tabSelected="1" workbookViewId="0">
      <pane ySplit="1" topLeftCell="A2" activePane="bottomLeft" state="frozen"/>
      <selection/>
      <selection pane="bottomLeft" activeCell="D23" sqref="D23"/>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
      <c r="B2" s="2"/>
      <c r="C2" s="2"/>
      <c r="D2" s="2"/>
      <c r="E2" s="2"/>
      <c r="F2" s="2"/>
      <c r="G2" s="2"/>
      <c r="H2" s="3" t="s">
        <v>348</v>
      </c>
    </row>
    <row r="3" ht="41.4" customHeight="1" spans="1:8">
      <c r="A3" s="4" t="s">
        <v>349</v>
      </c>
      <c r="B3" s="4"/>
      <c r="C3" s="4"/>
      <c r="D3" s="4"/>
      <c r="E3" s="4"/>
      <c r="F3" s="4"/>
      <c r="G3" s="4"/>
      <c r="H3" s="4"/>
    </row>
    <row r="4" ht="30" customHeight="1" spans="1:8">
      <c r="A4" s="2" t="str">
        <f>"单位名称："&amp;"中国共产党易门县委员会社会工作部"</f>
        <v>单位名称：中国共产党易门县委员会社会工作部</v>
      </c>
      <c r="B4" s="2"/>
      <c r="C4" s="2"/>
      <c r="D4" s="2"/>
      <c r="E4" s="2"/>
      <c r="F4" s="2"/>
      <c r="G4" s="2"/>
      <c r="H4" s="2"/>
    </row>
    <row r="5" ht="18.75" customHeight="1" spans="1:8">
      <c r="A5" s="5" t="s">
        <v>136</v>
      </c>
      <c r="B5" s="5" t="s">
        <v>350</v>
      </c>
      <c r="C5" s="5" t="s">
        <v>351</v>
      </c>
      <c r="D5" s="5" t="s">
        <v>352</v>
      </c>
      <c r="E5" s="5" t="s">
        <v>313</v>
      </c>
      <c r="F5" s="5" t="s">
        <v>353</v>
      </c>
      <c r="G5" s="5"/>
      <c r="H5" s="5"/>
    </row>
    <row r="6" ht="18.75" customHeight="1" spans="1:8">
      <c r="A6" s="5"/>
      <c r="B6" s="5"/>
      <c r="C6" s="5"/>
      <c r="D6" s="5"/>
      <c r="E6" s="5"/>
      <c r="F6" s="5" t="s">
        <v>314</v>
      </c>
      <c r="G6" s="5" t="s">
        <v>354</v>
      </c>
      <c r="H6" s="5" t="s">
        <v>355</v>
      </c>
    </row>
    <row r="7" ht="18.75" customHeight="1" spans="1:8">
      <c r="A7" s="5" t="s">
        <v>42</v>
      </c>
      <c r="B7" s="5" t="s">
        <v>43</v>
      </c>
      <c r="C7" s="5" t="s">
        <v>44</v>
      </c>
      <c r="D7" s="5" t="s">
        <v>45</v>
      </c>
      <c r="E7" s="5" t="s">
        <v>46</v>
      </c>
      <c r="F7" s="5" t="s">
        <v>47</v>
      </c>
      <c r="G7" s="5" t="s">
        <v>48</v>
      </c>
      <c r="H7" s="5" t="s">
        <v>49</v>
      </c>
    </row>
    <row r="8" ht="18.75" customHeight="1" spans="1:8">
      <c r="A8" s="6"/>
      <c r="B8" s="6"/>
      <c r="C8" s="6"/>
      <c r="D8" s="6"/>
      <c r="E8" s="7"/>
      <c r="F8" s="7"/>
      <c r="G8" s="8"/>
      <c r="H8" s="8"/>
    </row>
    <row r="9" ht="31" customHeight="1" spans="1:2">
      <c r="A9" s="9" t="s">
        <v>356</v>
      </c>
      <c r="B9" s="9"/>
    </row>
  </sheetData>
  <mergeCells count="8">
    <mergeCell ref="A3:H3"/>
    <mergeCell ref="A4:C4"/>
    <mergeCell ref="F5:H5"/>
    <mergeCell ref="A5:A6"/>
    <mergeCell ref="B5:B6"/>
    <mergeCell ref="C5:C6"/>
    <mergeCell ref="D5:D6"/>
    <mergeCell ref="E5:E6"/>
  </mergeCells>
  <pageMargins left="0.75" right="0.75" top="1" bottom="1" header="0.5" footer="0.5"/>
  <pageSetup paperSize="1" scale="5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2025-01-21T09:59:00Z</dcterms:created>
  <dcterms:modified xsi:type="dcterms:W3CDTF">2025-01-22T02:02:37Z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0B646EB804054AA281196B5348FE83D1_13</vt:lpwstr>
  </property>
  <property fmtid="{D5CDD505-2E9C-101B-9397-08002B2CF9AE}" pid="3" name="KSOProductBuildVer">
    <vt:lpwstr>2052-12.8.2.18205</vt:lpwstr>
  </property>
</Properties>
</file>