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s>
  <calcPr calcId="144525"/>
</workbook>
</file>

<file path=xl/sharedStrings.xml><?xml version="1.0" encoding="utf-8"?>
<sst xmlns="http://schemas.openxmlformats.org/spreadsheetml/2006/main" count="1214" uniqueCount="440">
  <si>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</si>
  <si>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</si>
  <si>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</si>
  <si>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</si>
  <si>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</si>
  <si>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</si>
  <si>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</si>
  <si>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</si>
  <si>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</si>
  <si>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</si>
  <si>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</si>
  <si>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</si>
  <si>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</si>
  <si>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</si>
  <si>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</si>
  <si>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</si>
  <si>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</si>
  <si>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</si>
  <si>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</si>
  <si>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</si>
  <si>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</si>
  <si>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</si>
  <si>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</si>
  <si>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</si>
  <si>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</si>
  <si>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</si>
  <si>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</si>
  <si>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</si>
  <si>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</si>
  <si>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</si>
  <si>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</si>
  <si>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</si>
  <si>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</si>
  <si>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</si>
  <si>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</si>
  <si>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</si>
  <si>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</si>
  <si>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</si>
  <si>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</si>
  <si>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</si>
  <si>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</si>
  <si>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</si>
  <si>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</si>
  <si>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</si>
  <si>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</si>
  <si>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</si>
  <si>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</si>
  <si>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</si>
  <si>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</si>
  <si>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</si>
  <si>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</si>
  <si>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416001</t>
  </si>
  <si>
    <t>易门县融媒体中心</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</si>
  <si>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</si>
  <si>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</si>
  <si>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</si>
  <si>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</si>
  <si>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</si>
  <si>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</si>
  <si>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</si>
  <si>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</si>
  <si>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</si>
  <si>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</si>
  <si>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</si>
  <si>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</si>
  <si>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</si>
  <si>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</si>
  <si>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</si>
  <si>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20133</t>
  </si>
  <si>
    <t>宣传事务</t>
  </si>
  <si>
    <t>2013350</t>
  </si>
  <si>
    <t>事业运行</t>
  </si>
  <si>
    <t>2013399</t>
  </si>
  <si>
    <t>其他宣传事务支出</t>
  </si>
  <si>
    <t>207</t>
  </si>
  <si>
    <t>文化旅游体育与传媒支出</t>
  </si>
  <si>
    <t>20706</t>
  </si>
  <si>
    <t>新闻出版电影</t>
  </si>
  <si>
    <t>2070607</t>
  </si>
  <si>
    <t>电影</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</si>
  <si>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</si>
  <si>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</si>
  <si>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</si>
  <si>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</si>
  <si>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</si>
  <si>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</si>
  <si>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</si>
  <si>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</si>
  <si>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</si>
  <si>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</si>
  <si>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</si>
  <si>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</si>
  <si>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</si>
  <si>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</si>
  <si>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</si>
  <si>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</si>
  <si>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</si>
  <si>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</si>
  <si>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</si>
  <si>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</si>
  <si>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</si>
  <si>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</si>
  <si>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</si>
  <si>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</si>
  <si>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</si>
  <si>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</si>
  <si>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</si>
  <si>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</si>
  <si>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</si>
  <si>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</si>
  <si>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</si>
  <si>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</si>
  <si>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</si>
  <si>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</si>
  <si>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</si>
  <si>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</si>
  <si>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</si>
  <si>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</si>
  <si>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</si>
  <si>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</si>
  <si>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</si>
  <si>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</si>
  <si>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</si>
  <si>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</si>
  <si>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</si>
  <si>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</si>
  <si>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</si>
  <si>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</si>
  <si>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</si>
  <si>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</si>
  <si>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</si>
  <si>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</si>
  <si>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</si>
  <si>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</si>
  <si>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</si>
  <si>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</si>
  <si>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</si>
  <si>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</si>
  <si>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</si>
  <si>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</si>
  <si>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</si>
  <si>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</si>
  <si>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</si>
  <si>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</si>
  <si>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</si>
  <si>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</si>
  <si>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</si>
  <si>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</si>
  <si>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</si>
  <si>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</si>
  <si>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</si>
  <si>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</si>
  <si>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</si>
  <si>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530425210000000014909</t>
  </si>
  <si>
    <t>事业人员支出工资</t>
  </si>
  <si>
    <t>30101</t>
  </si>
  <si>
    <t>基本工资</t>
  </si>
  <si>
    <t>30102</t>
  </si>
  <si>
    <t>津贴补贴</t>
  </si>
  <si>
    <t>30103</t>
  </si>
  <si>
    <t>奖金</t>
  </si>
  <si>
    <t>30107</t>
  </si>
  <si>
    <t>绩效工资</t>
  </si>
  <si>
    <t>530425210000000014910</t>
  </si>
  <si>
    <t>社会保障缴费</t>
  </si>
  <si>
    <t>30112</t>
  </si>
  <si>
    <t>其他社会保障缴费</t>
  </si>
  <si>
    <t>30108</t>
  </si>
  <si>
    <t>机关事业单位基本养老保险缴费</t>
  </si>
  <si>
    <t>30110</t>
  </si>
  <si>
    <t>职工基本医疗保险缴费</t>
  </si>
  <si>
    <t>30111</t>
  </si>
  <si>
    <t>公务员医疗补助缴费</t>
  </si>
  <si>
    <t>530425210000000014911</t>
  </si>
  <si>
    <t>30113</t>
  </si>
  <si>
    <t>530425210000000014915</t>
  </si>
  <si>
    <t>工会经费</t>
  </si>
  <si>
    <t>30228</t>
  </si>
  <si>
    <t>530425210000000014916</t>
  </si>
  <si>
    <t>一般公用经费</t>
  </si>
  <si>
    <t>30201</t>
  </si>
  <si>
    <t>办公费</t>
  </si>
  <si>
    <t>30202</t>
  </si>
  <si>
    <t>印刷费</t>
  </si>
  <si>
    <t>30204</t>
  </si>
  <si>
    <t>手续费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</si>
  <si>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</si>
  <si>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</si>
  <si>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</si>
  <si>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</si>
  <si>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</si>
  <si>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</si>
  <si>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</si>
  <si>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</si>
  <si>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</si>
  <si>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</si>
  <si>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</si>
  <si>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</si>
  <si>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</si>
  <si>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</si>
  <si>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</si>
  <si>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</si>
  <si>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30239</t>
  </si>
  <si>
    <t>其他交通费用</t>
  </si>
  <si>
    <t>530425221100000380744</t>
  </si>
  <si>
    <t>30217</t>
  </si>
  <si>
    <t>530425231100001434213</t>
  </si>
  <si>
    <t>规范后奖励性绩效工资</t>
  </si>
  <si>
    <t>530425241100002282160</t>
  </si>
  <si>
    <t>编外人员工资</t>
  </si>
  <si>
    <t>30199</t>
  </si>
  <si>
    <t>其他工资福利支出</t>
  </si>
  <si>
    <t>预算05-1表</t>
  </si>
  <si>
    <t>项目支出预算表（其他运转类、特定目标类项目）</t>
  </si>
  <si>
    <t>项目分类</t>
  </si>
  <si>
    <t>本年拨款</t>
  </si>
  <si>
    <t>其中：本次下达</t>
  </si>
  <si>
    <t>老放映员生活补助经费</t>
  </si>
  <si>
    <t>312 民生类</t>
  </si>
  <si>
    <t>530425231100001138546</t>
  </si>
  <si>
    <t>30305</t>
  </si>
  <si>
    <t>生活补助</t>
  </si>
  <si>
    <t>宣传工作补助经费单位自有资金</t>
  </si>
  <si>
    <t>313 事业发展类</t>
  </si>
  <si>
    <t>530425251100003568085</t>
  </si>
  <si>
    <t>遗属生活补助经费</t>
  </si>
  <si>
    <t>530425231100001144351</t>
  </si>
  <si>
    <t>易门电视台播音员工资保险补助经费</t>
  </si>
  <si>
    <t>311 专项业务类</t>
  </si>
  <si>
    <t>530425231100001333634</t>
  </si>
  <si>
    <t>30226</t>
  </si>
  <si>
    <t>劳务费</t>
  </si>
  <si>
    <t>易门县安全播出场所水电费补助资金</t>
  </si>
  <si>
    <t>530425221100000252597</t>
  </si>
  <si>
    <t>30205</t>
  </si>
  <si>
    <t>水费</t>
  </si>
  <si>
    <t>易门县安全播出经费</t>
  </si>
  <si>
    <t>530425221100000252608</t>
  </si>
  <si>
    <t>易门县龙泉文化广场LED显示屏维护补助资金</t>
  </si>
  <si>
    <t>530425221100000252693</t>
  </si>
  <si>
    <t>易门县融媒体中心事业拓展经费（非税）补助资金</t>
  </si>
  <si>
    <t>530425221100000326469</t>
  </si>
  <si>
    <t>驻村工作队生活补助经费</t>
  </si>
  <si>
    <t>530425231100001135081</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</si>
  <si>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</si>
  <si>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</si>
  <si>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</si>
  <si>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</si>
  <si>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</si>
  <si>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</si>
  <si>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</si>
  <si>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</si>
  <si>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</si>
  <si>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</si>
  <si>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</si>
  <si>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</si>
  <si>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把握正确舆论导向，发挥主流舆论阵地功能、信息服务平台功能、区域信息枢纽功能，宣传党的政策主张，反映群众意愿呼声，传播社会主流价值，广泛凝聚社会共识</t>
  </si>
  <si>
    <t>产出指标</t>
  </si>
  <si>
    <t>数量指标</t>
  </si>
  <si>
    <t>每月采访任务</t>
  </si>
  <si>
    <t>&gt;=</t>
  </si>
  <si>
    <t>30</t>
  </si>
  <si>
    <t>条</t>
  </si>
  <si>
    <t>定量指标</t>
  </si>
  <si>
    <t>反映每月新闻采访量。</t>
  </si>
  <si>
    <t>总访问量</t>
  </si>
  <si>
    <t>50000</t>
  </si>
  <si>
    <t>人次</t>
  </si>
  <si>
    <t>反映全年新媒体平台的总访问量。</t>
  </si>
  <si>
    <t>公众号采编发布稿件</t>
  </si>
  <si>
    <t>1000</t>
  </si>
  <si>
    <t>反映公众号采编发布稿件数量。</t>
  </si>
  <si>
    <t>效益指标</t>
  </si>
  <si>
    <t>社会效益</t>
  </si>
  <si>
    <t>提升综合传播影响力</t>
  </si>
  <si>
    <t>=</t>
  </si>
  <si>
    <t>显著</t>
  </si>
  <si>
    <t>有效</t>
  </si>
  <si>
    <t>定性指标</t>
  </si>
  <si>
    <t>反映综合传播力影响力在全省排名情况。</t>
  </si>
  <si>
    <t>满意度指标</t>
  </si>
  <si>
    <t>服务对象满意度</t>
  </si>
  <si>
    <t>群众满意度</t>
  </si>
  <si>
    <t>90</t>
  </si>
  <si>
    <t>%</t>
  </si>
  <si>
    <t>反映群众对融媒体工作的满意度。</t>
  </si>
  <si>
    <t>播音员待遇随玉溪市上一年度社会平均工资标准和五大保险标准的提高逐年增加。播音员的工资待遇列入财政预算，按月发放，从2011年7月1日起执行。</t>
  </si>
  <si>
    <t>发放人数</t>
  </si>
  <si>
    <t>人</t>
  </si>
  <si>
    <t>反映每月工资保险发放人数</t>
  </si>
  <si>
    <t>时效指标</t>
  </si>
  <si>
    <t>工资发放时效</t>
  </si>
  <si>
    <t>31</t>
  </si>
  <si>
    <t>天</t>
  </si>
  <si>
    <t>反映工资保险支付的时效</t>
  </si>
  <si>
    <t>成本指标</t>
  </si>
  <si>
    <t>经济成本指标</t>
  </si>
  <si>
    <t>127774.20</t>
  </si>
  <si>
    <t>元</t>
  </si>
  <si>
    <t>反映播音员全年工资保险情况</t>
  </si>
  <si>
    <t>可持续影响</t>
  </si>
  <si>
    <t>合同期满续签字率</t>
  </si>
  <si>
    <t>100</t>
  </si>
  <si>
    <t>反映合同期满后播音员与单位合同续签情况</t>
  </si>
  <si>
    <t>播音员满意度</t>
  </si>
  <si>
    <t>反映播音员满意度</t>
  </si>
  <si>
    <t>融媒体遗属补助正常发放，维护社会稳定</t>
  </si>
  <si>
    <t>每月补助人数</t>
  </si>
  <si>
    <t>反映每月补助人数</t>
  </si>
  <si>
    <t>质量指标</t>
  </si>
  <si>
    <t>发放对象准确率</t>
  </si>
  <si>
    <t>反映发放对象准确率</t>
  </si>
  <si>
    <t>2270</t>
  </si>
  <si>
    <t>反映每月发放补助金额情况</t>
  </si>
  <si>
    <t>维护社会稳定</t>
  </si>
  <si>
    <t>效果</t>
  </si>
  <si>
    <t>反映维护社会稳定的效果</t>
  </si>
  <si>
    <t>受补助人员满意度</t>
  </si>
  <si>
    <t>95</t>
  </si>
  <si>
    <t>反映受补助人中满意度</t>
  </si>
  <si>
    <t>把选派工作作全面推进乡村振兴作为转变机关作风、培养锻炼干部的有效途径，切实把优秀干部派往乡村振兴第一线，确保“尽锐出战”。</t>
  </si>
  <si>
    <t>驻村人数</t>
  </si>
  <si>
    <t>反映工作队员驻村总人数</t>
  </si>
  <si>
    <t>反映补助发放标准的符合情况。
发放标准符合率=发放标准符合人数/发放人数*100%</t>
  </si>
  <si>
    <t>发放标准符合率</t>
  </si>
  <si>
    <t>保障工作开展</t>
  </si>
  <si>
    <t>反映项目的实施有效保障扶贫队员工作的开展。</t>
  </si>
  <si>
    <t>驻村人员满意率</t>
  </si>
  <si>
    <t>"反映驻村人员的满意情况。
驻村人员满意率=调查满意数/调查数*100%"</t>
  </si>
  <si>
    <t>确保中心机房设备正常运行，安全播出</t>
  </si>
  <si>
    <t>保障专用设备数量</t>
  </si>
  <si>
    <t>套</t>
  </si>
  <si>
    <t>反映保障专用设备数量</t>
  </si>
  <si>
    <t>停电时间</t>
  </si>
  <si>
    <t>&lt;=</t>
  </si>
  <si>
    <t>分钟</t>
  </si>
  <si>
    <t>反映停电时间</t>
  </si>
  <si>
    <t>保障部门履职</t>
  </si>
  <si>
    <t>反映保障部门履职</t>
  </si>
  <si>
    <t>保障设备正常运转</t>
  </si>
  <si>
    <t>反映保障设备正常运转情况</t>
  </si>
  <si>
    <t>反映用户满意度</t>
  </si>
  <si>
    <t>确保全县广播电视网络视听安全播出、 网络安全、设施安全和安全传输</t>
  </si>
  <si>
    <t>设备购置数量</t>
  </si>
  <si>
    <t>反映设备购置数量</t>
  </si>
  <si>
    <t>购置设备验收合格率</t>
  </si>
  <si>
    <t>合格</t>
  </si>
  <si>
    <t>反映购置设备验收合格率</t>
  </si>
  <si>
    <t>保障节目正常播出</t>
  </si>
  <si>
    <t>反映节目正常播出情况</t>
  </si>
  <si>
    <t>1、每天播放4个小时；2、更新维护LED显示屏及其附属设施315千伏安变压器；3、更新维护融媒体中心机房播放设施及其信号源；4、维护融媒体中心机房至显示屏2公里光纤线路。</t>
  </si>
  <si>
    <t>每天播出时间</t>
  </si>
  <si>
    <t>小时</t>
  </si>
  <si>
    <t>反映每天播出时长</t>
  </si>
  <si>
    <t>维护融媒体中心机房至显示屏光纤线路</t>
  </si>
  <si>
    <t>公里</t>
  </si>
  <si>
    <t>反映维护融媒体中心机房至显示屏2公里光纤线路</t>
  </si>
  <si>
    <t>故障发生次数</t>
  </si>
  <si>
    <t>次</t>
  </si>
  <si>
    <t>反映故障发生的数量</t>
  </si>
  <si>
    <t>维护及时率</t>
  </si>
  <si>
    <t>反映维护及时情况</t>
  </si>
  <si>
    <t>提升宣传效果</t>
  </si>
  <si>
    <t>反映提升宣传效果情况</t>
  </si>
  <si>
    <t>80</t>
  </si>
  <si>
    <t>反映群众满意度</t>
  </si>
  <si>
    <t>全面落实乡镇(公社)老放映员生活补助发放政策，认真抓好落实。</t>
  </si>
  <si>
    <t>51</t>
  </si>
  <si>
    <t>反映每月符合补助的人数情况</t>
  </si>
  <si>
    <t>一次性补发人数</t>
  </si>
  <si>
    <t>43</t>
  </si>
  <si>
    <t>反映一次性补发人数情况</t>
  </si>
  <si>
    <t>反映受补助对象的准确率</t>
  </si>
  <si>
    <t>加快易门县融媒中心业务的发展，利于进一步提高融媒体的传播能力</t>
  </si>
  <si>
    <t>专题片制作数量</t>
  </si>
  <si>
    <t>部</t>
  </si>
  <si>
    <t>反映专题片制作数量情况</t>
  </si>
  <si>
    <t>按时完成专题片制作数量</t>
  </si>
  <si>
    <t>年</t>
  </si>
  <si>
    <t>在当年内完成专题片制作数量</t>
  </si>
  <si>
    <t>45000</t>
  </si>
  <si>
    <t>反映本年资金投入情况</t>
  </si>
  <si>
    <t>公众对易门县融媒体中心平台视频点击量</t>
  </si>
  <si>
    <t>反映公众对易门县融媒体中心平台视频点击量情况</t>
  </si>
  <si>
    <t>群众对融媒体中心的满意度情况</t>
  </si>
  <si>
    <t>预算05-3表</t>
  </si>
  <si>
    <t>项目支出绩效目标表（另文下达）</t>
  </si>
  <si>
    <t>空表说明：本单位无此事项</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</si>
  <si>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</si>
  <si>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</si>
  <si>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</si>
  <si>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</si>
  <si>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</si>
  <si>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</si>
  <si>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</si>
  <si>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</si>
  <si>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</si>
  <si>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</si>
  <si>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</si>
  <si>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</si>
  <si>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</si>
  <si>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</si>
  <si>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</si>
  <si>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采购办公桌</t>
  </si>
  <si>
    <t>张</t>
  </si>
  <si>
    <t>复印纸采购</t>
  </si>
  <si>
    <t>箱</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</si>
  <si>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</si>
  <si>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</si>
  <si>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</si>
  <si>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</si>
  <si>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</si>
  <si>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</si>
  <si>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</si>
  <si>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</si>
  <si>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</si>
  <si>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</si>
  <si>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</si>
  <si>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单位名称（项目）</t>
  </si>
  <si>
    <t>地区</t>
  </si>
  <si>
    <t>龙泉街道</t>
  </si>
  <si>
    <t>六街街道</t>
  </si>
  <si>
    <t>绿汁镇</t>
  </si>
  <si>
    <t>铜厂乡</t>
  </si>
  <si>
    <t>十街乡</t>
  </si>
  <si>
    <t>小街乡</t>
  </si>
  <si>
    <t>浦贝乡</t>
  </si>
  <si>
    <t>09-2表</t>
  </si>
  <si>
    <t>对下转移支付绩效目标表</t>
  </si>
  <si>
    <t>预算10表</t>
  </si>
  <si>
    <t>新增资产配置表</t>
  </si>
  <si>
    <t>资产类别</t>
  </si>
  <si>
    <t>资产分类代码.名称</t>
  </si>
  <si>
    <t>资产名称</t>
  </si>
  <si>
    <t>财政部门批复数（元）</t>
  </si>
  <si>
    <t>单价</t>
  </si>
  <si>
    <t>金额</t>
  </si>
  <si>
    <t>A05 家具和用品</t>
  </si>
  <si>
    <t>A05010201 办公桌</t>
  </si>
  <si>
    <t>办公桌</t>
  </si>
</sst>
</file>

<file path=xl/styles.xml><?xml version="1.0" encoding="utf-8"?>
<styleSheet xmlns="http://schemas.openxmlformats.org/spreadsheetml/2006/main">
  <numFmts count="9">
    <numFmt numFmtId="176" formatCode="#,##0;\-#,##0;;@"/>
    <numFmt numFmtId="177" formatCode="yyyy\-mm\-dd\ hh:mm:ss"/>
    <numFmt numFmtId="43" formatCode="_ * #,##0.00_ ;_ * \-#,##0.00_ ;_ * &quot;-&quot;??_ ;_ @_ "/>
    <numFmt numFmtId="178" formatCode="yyyy\-mm\-dd"/>
    <numFmt numFmtId="179" formatCode="hh:mm:ss"/>
    <numFmt numFmtId="180" formatCode="#,##0.00;\-#,##0.00;;@"/>
    <numFmt numFmtId="41" formatCode="_ * #,##0_ ;_ * \-#,##0_ ;_ * &quot;-&quot;_ ;_ @_ "/>
    <numFmt numFmtId="42" formatCode="_ &quot;￥&quot;* #,##0_ ;_ &quot;￥&quot;* \-#,##0_ ;_ &quot;￥&quot;* &quot;-&quot;_ ;_ @_ "/>
    <numFmt numFmtId="44" formatCode="_ &quot;￥&quot;* #,##0.00_ ;_ &quot;￥&quot;* \-#,##0.00_ ;_ &quot;￥&quot;* &quot;-&quot;??_ ;_ @_ "/>
  </numFmts>
  <fonts count="37">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1"/>
      <name val="宋体"/>
      <charset val="134"/>
      <scheme val="minor"/>
    </font>
    <font>
      <sz val="10.5"/>
      <color rgb="FF000000"/>
      <name val="SimSun"/>
      <charset val="134"/>
    </font>
    <font>
      <sz val="11"/>
      <color rgb="FFFF0000"/>
      <name val="宋体"/>
      <charset val="134"/>
      <scheme val="minor"/>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15" borderId="0" applyNumberFormat="0" applyBorder="0" applyAlignment="0" applyProtection="0">
      <alignment vertical="center"/>
    </xf>
    <xf numFmtId="0" fontId="21" fillId="16"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1" fillId="0" borderId="1">
      <alignment horizontal="righ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43" fontId="17" fillId="0" borderId="0" applyFont="0" applyFill="0" applyBorder="0" applyAlignment="0" applyProtection="0">
      <alignment vertical="center"/>
    </xf>
    <xf numFmtId="0" fontId="20" fillId="21"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1" fillId="0" borderId="1">
      <alignment horizontal="right" vertical="center"/>
    </xf>
    <xf numFmtId="0" fontId="24" fillId="0" borderId="0" applyNumberFormat="0" applyFill="0" applyBorder="0" applyAlignment="0" applyProtection="0">
      <alignment vertical="center"/>
    </xf>
    <xf numFmtId="0" fontId="17" fillId="2" borderId="8" applyNumberFormat="0" applyFont="0" applyAlignment="0" applyProtection="0">
      <alignment vertical="center"/>
    </xf>
    <xf numFmtId="0" fontId="20"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2" applyNumberFormat="0" applyFill="0" applyAlignment="0" applyProtection="0">
      <alignment vertical="center"/>
    </xf>
    <xf numFmtId="0" fontId="33" fillId="0" borderId="12" applyNumberFormat="0" applyFill="0" applyAlignment="0" applyProtection="0">
      <alignment vertical="center"/>
    </xf>
    <xf numFmtId="0" fontId="20" fillId="24" borderId="0" applyNumberFormat="0" applyBorder="0" applyAlignment="0" applyProtection="0">
      <alignment vertical="center"/>
    </xf>
    <xf numFmtId="0" fontId="25" fillId="0" borderId="14" applyNumberFormat="0" applyFill="0" applyAlignment="0" applyProtection="0">
      <alignment vertical="center"/>
    </xf>
    <xf numFmtId="0" fontId="20" fillId="23" borderId="0" applyNumberFormat="0" applyBorder="0" applyAlignment="0" applyProtection="0">
      <alignment vertical="center"/>
    </xf>
    <xf numFmtId="0" fontId="35" fillId="26" borderId="15" applyNumberFormat="0" applyAlignment="0" applyProtection="0">
      <alignment vertical="center"/>
    </xf>
    <xf numFmtId="0" fontId="36" fillId="26" borderId="9" applyNumberFormat="0" applyAlignment="0" applyProtection="0">
      <alignment vertical="center"/>
    </xf>
    <xf numFmtId="0" fontId="28" fillId="22" borderId="10" applyNumberFormat="0" applyAlignment="0" applyProtection="0">
      <alignment vertical="center"/>
    </xf>
    <xf numFmtId="0" fontId="18" fillId="14" borderId="0" applyNumberFormat="0" applyBorder="0" applyAlignment="0" applyProtection="0">
      <alignment vertical="center"/>
    </xf>
    <xf numFmtId="0" fontId="20" fillId="28" borderId="0" applyNumberFormat="0" applyBorder="0" applyAlignment="0" applyProtection="0">
      <alignment vertical="center"/>
    </xf>
    <xf numFmtId="0" fontId="30" fillId="0" borderId="11" applyNumberFormat="0" applyFill="0" applyAlignment="0" applyProtection="0">
      <alignment vertical="center"/>
    </xf>
    <xf numFmtId="0" fontId="32" fillId="0" borderId="13" applyNumberFormat="0" applyFill="0" applyAlignment="0" applyProtection="0">
      <alignment vertical="center"/>
    </xf>
    <xf numFmtId="0" fontId="34" fillId="25" borderId="0" applyNumberFormat="0" applyBorder="0" applyAlignment="0" applyProtection="0">
      <alignment vertical="center"/>
    </xf>
    <xf numFmtId="0" fontId="22" fillId="19" borderId="0" applyNumberFormat="0" applyBorder="0" applyAlignment="0" applyProtection="0">
      <alignment vertical="center"/>
    </xf>
    <xf numFmtId="10" fontId="1" fillId="0" borderId="1">
      <alignment horizontal="right" vertical="center"/>
    </xf>
    <xf numFmtId="0" fontId="18" fillId="32" borderId="0" applyNumberFormat="0" applyBorder="0" applyAlignment="0" applyProtection="0">
      <alignment vertical="center"/>
    </xf>
    <xf numFmtId="0" fontId="20" fillId="11"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18" fillId="12" borderId="0" applyNumberFormat="0" applyBorder="0" applyAlignment="0" applyProtection="0">
      <alignment vertical="center"/>
    </xf>
    <xf numFmtId="0" fontId="18" fillId="29" borderId="0" applyNumberFormat="0" applyBorder="0" applyAlignment="0" applyProtection="0">
      <alignment vertical="center"/>
    </xf>
    <xf numFmtId="0" fontId="20" fillId="27" borderId="0" applyNumberFormat="0" applyBorder="0" applyAlignment="0" applyProtection="0">
      <alignment vertical="center"/>
    </xf>
    <xf numFmtId="0" fontId="18" fillId="4"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18" fillId="3" borderId="0" applyNumberFormat="0" applyBorder="0" applyAlignment="0" applyProtection="0">
      <alignment vertical="center"/>
    </xf>
    <xf numFmtId="0" fontId="20" fillId="17" borderId="0" applyNumberFormat="0" applyBorder="0" applyAlignment="0" applyProtection="0">
      <alignment vertical="center"/>
    </xf>
    <xf numFmtId="180" fontId="1" fillId="0" borderId="1">
      <alignment horizontal="right" vertical="center"/>
    </xf>
    <xf numFmtId="49" fontId="1" fillId="0" borderId="1">
      <alignment horizontal="left" vertical="center" wrapText="1"/>
    </xf>
    <xf numFmtId="180" fontId="1" fillId="0" borderId="1">
      <alignment horizontal="right" vertical="center"/>
    </xf>
    <xf numFmtId="179" fontId="1" fillId="0" borderId="1">
      <alignment horizontal="right" vertical="center"/>
    </xf>
    <xf numFmtId="176" fontId="1" fillId="0" borderId="1">
      <alignment horizontal="right" vertical="center"/>
    </xf>
  </cellStyleXfs>
  <cellXfs count="81">
    <xf numFmtId="0" fontId="0" fillId="0" borderId="0" xfId="0" applyFont="1">
      <alignment vertical="top"/>
    </xf>
    <xf numFmtId="49" fontId="1" fillId="0" borderId="0" xfId="53" applyNumberFormat="1" applyFont="1" applyBorder="1">
      <alignment horizontal="left" vertical="center" wrapText="1"/>
    </xf>
    <xf numFmtId="49" fontId="1" fillId="0" borderId="0" xfId="53" applyNumberFormat="1" applyFont="1" applyBorder="1" applyAlignment="1">
      <alignment horizontal="right" vertical="center" wrapText="1"/>
    </xf>
    <xf numFmtId="49" fontId="2" fillId="0" borderId="0" xfId="0"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49" fontId="1" fillId="0" borderId="1" xfId="53" applyNumberFormat="1" applyFont="1" applyBorder="1">
      <alignment horizontal="left" vertical="center" wrapText="1"/>
    </xf>
    <xf numFmtId="49" fontId="1" fillId="0" borderId="1" xfId="53" applyNumberFormat="1" applyFont="1" applyBorder="1" applyAlignment="1">
      <alignment horizontal="center" vertical="center" wrapText="1"/>
    </xf>
    <xf numFmtId="180" fontId="1" fillId="0" borderId="1" xfId="54" applyNumberFormat="1" applyFont="1" applyBorder="1">
      <alignment horizontal="right" vertical="center"/>
    </xf>
    <xf numFmtId="49" fontId="2" fillId="0" borderId="0" xfId="53"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53"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0" xfId="53"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176" fontId="1" fillId="0" borderId="1" xfId="56" applyNumberFormat="1" applyFont="1" applyBorder="1" applyAlignment="1">
      <alignment horizontal="center" vertical="center" wrapText="1"/>
    </xf>
    <xf numFmtId="180" fontId="1" fillId="0" borderId="1" xfId="53" applyNumberFormat="1" applyFont="1" applyBorder="1" applyAlignment="1">
      <alignment horizontal="right" vertical="center" wrapText="1"/>
    </xf>
    <xf numFmtId="180" fontId="1" fillId="0" borderId="1" xfId="0" applyNumberFormat="1" applyFont="1" applyBorder="1" applyAlignment="1">
      <alignment horizontal="right" vertical="center" wrapText="1"/>
    </xf>
    <xf numFmtId="176" fontId="5" fillId="0" borderId="1" xfId="56"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0" fontId="1" fillId="0" borderId="1" xfId="53" applyNumberFormat="1" applyFont="1" applyBorder="1">
      <alignment horizontal="left" vertical="center" wrapText="1"/>
    </xf>
    <xf numFmtId="180" fontId="1"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49" fontId="1" fillId="0" borderId="2" xfId="53" applyNumberFormat="1" applyFont="1" applyBorder="1" applyAlignment="1">
      <alignment horizontal="right" vertical="center" wrapText="1"/>
    </xf>
    <xf numFmtId="176" fontId="3" fillId="0" borderId="1" xfId="56" applyNumberFormat="1" applyFont="1" applyBorder="1" applyAlignment="1">
      <alignment horizontal="center" vertical="center" wrapText="1"/>
    </xf>
    <xf numFmtId="49" fontId="1" fillId="0" borderId="3" xfId="53" applyNumberFormat="1" applyFont="1" applyBorder="1" applyAlignment="1">
      <alignment horizontal="right" vertical="center" wrapText="1"/>
    </xf>
    <xf numFmtId="0" fontId="9" fillId="0" borderId="0" xfId="0" applyFont="1" applyAlignment="1"/>
    <xf numFmtId="0" fontId="9" fillId="0" borderId="0" xfId="0" applyFont="1" applyAlignment="1">
      <alignment horizontal="right"/>
    </xf>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80" fontId="1" fillId="0" borderId="1" xfId="0" applyNumberFormat="1" applyFont="1" applyBorder="1" applyAlignment="1">
      <alignment horizontal="right" vertical="center"/>
    </xf>
    <xf numFmtId="0" fontId="0" fillId="0" borderId="0" xfId="0" applyFont="1" applyFill="1" applyAlignment="1">
      <alignment vertical="top"/>
    </xf>
    <xf numFmtId="49" fontId="1" fillId="0" borderId="1" xfId="53" applyNumberFormat="1" applyFont="1" applyBorder="1" applyAlignment="1">
      <alignment horizontal="left" vertical="center" wrapText="1" indent="1"/>
    </xf>
    <xf numFmtId="180" fontId="1" fillId="0" borderId="1" xfId="0" applyNumberFormat="1" applyFont="1" applyBorder="1" applyAlignment="1">
      <alignment horizontal="left" vertical="center" wrapText="1"/>
    </xf>
    <xf numFmtId="180" fontId="1" fillId="0" borderId="1" xfId="53" applyNumberFormat="1" applyFont="1" applyBorder="1">
      <alignment horizontal="left" vertical="center" wrapText="1"/>
    </xf>
    <xf numFmtId="0" fontId="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1" fillId="0" borderId="1" xfId="53" applyNumberFormat="1" applyFont="1" applyBorder="1" applyAlignment="1">
      <alignment horizontal="left" vertical="center" wrapText="1"/>
    </xf>
    <xf numFmtId="0" fontId="11" fillId="0" borderId="1" xfId="0" applyFont="1" applyBorder="1" applyAlignment="1">
      <alignment horizontal="center" vertical="center"/>
    </xf>
    <xf numFmtId="0" fontId="1"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xf numFmtId="0" fontId="1" fillId="0" borderId="0" xfId="0" applyFont="1" applyAlignment="1">
      <alignment horizontal="right"/>
    </xf>
    <xf numFmtId="180" fontId="11" fillId="0" borderId="1" xfId="0" applyNumberFormat="1" applyFont="1" applyBorder="1" applyAlignment="1">
      <alignment horizontal="right" vertical="center"/>
    </xf>
    <xf numFmtId="0" fontId="12" fillId="0" borderId="0" xfId="0" applyFont="1">
      <alignment vertical="top"/>
    </xf>
    <xf numFmtId="0" fontId="0" fillId="0" borderId="0" xfId="0" applyFont="1" applyAlignment="1">
      <alignment vertical="top" wrapText="1"/>
    </xf>
    <xf numFmtId="0" fontId="9" fillId="0" borderId="0" xfId="0" applyFont="1" applyAlignment="1">
      <alignment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0" fontId="9"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0" xfId="0" applyFont="1">
      <alignment vertical="top"/>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7" fillId="0" borderId="5" xfId="0" applyFont="1" applyBorder="1" applyAlignment="1">
      <alignment horizontal="center" vertical="center"/>
    </xf>
    <xf numFmtId="180"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4" xfId="0" applyFont="1" applyBorder="1" applyAlignment="1">
      <alignment horizontal="center" vertical="center"/>
    </xf>
    <xf numFmtId="0" fontId="16" fillId="0" borderId="6" xfId="0" applyFont="1" applyBorder="1" applyAlignment="1">
      <alignment horizontal="center" vertical="center" wrapText="1"/>
    </xf>
    <xf numFmtId="0" fontId="5" fillId="0" borderId="7" xfId="0" applyFont="1" applyBorder="1" applyAlignment="1">
      <alignment horizontal="center" vertical="center"/>
    </xf>
    <xf numFmtId="0" fontId="16" fillId="0" borderId="7"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E1" sqref="A$1:E$1048576"/>
    </sheetView>
  </sheetViews>
  <sheetFormatPr defaultColWidth="8.85" defaultRowHeight="15" customHeight="1" outlineLevelCol="3"/>
  <cols>
    <col min="1" max="1" width="30.5166666666667" customWidth="1"/>
    <col min="2" max="2" width="25.4583333333333" customWidth="1"/>
    <col min="3" max="3" width="26.2583333333333" customWidth="1"/>
    <col min="4" max="4" width="35.7083333333333" customWidth="1"/>
    <col min="5" max="5" width="8.85" customWidth="1"/>
  </cols>
  <sheetData>
    <row r="1" ht="18.75" customHeight="1" spans="1:4">
      <c r="A1" s="26"/>
      <c r="B1" s="26"/>
      <c r="C1" s="26"/>
      <c r="D1" s="50" t="s">
        <v>0</v>
      </c>
    </row>
    <row r="2" ht="45" customHeight="1" spans="1:4">
      <c r="A2" s="28" t="s">
        <v>1</v>
      </c>
      <c r="B2" s="28"/>
      <c r="C2" s="28"/>
      <c r="D2" s="28"/>
    </row>
    <row r="3" ht="18.75" customHeight="1" spans="1:4">
      <c r="A3" s="42" t="str">
        <f>"单位名称："&amp;"易门县融媒体中心"</f>
        <v>单位名称：易门县融媒体中心</v>
      </c>
      <c r="B3" s="42"/>
      <c r="C3" s="67"/>
      <c r="D3" s="50" t="s">
        <v>2</v>
      </c>
    </row>
    <row r="4" ht="22.5" customHeight="1" spans="1:4">
      <c r="A4" s="68" t="s">
        <v>3</v>
      </c>
      <c r="B4" s="68"/>
      <c r="C4" s="68" t="s">
        <v>4</v>
      </c>
      <c r="D4" s="68"/>
    </row>
    <row r="5" ht="18.75" customHeight="1" spans="1:4">
      <c r="A5" s="68" t="s">
        <v>5</v>
      </c>
      <c r="B5" s="68" t="s">
        <v>6</v>
      </c>
      <c r="C5" s="68" t="s">
        <v>7</v>
      </c>
      <c r="D5" s="68" t="s">
        <v>6</v>
      </c>
    </row>
    <row r="6" ht="18.75" customHeight="1" spans="1:4">
      <c r="A6" s="68"/>
      <c r="B6" s="68"/>
      <c r="C6" s="68"/>
      <c r="D6" s="68"/>
    </row>
    <row r="7" ht="22.5" customHeight="1" spans="1:4">
      <c r="A7" s="70" t="s">
        <v>8</v>
      </c>
      <c r="B7" s="7">
        <v>665.93</v>
      </c>
      <c r="C7" s="70" t="str">
        <f>"一"&amp;"、"&amp;"一般公共服务支出"</f>
        <v>一、一般公共服务支出</v>
      </c>
      <c r="D7" s="7">
        <v>438.14</v>
      </c>
    </row>
    <row r="8" ht="22.5" customHeight="1" spans="1:4">
      <c r="A8" s="70" t="s">
        <v>9</v>
      </c>
      <c r="B8" s="7"/>
      <c r="C8" s="70" t="str">
        <f>"二"&amp;"、"&amp;"文化旅游体育与传媒支出"</f>
        <v>二、文化旅游体育与传媒支出</v>
      </c>
      <c r="D8" s="7">
        <v>82.85</v>
      </c>
    </row>
    <row r="9" ht="22.5" customHeight="1" spans="1:4">
      <c r="A9" s="70" t="s">
        <v>10</v>
      </c>
      <c r="B9" s="7"/>
      <c r="C9" s="70" t="str">
        <f>"三"&amp;"、"&amp;"社会保障和就业支出"</f>
        <v>三、社会保障和就业支出</v>
      </c>
      <c r="D9" s="7">
        <v>60.54</v>
      </c>
    </row>
    <row r="10" ht="22.5" customHeight="1" spans="1:4">
      <c r="A10" s="70" t="s">
        <v>11</v>
      </c>
      <c r="B10" s="7"/>
      <c r="C10" s="70" t="str">
        <f>"四"&amp;"、"&amp;"卫生健康支出"</f>
        <v>四、卫生健康支出</v>
      </c>
      <c r="D10" s="7">
        <v>49.51</v>
      </c>
    </row>
    <row r="11" ht="22.5" customHeight="1" spans="1:4">
      <c r="A11" s="70" t="s">
        <v>12</v>
      </c>
      <c r="B11" s="7">
        <v>10</v>
      </c>
      <c r="C11" s="70" t="str">
        <f>"五"&amp;"、"&amp;"住房保障支出"</f>
        <v>五、住房保障支出</v>
      </c>
      <c r="D11" s="7">
        <v>44.89</v>
      </c>
    </row>
    <row r="12" ht="22.5" customHeight="1" spans="1:4">
      <c r="A12" s="70" t="s">
        <v>13</v>
      </c>
      <c r="B12" s="7"/>
      <c r="C12" s="70"/>
      <c r="D12" s="7"/>
    </row>
    <row r="13" ht="22.5" customHeight="1" spans="1:4">
      <c r="A13" s="70" t="s">
        <v>14</v>
      </c>
      <c r="B13" s="7"/>
      <c r="C13" s="70"/>
      <c r="D13" s="7"/>
    </row>
    <row r="14" ht="22.5" customHeight="1" spans="1:4">
      <c r="A14" s="70" t="s">
        <v>15</v>
      </c>
      <c r="B14" s="7"/>
      <c r="C14" s="70"/>
      <c r="D14" s="7"/>
    </row>
    <row r="15" ht="22.5" customHeight="1" spans="1:4">
      <c r="A15" s="71" t="s">
        <v>16</v>
      </c>
      <c r="B15" s="7"/>
      <c r="C15" s="74"/>
      <c r="D15" s="7"/>
    </row>
    <row r="16" ht="22.5" customHeight="1" spans="1:4">
      <c r="A16" s="71" t="s">
        <v>17</v>
      </c>
      <c r="B16" s="7">
        <v>10</v>
      </c>
      <c r="C16" s="74"/>
      <c r="D16" s="7"/>
    </row>
    <row r="17" ht="22.5" customHeight="1" spans="1:4">
      <c r="A17" s="71"/>
      <c r="B17" s="7"/>
      <c r="C17" s="74"/>
      <c r="D17" s="7"/>
    </row>
    <row r="18" ht="22.5" customHeight="1" spans="1:4">
      <c r="A18" s="72" t="s">
        <v>18</v>
      </c>
      <c r="B18" s="73">
        <v>675.93</v>
      </c>
      <c r="C18" s="74" t="s">
        <v>19</v>
      </c>
      <c r="D18" s="73">
        <v>675.93</v>
      </c>
    </row>
    <row r="19" ht="22.5" customHeight="1" spans="1:4">
      <c r="A19" s="71" t="s">
        <v>20</v>
      </c>
      <c r="B19" s="7"/>
      <c r="C19" s="70" t="s">
        <v>21</v>
      </c>
      <c r="D19" s="37"/>
    </row>
    <row r="20" ht="22.5" customHeight="1" spans="1:4">
      <c r="A20" s="72" t="s">
        <v>22</v>
      </c>
      <c r="B20" s="73">
        <v>675.93</v>
      </c>
      <c r="C20" s="74" t="s">
        <v>23</v>
      </c>
      <c r="D20" s="73">
        <v>675.93</v>
      </c>
    </row>
  </sheetData>
  <mergeCells count="8">
    <mergeCell ref="A2:D2"/>
    <mergeCell ref="A3:B3"/>
    <mergeCell ref="A4:B4"/>
    <mergeCell ref="C4:D4"/>
    <mergeCell ref="A5:A6"/>
    <mergeCell ref="B5:B6"/>
    <mergeCell ref="C5:C6"/>
    <mergeCell ref="D5:D6"/>
  </mergeCells>
  <pageMargins left="0.75" right="0.472222222222222"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N6" sqref="N6"/>
    </sheetView>
  </sheetViews>
  <sheetFormatPr defaultColWidth="8.85" defaultRowHeight="15" customHeight="1"/>
  <cols>
    <col min="1" max="1" width="7.975" customWidth="1"/>
    <col min="2" max="2" width="14.5416666666667" customWidth="1"/>
    <col min="3" max="3" width="5.9" customWidth="1"/>
    <col min="4" max="4" width="5.63333333333333" customWidth="1"/>
    <col min="5" max="5" width="5.50833333333333" customWidth="1"/>
    <col min="6" max="20" width="5.625" customWidth="1"/>
    <col min="21" max="21" width="8.85" customWidth="1"/>
  </cols>
  <sheetData>
    <row r="1" ht="18.75" customHeight="1" spans="1:20">
      <c r="A1" s="26"/>
      <c r="B1" s="26"/>
      <c r="C1" s="26"/>
      <c r="D1" s="26"/>
      <c r="E1" s="26"/>
      <c r="F1" s="26"/>
      <c r="G1" s="26"/>
      <c r="H1" s="26"/>
      <c r="I1" s="47"/>
      <c r="J1" s="47"/>
      <c r="K1" s="47"/>
      <c r="L1" s="47"/>
      <c r="M1" s="47"/>
      <c r="N1" s="47"/>
      <c r="O1" s="47"/>
      <c r="P1" s="47"/>
      <c r="Q1" s="47"/>
      <c r="R1" s="47"/>
      <c r="S1" s="47"/>
      <c r="T1" s="47" t="s">
        <v>24</v>
      </c>
    </row>
    <row r="2" ht="37.5" customHeight="1" spans="1:20">
      <c r="A2" s="28" t="s">
        <v>25</v>
      </c>
      <c r="B2" s="28"/>
      <c r="C2" s="28"/>
      <c r="D2" s="28"/>
      <c r="E2" s="28"/>
      <c r="F2" s="28"/>
      <c r="G2" s="28"/>
      <c r="H2" s="28"/>
      <c r="I2" s="28"/>
      <c r="J2" s="28"/>
      <c r="K2" s="28"/>
      <c r="L2" s="28"/>
      <c r="M2" s="28"/>
      <c r="N2" s="28"/>
      <c r="O2" s="28"/>
      <c r="P2" s="28"/>
      <c r="Q2" s="28"/>
      <c r="R2" s="28"/>
      <c r="S2" s="28"/>
      <c r="T2" s="28"/>
    </row>
    <row r="3" ht="18.75" customHeight="1" spans="1:20">
      <c r="A3" s="42" t="str">
        <f>"单位名称："&amp;"易门县融媒体中心"</f>
        <v>单位名称：易门县融媒体中心</v>
      </c>
      <c r="B3" s="42"/>
      <c r="C3" s="42"/>
      <c r="D3" s="42"/>
      <c r="E3" s="49"/>
      <c r="F3" s="49"/>
      <c r="G3" s="49"/>
      <c r="H3" s="49"/>
      <c r="I3" s="50"/>
      <c r="J3" s="50"/>
      <c r="K3" s="50"/>
      <c r="L3" s="50"/>
      <c r="M3" s="50"/>
      <c r="N3" s="50"/>
      <c r="O3" s="50"/>
      <c r="P3" s="50"/>
      <c r="Q3" s="50"/>
      <c r="R3" s="50"/>
      <c r="S3" s="50"/>
      <c r="T3" s="50" t="s">
        <v>26</v>
      </c>
    </row>
    <row r="4" ht="18.75" customHeight="1" spans="1:20">
      <c r="A4" s="32" t="s">
        <v>27</v>
      </c>
      <c r="B4" s="75" t="s">
        <v>28</v>
      </c>
      <c r="C4" s="75" t="s">
        <v>29</v>
      </c>
      <c r="D4" s="75" t="s">
        <v>30</v>
      </c>
      <c r="E4" s="75"/>
      <c r="F4" s="75"/>
      <c r="G4" s="75"/>
      <c r="H4" s="75"/>
      <c r="I4" s="75"/>
      <c r="J4" s="78"/>
      <c r="K4" s="78"/>
      <c r="L4" s="78"/>
      <c r="M4" s="78"/>
      <c r="N4" s="78"/>
      <c r="O4" s="75" t="s">
        <v>20</v>
      </c>
      <c r="P4" s="75"/>
      <c r="Q4" s="75"/>
      <c r="R4" s="75"/>
      <c r="S4" s="75"/>
      <c r="T4" s="75"/>
    </row>
    <row r="5" ht="18.75" customHeight="1" spans="1:20">
      <c r="A5" s="32"/>
      <c r="B5" s="75"/>
      <c r="C5" s="75"/>
      <c r="D5" s="76" t="s">
        <v>31</v>
      </c>
      <c r="E5" s="76" t="s">
        <v>32</v>
      </c>
      <c r="F5" s="76" t="s">
        <v>33</v>
      </c>
      <c r="G5" s="76" t="s">
        <v>34</v>
      </c>
      <c r="H5" s="76" t="s">
        <v>35</v>
      </c>
      <c r="I5" s="79" t="s">
        <v>36</v>
      </c>
      <c r="J5" s="80"/>
      <c r="K5" s="80"/>
      <c r="L5" s="80"/>
      <c r="M5" s="80"/>
      <c r="N5" s="80"/>
      <c r="O5" s="79" t="s">
        <v>31</v>
      </c>
      <c r="P5" s="76" t="s">
        <v>32</v>
      </c>
      <c r="Q5" s="76" t="s">
        <v>33</v>
      </c>
      <c r="R5" s="76" t="s">
        <v>34</v>
      </c>
      <c r="S5" s="76" t="s">
        <v>35</v>
      </c>
      <c r="T5" s="76" t="s">
        <v>36</v>
      </c>
    </row>
    <row r="6" s="53" customFormat="1" ht="111" customHeight="1" spans="1:20">
      <c r="A6" s="32"/>
      <c r="B6" s="75"/>
      <c r="C6" s="75"/>
      <c r="D6" s="76"/>
      <c r="E6" s="76"/>
      <c r="F6" s="76"/>
      <c r="G6" s="76"/>
      <c r="H6" s="76"/>
      <c r="I6" s="76" t="s">
        <v>31</v>
      </c>
      <c r="J6" s="76" t="s">
        <v>37</v>
      </c>
      <c r="K6" s="76" t="s">
        <v>38</v>
      </c>
      <c r="L6" s="76" t="s">
        <v>39</v>
      </c>
      <c r="M6" s="76" t="s">
        <v>40</v>
      </c>
      <c r="N6" s="76" t="s">
        <v>41</v>
      </c>
      <c r="O6" s="76"/>
      <c r="P6" s="76"/>
      <c r="Q6" s="76"/>
      <c r="R6" s="76"/>
      <c r="S6" s="76"/>
      <c r="T6" s="76"/>
    </row>
    <row r="7" ht="18.75" customHeight="1" spans="1:20">
      <c r="A7" s="77" t="s">
        <v>42</v>
      </c>
      <c r="B7" s="34" t="s">
        <v>43</v>
      </c>
      <c r="C7" s="34" t="s">
        <v>44</v>
      </c>
      <c r="D7" s="34" t="s">
        <v>45</v>
      </c>
      <c r="E7" s="77" t="s">
        <v>46</v>
      </c>
      <c r="F7" s="34" t="s">
        <v>47</v>
      </c>
      <c r="G7" s="34" t="s">
        <v>48</v>
      </c>
      <c r="H7" s="77" t="s">
        <v>49</v>
      </c>
      <c r="I7" s="34" t="s">
        <v>50</v>
      </c>
      <c r="J7" s="34">
        <v>10</v>
      </c>
      <c r="K7" s="34">
        <v>11</v>
      </c>
      <c r="L7" s="34">
        <v>12</v>
      </c>
      <c r="M7" s="34">
        <v>13</v>
      </c>
      <c r="N7" s="34">
        <v>14</v>
      </c>
      <c r="O7" s="34">
        <v>15</v>
      </c>
      <c r="P7" s="34">
        <v>16</v>
      </c>
      <c r="Q7" s="34">
        <v>17</v>
      </c>
      <c r="R7" s="34">
        <v>18</v>
      </c>
      <c r="S7" s="34">
        <v>19</v>
      </c>
      <c r="T7" s="34">
        <v>20</v>
      </c>
    </row>
    <row r="8" ht="20.25" customHeight="1" spans="1:20">
      <c r="A8" s="35" t="s">
        <v>51</v>
      </c>
      <c r="B8" s="35" t="s">
        <v>52</v>
      </c>
      <c r="C8" s="7">
        <v>675.93</v>
      </c>
      <c r="D8" s="7">
        <v>665.93</v>
      </c>
      <c r="E8" s="7">
        <v>665.93</v>
      </c>
      <c r="F8" s="7"/>
      <c r="G8" s="7"/>
      <c r="H8" s="7"/>
      <c r="I8" s="7">
        <v>10</v>
      </c>
      <c r="J8" s="7"/>
      <c r="K8" s="7"/>
      <c r="L8" s="7"/>
      <c r="M8" s="7"/>
      <c r="N8" s="7">
        <v>10</v>
      </c>
      <c r="O8" s="7"/>
      <c r="P8" s="7"/>
      <c r="Q8" s="7"/>
      <c r="R8" s="7"/>
      <c r="S8" s="7"/>
      <c r="T8" s="7"/>
    </row>
    <row r="9" ht="20.25" customHeight="1" spans="1:20">
      <c r="A9" s="36" t="s">
        <v>29</v>
      </c>
      <c r="B9" s="36"/>
      <c r="C9" s="7">
        <v>675.93</v>
      </c>
      <c r="D9" s="7">
        <v>665.93</v>
      </c>
      <c r="E9" s="7">
        <v>665.93</v>
      </c>
      <c r="F9" s="7"/>
      <c r="G9" s="7"/>
      <c r="H9" s="7"/>
      <c r="I9" s="7">
        <v>10</v>
      </c>
      <c r="J9" s="7"/>
      <c r="K9" s="7"/>
      <c r="L9" s="7"/>
      <c r="M9" s="7"/>
      <c r="N9" s="7">
        <v>10</v>
      </c>
      <c r="O9" s="7"/>
      <c r="P9" s="7"/>
      <c r="Q9" s="7"/>
      <c r="R9" s="7"/>
      <c r="S9" s="7"/>
      <c r="T9" s="7"/>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314583333333333" right="0.75" top="1" bottom="1" header="0.5" footer="0.5"/>
  <pageSetup paperSize="1"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selection activeCell="H12" sqref="H12"/>
    </sheetView>
  </sheetViews>
  <sheetFormatPr defaultColWidth="8.85" defaultRowHeight="15" customHeight="1"/>
  <cols>
    <col min="1" max="1" width="11.25" customWidth="1"/>
    <col min="2" max="2" width="29.5" customWidth="1"/>
    <col min="3" max="3" width="6" customWidth="1"/>
    <col min="4" max="4" width="6.25" customWidth="1"/>
    <col min="5" max="5" width="5.51666666666667" customWidth="1"/>
    <col min="6" max="6" width="5.25" customWidth="1"/>
    <col min="7" max="7" width="5.5" customWidth="1"/>
    <col min="8" max="8" width="5.125" customWidth="1"/>
    <col min="9" max="9" width="6.75" customWidth="1"/>
    <col min="10" max="10" width="5.875" customWidth="1"/>
    <col min="11" max="11" width="5.78333333333333" customWidth="1"/>
    <col min="12" max="12" width="9.55833333333333" customWidth="1"/>
    <col min="13" max="13" width="7.23333333333333" customWidth="1"/>
    <col min="14" max="14" width="9.10833333333333" customWidth="1"/>
    <col min="15" max="15" width="7" customWidth="1"/>
  </cols>
  <sheetData>
    <row r="1" ht="18.75" customHeight="1" spans="1:15">
      <c r="A1" s="26"/>
      <c r="B1" s="26"/>
      <c r="C1" s="26"/>
      <c r="D1" s="26"/>
      <c r="E1" s="26"/>
      <c r="F1" s="26"/>
      <c r="G1" s="26"/>
      <c r="H1" s="26"/>
      <c r="I1" s="26"/>
      <c r="J1" s="47"/>
      <c r="K1" s="47"/>
      <c r="L1" s="47"/>
      <c r="M1" s="47"/>
      <c r="N1" s="47"/>
      <c r="O1" s="47" t="s">
        <v>53</v>
      </c>
    </row>
    <row r="2" ht="27" customHeight="1" spans="1:15">
      <c r="A2" s="28" t="s">
        <v>54</v>
      </c>
      <c r="B2" s="28"/>
      <c r="C2" s="28"/>
      <c r="D2" s="28"/>
      <c r="E2" s="28"/>
      <c r="F2" s="28"/>
      <c r="G2" s="28"/>
      <c r="H2" s="28"/>
      <c r="I2" s="28"/>
      <c r="J2" s="28"/>
      <c r="K2" s="48"/>
      <c r="L2" s="48"/>
      <c r="M2" s="48"/>
      <c r="N2" s="48"/>
      <c r="O2" s="48"/>
    </row>
    <row r="3" ht="18.75" customHeight="1" spans="1:15">
      <c r="A3" s="29" t="str">
        <f>"单位名称："&amp;"易门县融媒体中心"</f>
        <v>单位名称：易门县融媒体中心</v>
      </c>
      <c r="B3" s="29"/>
      <c r="C3" s="29"/>
      <c r="D3" s="29"/>
      <c r="E3" s="29"/>
      <c r="F3" s="29"/>
      <c r="G3" s="29"/>
      <c r="H3" s="29"/>
      <c r="I3" s="29"/>
      <c r="J3" s="47"/>
      <c r="K3" s="47"/>
      <c r="L3" s="47"/>
      <c r="M3" s="47"/>
      <c r="N3" s="47"/>
      <c r="O3" s="47" t="s">
        <v>26</v>
      </c>
    </row>
    <row r="4" s="53" customFormat="1" ht="24" customHeight="1" spans="1:15">
      <c r="A4" s="32" t="s">
        <v>55</v>
      </c>
      <c r="B4" s="32" t="s">
        <v>56</v>
      </c>
      <c r="C4" s="32" t="s">
        <v>29</v>
      </c>
      <c r="D4" s="32" t="s">
        <v>32</v>
      </c>
      <c r="E4" s="32"/>
      <c r="F4" s="32"/>
      <c r="G4" s="32" t="s">
        <v>33</v>
      </c>
      <c r="H4" s="32" t="s">
        <v>34</v>
      </c>
      <c r="I4" s="32" t="s">
        <v>57</v>
      </c>
      <c r="J4" s="32" t="s">
        <v>36</v>
      </c>
      <c r="K4" s="32"/>
      <c r="L4" s="32"/>
      <c r="M4" s="32"/>
      <c r="N4" s="32"/>
      <c r="O4" s="32"/>
    </row>
    <row r="5" s="53" customFormat="1" ht="38" customHeight="1" spans="1:15">
      <c r="A5" s="32"/>
      <c r="B5" s="32"/>
      <c r="C5" s="32"/>
      <c r="D5" s="32" t="s">
        <v>31</v>
      </c>
      <c r="E5" s="32" t="s">
        <v>58</v>
      </c>
      <c r="F5" s="32" t="s">
        <v>59</v>
      </c>
      <c r="G5" s="32"/>
      <c r="H5" s="32"/>
      <c r="I5" s="32"/>
      <c r="J5" s="32" t="s">
        <v>31</v>
      </c>
      <c r="K5" s="32" t="s">
        <v>60</v>
      </c>
      <c r="L5" s="62" t="s">
        <v>61</v>
      </c>
      <c r="M5" s="62" t="s">
        <v>62</v>
      </c>
      <c r="N5" s="62" t="s">
        <v>63</v>
      </c>
      <c r="O5" s="62" t="s">
        <v>64</v>
      </c>
    </row>
    <row r="6" ht="18.75" customHeight="1" spans="1:15">
      <c r="A6" s="34" t="s">
        <v>42</v>
      </c>
      <c r="B6" s="34" t="s">
        <v>43</v>
      </c>
      <c r="C6" s="34" t="s">
        <v>44</v>
      </c>
      <c r="D6" s="34" t="s">
        <v>45</v>
      </c>
      <c r="E6" s="34" t="s">
        <v>46</v>
      </c>
      <c r="F6" s="34" t="s">
        <v>47</v>
      </c>
      <c r="G6" s="34" t="s">
        <v>48</v>
      </c>
      <c r="H6" s="34" t="s">
        <v>49</v>
      </c>
      <c r="I6" s="34" t="s">
        <v>50</v>
      </c>
      <c r="J6" s="34" t="s">
        <v>65</v>
      </c>
      <c r="K6" s="34">
        <v>11</v>
      </c>
      <c r="L6" s="34">
        <v>12</v>
      </c>
      <c r="M6" s="34">
        <v>13</v>
      </c>
      <c r="N6" s="34">
        <v>14</v>
      </c>
      <c r="O6" s="34">
        <v>15</v>
      </c>
    </row>
    <row r="7" ht="19.2" customHeight="1" spans="1:15">
      <c r="A7" s="35" t="s">
        <v>66</v>
      </c>
      <c r="B7" s="35" t="s">
        <v>67</v>
      </c>
      <c r="C7" s="7">
        <v>438.14</v>
      </c>
      <c r="D7" s="7">
        <v>428.14</v>
      </c>
      <c r="E7" s="7">
        <v>401.15</v>
      </c>
      <c r="F7" s="7">
        <v>26.99</v>
      </c>
      <c r="G7" s="7"/>
      <c r="H7" s="7"/>
      <c r="I7" s="7"/>
      <c r="J7" s="7">
        <v>10</v>
      </c>
      <c r="K7" s="7"/>
      <c r="L7" s="7"/>
      <c r="M7" s="7"/>
      <c r="N7" s="7"/>
      <c r="O7" s="7">
        <v>10</v>
      </c>
    </row>
    <row r="8" ht="19.2" customHeight="1" spans="1:15">
      <c r="A8" s="65" t="s">
        <v>68</v>
      </c>
      <c r="B8" s="65" t="s">
        <v>69</v>
      </c>
      <c r="C8" s="7">
        <v>438.14</v>
      </c>
      <c r="D8" s="7">
        <v>428.14</v>
      </c>
      <c r="E8" s="7">
        <v>401.15</v>
      </c>
      <c r="F8" s="7">
        <v>26.99</v>
      </c>
      <c r="G8" s="7"/>
      <c r="H8" s="7"/>
      <c r="I8" s="7"/>
      <c r="J8" s="7">
        <v>10</v>
      </c>
      <c r="K8" s="7"/>
      <c r="L8" s="7"/>
      <c r="M8" s="7"/>
      <c r="N8" s="7"/>
      <c r="O8" s="7">
        <v>10</v>
      </c>
    </row>
    <row r="9" ht="19.2" customHeight="1" spans="1:15">
      <c r="A9" s="66" t="s">
        <v>70</v>
      </c>
      <c r="B9" s="66" t="s">
        <v>71</v>
      </c>
      <c r="C9" s="7">
        <v>401.15</v>
      </c>
      <c r="D9" s="7">
        <v>401.15</v>
      </c>
      <c r="E9" s="7">
        <v>401.15</v>
      </c>
      <c r="F9" s="7"/>
      <c r="G9" s="7"/>
      <c r="H9" s="7"/>
      <c r="I9" s="7"/>
      <c r="J9" s="7"/>
      <c r="K9" s="7"/>
      <c r="L9" s="7"/>
      <c r="M9" s="7"/>
      <c r="N9" s="7"/>
      <c r="O9" s="7"/>
    </row>
    <row r="10" ht="19.2" customHeight="1" spans="1:15">
      <c r="A10" s="66" t="s">
        <v>72</v>
      </c>
      <c r="B10" s="66" t="s">
        <v>73</v>
      </c>
      <c r="C10" s="7">
        <v>36.99</v>
      </c>
      <c r="D10" s="7">
        <v>26.99</v>
      </c>
      <c r="E10" s="7"/>
      <c r="F10" s="7">
        <v>26.99</v>
      </c>
      <c r="G10" s="7"/>
      <c r="H10" s="7"/>
      <c r="I10" s="7"/>
      <c r="J10" s="7">
        <v>10</v>
      </c>
      <c r="K10" s="7"/>
      <c r="L10" s="7"/>
      <c r="M10" s="7"/>
      <c r="N10" s="7"/>
      <c r="O10" s="7">
        <v>10</v>
      </c>
    </row>
    <row r="11" ht="19.2" customHeight="1" spans="1:15">
      <c r="A11" s="35" t="s">
        <v>74</v>
      </c>
      <c r="B11" s="35" t="s">
        <v>75</v>
      </c>
      <c r="C11" s="7">
        <v>82.85</v>
      </c>
      <c r="D11" s="7">
        <v>82.85</v>
      </c>
      <c r="E11" s="7"/>
      <c r="F11" s="7">
        <v>82.85</v>
      </c>
      <c r="G11" s="7"/>
      <c r="H11" s="7"/>
      <c r="I11" s="7"/>
      <c r="J11" s="7"/>
      <c r="K11" s="7"/>
      <c r="L11" s="7"/>
      <c r="M11" s="7"/>
      <c r="N11" s="7"/>
      <c r="O11" s="7"/>
    </row>
    <row r="12" ht="19.2" customHeight="1" spans="1:15">
      <c r="A12" s="65" t="s">
        <v>76</v>
      </c>
      <c r="B12" s="65" t="s">
        <v>77</v>
      </c>
      <c r="C12" s="7">
        <v>82.85</v>
      </c>
      <c r="D12" s="7">
        <v>82.85</v>
      </c>
      <c r="E12" s="7"/>
      <c r="F12" s="7">
        <v>82.85</v>
      </c>
      <c r="G12" s="7"/>
      <c r="H12" s="7"/>
      <c r="I12" s="7"/>
      <c r="J12" s="7"/>
      <c r="K12" s="7"/>
      <c r="L12" s="7"/>
      <c r="M12" s="7"/>
      <c r="N12" s="7"/>
      <c r="O12" s="7"/>
    </row>
    <row r="13" ht="19.2" customHeight="1" spans="1:15">
      <c r="A13" s="66" t="s">
        <v>78</v>
      </c>
      <c r="B13" s="66" t="s">
        <v>79</v>
      </c>
      <c r="C13" s="7">
        <v>82.85</v>
      </c>
      <c r="D13" s="7">
        <v>82.85</v>
      </c>
      <c r="E13" s="7"/>
      <c r="F13" s="7">
        <v>82.85</v>
      </c>
      <c r="G13" s="7"/>
      <c r="H13" s="7"/>
      <c r="I13" s="7"/>
      <c r="J13" s="7"/>
      <c r="K13" s="7"/>
      <c r="L13" s="7"/>
      <c r="M13" s="7"/>
      <c r="N13" s="7"/>
      <c r="O13" s="7"/>
    </row>
    <row r="14" ht="19.2" customHeight="1" spans="1:15">
      <c r="A14" s="35" t="s">
        <v>80</v>
      </c>
      <c r="B14" s="35" t="s">
        <v>81</v>
      </c>
      <c r="C14" s="7">
        <v>60.54</v>
      </c>
      <c r="D14" s="7">
        <v>60.54</v>
      </c>
      <c r="E14" s="7">
        <v>57.82</v>
      </c>
      <c r="F14" s="7">
        <v>2.72</v>
      </c>
      <c r="G14" s="7"/>
      <c r="H14" s="7"/>
      <c r="I14" s="7"/>
      <c r="J14" s="7"/>
      <c r="K14" s="7"/>
      <c r="L14" s="7"/>
      <c r="M14" s="7"/>
      <c r="N14" s="7"/>
      <c r="O14" s="7"/>
    </row>
    <row r="15" ht="19.2" customHeight="1" spans="1:15">
      <c r="A15" s="65" t="s">
        <v>82</v>
      </c>
      <c r="B15" s="65" t="s">
        <v>83</v>
      </c>
      <c r="C15" s="7">
        <v>57.82</v>
      </c>
      <c r="D15" s="7">
        <v>57.82</v>
      </c>
      <c r="E15" s="7">
        <v>57.82</v>
      </c>
      <c r="F15" s="7"/>
      <c r="G15" s="7"/>
      <c r="H15" s="7"/>
      <c r="I15" s="7"/>
      <c r="J15" s="7"/>
      <c r="K15" s="7"/>
      <c r="L15" s="7"/>
      <c r="M15" s="7"/>
      <c r="N15" s="7"/>
      <c r="O15" s="7"/>
    </row>
    <row r="16" ht="19.2" customHeight="1" spans="1:15">
      <c r="A16" s="66" t="s">
        <v>84</v>
      </c>
      <c r="B16" s="66" t="s">
        <v>85</v>
      </c>
      <c r="C16" s="7">
        <v>57.82</v>
      </c>
      <c r="D16" s="7">
        <v>57.82</v>
      </c>
      <c r="E16" s="7">
        <v>57.82</v>
      </c>
      <c r="F16" s="7"/>
      <c r="G16" s="7"/>
      <c r="H16" s="7"/>
      <c r="I16" s="7"/>
      <c r="J16" s="7"/>
      <c r="K16" s="7"/>
      <c r="L16" s="7"/>
      <c r="M16" s="7"/>
      <c r="N16" s="7"/>
      <c r="O16" s="7"/>
    </row>
    <row r="17" ht="19.2" customHeight="1" spans="1:15">
      <c r="A17" s="65" t="s">
        <v>86</v>
      </c>
      <c r="B17" s="65" t="s">
        <v>87</v>
      </c>
      <c r="C17" s="7">
        <v>2.72</v>
      </c>
      <c r="D17" s="7">
        <v>2.72</v>
      </c>
      <c r="E17" s="7"/>
      <c r="F17" s="7">
        <v>2.72</v>
      </c>
      <c r="G17" s="7"/>
      <c r="H17" s="7"/>
      <c r="I17" s="7"/>
      <c r="J17" s="7"/>
      <c r="K17" s="7"/>
      <c r="L17" s="7"/>
      <c r="M17" s="7"/>
      <c r="N17" s="7"/>
      <c r="O17" s="7"/>
    </row>
    <row r="18" ht="19.2" customHeight="1" spans="1:15">
      <c r="A18" s="66" t="s">
        <v>88</v>
      </c>
      <c r="B18" s="66" t="s">
        <v>89</v>
      </c>
      <c r="C18" s="7">
        <v>2.72</v>
      </c>
      <c r="D18" s="7">
        <v>2.72</v>
      </c>
      <c r="E18" s="7"/>
      <c r="F18" s="7">
        <v>2.72</v>
      </c>
      <c r="G18" s="7"/>
      <c r="H18" s="7"/>
      <c r="I18" s="7"/>
      <c r="J18" s="7"/>
      <c r="K18" s="7"/>
      <c r="L18" s="7"/>
      <c r="M18" s="7"/>
      <c r="N18" s="7"/>
      <c r="O18" s="7"/>
    </row>
    <row r="19" ht="19.2" customHeight="1" spans="1:15">
      <c r="A19" s="35" t="s">
        <v>90</v>
      </c>
      <c r="B19" s="35" t="s">
        <v>91</v>
      </c>
      <c r="C19" s="7">
        <v>49.51</v>
      </c>
      <c r="D19" s="7">
        <v>49.51</v>
      </c>
      <c r="E19" s="7">
        <v>49.51</v>
      </c>
      <c r="F19" s="7"/>
      <c r="G19" s="7"/>
      <c r="H19" s="7"/>
      <c r="I19" s="7"/>
      <c r="J19" s="7"/>
      <c r="K19" s="7"/>
      <c r="L19" s="7"/>
      <c r="M19" s="7"/>
      <c r="N19" s="7"/>
      <c r="O19" s="7"/>
    </row>
    <row r="20" ht="19.2" customHeight="1" spans="1:15">
      <c r="A20" s="65" t="s">
        <v>92</v>
      </c>
      <c r="B20" s="65" t="s">
        <v>93</v>
      </c>
      <c r="C20" s="7">
        <v>49.51</v>
      </c>
      <c r="D20" s="7">
        <v>49.51</v>
      </c>
      <c r="E20" s="7">
        <v>49.51</v>
      </c>
      <c r="F20" s="7"/>
      <c r="G20" s="7"/>
      <c r="H20" s="7"/>
      <c r="I20" s="7"/>
      <c r="J20" s="7"/>
      <c r="K20" s="7"/>
      <c r="L20" s="7"/>
      <c r="M20" s="7"/>
      <c r="N20" s="7"/>
      <c r="O20" s="7"/>
    </row>
    <row r="21" ht="19.2" customHeight="1" spans="1:15">
      <c r="A21" s="66" t="s">
        <v>94</v>
      </c>
      <c r="B21" s="66" t="s">
        <v>95</v>
      </c>
      <c r="C21" s="7">
        <v>29.99</v>
      </c>
      <c r="D21" s="7">
        <v>29.99</v>
      </c>
      <c r="E21" s="7">
        <v>29.99</v>
      </c>
      <c r="F21" s="7"/>
      <c r="G21" s="7"/>
      <c r="H21" s="7"/>
      <c r="I21" s="7"/>
      <c r="J21" s="7"/>
      <c r="K21" s="7"/>
      <c r="L21" s="7"/>
      <c r="M21" s="7"/>
      <c r="N21" s="7"/>
      <c r="O21" s="7"/>
    </row>
    <row r="22" ht="19.2" customHeight="1" spans="1:15">
      <c r="A22" s="66" t="s">
        <v>96</v>
      </c>
      <c r="B22" s="66" t="s">
        <v>97</v>
      </c>
      <c r="C22" s="7">
        <v>17.32</v>
      </c>
      <c r="D22" s="7">
        <v>17.32</v>
      </c>
      <c r="E22" s="7">
        <v>17.32</v>
      </c>
      <c r="F22" s="7"/>
      <c r="G22" s="7"/>
      <c r="H22" s="7"/>
      <c r="I22" s="7"/>
      <c r="J22" s="7"/>
      <c r="K22" s="7"/>
      <c r="L22" s="7"/>
      <c r="M22" s="7"/>
      <c r="N22" s="7"/>
      <c r="O22" s="7"/>
    </row>
    <row r="23" ht="19.2" customHeight="1" spans="1:15">
      <c r="A23" s="66" t="s">
        <v>98</v>
      </c>
      <c r="B23" s="66" t="s">
        <v>99</v>
      </c>
      <c r="C23" s="7">
        <v>2.2</v>
      </c>
      <c r="D23" s="7">
        <v>2.2</v>
      </c>
      <c r="E23" s="7">
        <v>2.2</v>
      </c>
      <c r="F23" s="7"/>
      <c r="G23" s="7"/>
      <c r="H23" s="7"/>
      <c r="I23" s="7"/>
      <c r="J23" s="7"/>
      <c r="K23" s="7"/>
      <c r="L23" s="7"/>
      <c r="M23" s="7"/>
      <c r="N23" s="7"/>
      <c r="O23" s="7"/>
    </row>
    <row r="24" ht="19.2" customHeight="1" spans="1:15">
      <c r="A24" s="35" t="s">
        <v>100</v>
      </c>
      <c r="B24" s="35" t="s">
        <v>101</v>
      </c>
      <c r="C24" s="7">
        <v>44.89</v>
      </c>
      <c r="D24" s="7">
        <v>44.89</v>
      </c>
      <c r="E24" s="7">
        <v>44.89</v>
      </c>
      <c r="F24" s="7"/>
      <c r="G24" s="7"/>
      <c r="H24" s="7"/>
      <c r="I24" s="7"/>
      <c r="J24" s="7"/>
      <c r="K24" s="7"/>
      <c r="L24" s="7"/>
      <c r="M24" s="7"/>
      <c r="N24" s="7"/>
      <c r="O24" s="7"/>
    </row>
    <row r="25" ht="19.2" customHeight="1" spans="1:15">
      <c r="A25" s="65" t="s">
        <v>102</v>
      </c>
      <c r="B25" s="65" t="s">
        <v>103</v>
      </c>
      <c r="C25" s="7">
        <v>44.89</v>
      </c>
      <c r="D25" s="7">
        <v>44.89</v>
      </c>
      <c r="E25" s="7">
        <v>44.89</v>
      </c>
      <c r="F25" s="7"/>
      <c r="G25" s="7"/>
      <c r="H25" s="7"/>
      <c r="I25" s="7"/>
      <c r="J25" s="7"/>
      <c r="K25" s="7"/>
      <c r="L25" s="7"/>
      <c r="M25" s="7"/>
      <c r="N25" s="7"/>
      <c r="O25" s="7"/>
    </row>
    <row r="26" ht="19.2" customHeight="1" spans="1:15">
      <c r="A26" s="66" t="s">
        <v>104</v>
      </c>
      <c r="B26" s="66" t="s">
        <v>105</v>
      </c>
      <c r="C26" s="7">
        <v>41.35</v>
      </c>
      <c r="D26" s="7">
        <v>41.35</v>
      </c>
      <c r="E26" s="7">
        <v>41.35</v>
      </c>
      <c r="F26" s="7"/>
      <c r="G26" s="7"/>
      <c r="H26" s="7"/>
      <c r="I26" s="7"/>
      <c r="J26" s="7"/>
      <c r="K26" s="7"/>
      <c r="L26" s="7"/>
      <c r="M26" s="7"/>
      <c r="N26" s="7"/>
      <c r="O26" s="7"/>
    </row>
    <row r="27" ht="19.2" customHeight="1" spans="1:15">
      <c r="A27" s="66" t="s">
        <v>106</v>
      </c>
      <c r="B27" s="66" t="s">
        <v>107</v>
      </c>
      <c r="C27" s="7">
        <v>3.54</v>
      </c>
      <c r="D27" s="7">
        <v>3.54</v>
      </c>
      <c r="E27" s="7">
        <v>3.54</v>
      </c>
      <c r="F27" s="7"/>
      <c r="G27" s="7"/>
      <c r="H27" s="7"/>
      <c r="I27" s="7"/>
      <c r="J27" s="7"/>
      <c r="K27" s="7"/>
      <c r="L27" s="7"/>
      <c r="M27" s="7"/>
      <c r="N27" s="7"/>
      <c r="O27" s="7"/>
    </row>
    <row r="28" ht="19.2" customHeight="1" spans="1:15">
      <c r="A28" s="36" t="s">
        <v>108</v>
      </c>
      <c r="B28" s="36"/>
      <c r="C28" s="7">
        <v>675.93</v>
      </c>
      <c r="D28" s="7">
        <v>665.93</v>
      </c>
      <c r="E28" s="7">
        <v>553.38</v>
      </c>
      <c r="F28" s="7">
        <v>112.55</v>
      </c>
      <c r="G28" s="7"/>
      <c r="H28" s="7"/>
      <c r="I28" s="7"/>
      <c r="J28" s="7">
        <v>10</v>
      </c>
      <c r="K28" s="7"/>
      <c r="L28" s="7"/>
      <c r="M28" s="7"/>
      <c r="N28" s="7"/>
      <c r="O28" s="7">
        <v>10</v>
      </c>
    </row>
  </sheetData>
  <mergeCells count="11">
    <mergeCell ref="A2:O2"/>
    <mergeCell ref="A3:I3"/>
    <mergeCell ref="D4:F4"/>
    <mergeCell ref="J4:O4"/>
    <mergeCell ref="A28:B28"/>
    <mergeCell ref="A4:A5"/>
    <mergeCell ref="B4:B5"/>
    <mergeCell ref="C4:C5"/>
    <mergeCell ref="G4:G5"/>
    <mergeCell ref="H4:H5"/>
    <mergeCell ref="I4:I5"/>
  </mergeCells>
  <pageMargins left="0.75" right="0.196527777777778" top="0.236111111111111" bottom="0.156944444444444" header="0.236111111111111" footer="0.118055555555556"/>
  <pageSetup paperSize="1"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1" sqref="D1"/>
    </sheetView>
  </sheetViews>
  <sheetFormatPr defaultColWidth="8.85" defaultRowHeight="15" customHeight="1" outlineLevelCol="3"/>
  <cols>
    <col min="1" max="1" width="25.2" customWidth="1"/>
    <col min="2" max="2" width="24.4333333333333" customWidth="1"/>
    <col min="3" max="4" width="35.7083333333333" customWidth="1"/>
  </cols>
  <sheetData>
    <row r="1" ht="18.75" customHeight="1" spans="1:4">
      <c r="A1" s="26"/>
      <c r="B1" s="26"/>
      <c r="C1" s="26"/>
      <c r="D1" s="50" t="s">
        <v>109</v>
      </c>
    </row>
    <row r="2" ht="45" customHeight="1" spans="1:4">
      <c r="A2" s="28" t="s">
        <v>110</v>
      </c>
      <c r="B2" s="28"/>
      <c r="C2" s="28"/>
      <c r="D2" s="28"/>
    </row>
    <row r="3" ht="18.75" customHeight="1" spans="1:4">
      <c r="A3" s="42" t="str">
        <f>"单位名称："&amp;"易门县融媒体中心"</f>
        <v>单位名称：易门县融媒体中心</v>
      </c>
      <c r="B3" s="42"/>
      <c r="C3" s="67"/>
      <c r="D3" s="50" t="s">
        <v>2</v>
      </c>
    </row>
    <row r="4" ht="22.5" customHeight="1" spans="1:4">
      <c r="A4" s="68" t="s">
        <v>3</v>
      </c>
      <c r="B4" s="68"/>
      <c r="C4" s="68" t="s">
        <v>4</v>
      </c>
      <c r="D4" s="68"/>
    </row>
    <row r="5" ht="18.75" customHeight="1" spans="1:4">
      <c r="A5" s="68" t="s">
        <v>5</v>
      </c>
      <c r="B5" s="69" t="s">
        <v>6</v>
      </c>
      <c r="C5" s="68" t="s">
        <v>111</v>
      </c>
      <c r="D5" s="69" t="s">
        <v>6</v>
      </c>
    </row>
    <row r="6" ht="18.75" customHeight="1" spans="1:4">
      <c r="A6" s="68"/>
      <c r="B6" s="69"/>
      <c r="C6" s="68"/>
      <c r="D6" s="69"/>
    </row>
    <row r="7" ht="22.5" customHeight="1" spans="1:4">
      <c r="A7" s="70" t="s">
        <v>112</v>
      </c>
      <c r="B7" s="7">
        <v>665.93</v>
      </c>
      <c r="C7" s="70" t="s">
        <v>113</v>
      </c>
      <c r="D7" s="7">
        <v>665.93</v>
      </c>
    </row>
    <row r="8" ht="22.5" customHeight="1" spans="1:4">
      <c r="A8" s="70" t="s">
        <v>114</v>
      </c>
      <c r="B8" s="7">
        <v>665.93</v>
      </c>
      <c r="C8" s="70" t="str">
        <f>"（"&amp;"一"&amp;"）"&amp;"一般公共服务支出"</f>
        <v>（一）一般公共服务支出</v>
      </c>
      <c r="D8" s="7">
        <v>428.14</v>
      </c>
    </row>
    <row r="9" ht="22.5" customHeight="1" spans="1:4">
      <c r="A9" s="70" t="s">
        <v>115</v>
      </c>
      <c r="B9" s="7"/>
      <c r="C9" s="70" t="str">
        <f>"（"&amp;"二"&amp;"）"&amp;"文化旅游体育与传媒支出"</f>
        <v>（二）文化旅游体育与传媒支出</v>
      </c>
      <c r="D9" s="7">
        <v>82.85</v>
      </c>
    </row>
    <row r="10" ht="22.5" customHeight="1" spans="1:4">
      <c r="A10" s="70" t="s">
        <v>116</v>
      </c>
      <c r="B10" s="7"/>
      <c r="C10" s="70" t="str">
        <f>"（"&amp;"三"&amp;"）"&amp;"社会保障和就业支出"</f>
        <v>（三）社会保障和就业支出</v>
      </c>
      <c r="D10" s="7">
        <v>60.54</v>
      </c>
    </row>
    <row r="11" ht="22.5" customHeight="1" spans="1:4">
      <c r="A11" s="70" t="s">
        <v>117</v>
      </c>
      <c r="B11" s="7"/>
      <c r="C11" s="70" t="str">
        <f>"（"&amp;"四"&amp;"）"&amp;"卫生健康支出"</f>
        <v>（四）卫生健康支出</v>
      </c>
      <c r="D11" s="7">
        <v>49.51</v>
      </c>
    </row>
    <row r="12" ht="22.5" customHeight="1" spans="1:4">
      <c r="A12" s="70" t="s">
        <v>114</v>
      </c>
      <c r="B12" s="7"/>
      <c r="C12" s="70" t="str">
        <f>"（"&amp;"五"&amp;"）"&amp;"住房保障支出"</f>
        <v>（五）住房保障支出</v>
      </c>
      <c r="D12" s="7">
        <v>44.89</v>
      </c>
    </row>
    <row r="13" ht="22.5" customHeight="1" spans="1:4">
      <c r="A13" s="70" t="s">
        <v>115</v>
      </c>
      <c r="B13" s="7"/>
      <c r="C13" s="70"/>
      <c r="D13" s="7"/>
    </row>
    <row r="14" ht="22.5" customHeight="1" spans="1:4">
      <c r="A14" s="70" t="s">
        <v>116</v>
      </c>
      <c r="B14" s="7"/>
      <c r="C14" s="70"/>
      <c r="D14" s="7"/>
    </row>
    <row r="15" ht="22.5" customHeight="1" spans="1:4">
      <c r="A15" s="71"/>
      <c r="B15" s="7"/>
      <c r="C15" s="70" t="s">
        <v>118</v>
      </c>
      <c r="D15" s="7"/>
    </row>
    <row r="16" ht="22.5" customHeight="1" spans="1:4">
      <c r="A16" s="72" t="s">
        <v>119</v>
      </c>
      <c r="B16" s="73">
        <v>665.93</v>
      </c>
      <c r="C16" s="74" t="s">
        <v>120</v>
      </c>
      <c r="D16" s="73">
        <v>665.93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2" sqref="A2:G2"/>
    </sheetView>
  </sheetViews>
  <sheetFormatPr defaultColWidth="8.85" defaultRowHeight="15" customHeight="1" outlineLevelCol="6"/>
  <cols>
    <col min="1" max="1" width="17.8333333333333" customWidth="1"/>
    <col min="2" max="2" width="32.5083333333333" customWidth="1"/>
    <col min="3" max="3" width="12.8083333333333" customWidth="1"/>
    <col min="4" max="4" width="13.6083333333333" customWidth="1"/>
    <col min="5" max="5" width="18.35" customWidth="1"/>
    <col min="6" max="6" width="17.8833333333333" customWidth="1"/>
    <col min="7" max="7" width="17.2" customWidth="1"/>
  </cols>
  <sheetData>
    <row r="1" ht="18.75" customHeight="1" spans="1:7">
      <c r="A1" s="26"/>
      <c r="B1" s="26"/>
      <c r="C1" s="26"/>
      <c r="D1" s="26"/>
      <c r="E1" s="26"/>
      <c r="F1" s="26"/>
      <c r="G1" s="27" t="s">
        <v>121</v>
      </c>
    </row>
    <row r="2" ht="33" customHeight="1" spans="1:7">
      <c r="A2" s="28" t="s">
        <v>122</v>
      </c>
      <c r="B2" s="28"/>
      <c r="C2" s="28"/>
      <c r="D2" s="28"/>
      <c r="E2" s="28"/>
      <c r="F2" s="28"/>
      <c r="G2" s="28"/>
    </row>
    <row r="3" ht="18.75" customHeight="1" spans="1:7">
      <c r="A3" s="29" t="str">
        <f>"单位名称："&amp;"易门县融媒体中心"</f>
        <v>单位名称：易门县融媒体中心</v>
      </c>
      <c r="B3" s="29"/>
      <c r="C3" s="29"/>
      <c r="D3" s="30"/>
      <c r="E3" s="30"/>
      <c r="F3" s="30"/>
      <c r="G3" s="31" t="s">
        <v>26</v>
      </c>
    </row>
    <row r="4" ht="18.75" customHeight="1" spans="1:7">
      <c r="A4" s="32" t="s">
        <v>123</v>
      </c>
      <c r="B4" s="32" t="s">
        <v>56</v>
      </c>
      <c r="C4" s="33" t="s">
        <v>29</v>
      </c>
      <c r="D4" s="33" t="s">
        <v>58</v>
      </c>
      <c r="E4" s="33"/>
      <c r="F4" s="33"/>
      <c r="G4" s="32" t="s">
        <v>59</v>
      </c>
    </row>
    <row r="5" ht="18.75" customHeight="1" spans="1:7">
      <c r="A5" s="32" t="s">
        <v>55</v>
      </c>
      <c r="B5" s="32" t="s">
        <v>56</v>
      </c>
      <c r="C5" s="33"/>
      <c r="D5" s="33" t="s">
        <v>31</v>
      </c>
      <c r="E5" s="33" t="s">
        <v>124</v>
      </c>
      <c r="F5" s="33" t="s">
        <v>125</v>
      </c>
      <c r="G5" s="32"/>
    </row>
    <row r="6" ht="18.75" customHeight="1" spans="1:7">
      <c r="A6" s="34" t="s">
        <v>42</v>
      </c>
      <c r="B6" s="34" t="s">
        <v>43</v>
      </c>
      <c r="C6" s="34" t="s">
        <v>44</v>
      </c>
      <c r="D6" s="34" t="s">
        <v>45</v>
      </c>
      <c r="E6" s="34" t="s">
        <v>46</v>
      </c>
      <c r="F6" s="34" t="s">
        <v>47</v>
      </c>
      <c r="G6" s="34" t="s">
        <v>48</v>
      </c>
    </row>
    <row r="7" s="64" customFormat="1" ht="20.25" customHeight="1" spans="1:7">
      <c r="A7" s="35" t="s">
        <v>66</v>
      </c>
      <c r="B7" s="35" t="s">
        <v>67</v>
      </c>
      <c r="C7" s="7">
        <v>428.14</v>
      </c>
      <c r="D7" s="7">
        <v>401.15</v>
      </c>
      <c r="E7" s="7">
        <v>371.49</v>
      </c>
      <c r="F7" s="7">
        <v>29.66</v>
      </c>
      <c r="G7" s="7">
        <v>26.99</v>
      </c>
    </row>
    <row r="8" ht="20.25" customHeight="1" spans="1:7">
      <c r="A8" s="65" t="s">
        <v>68</v>
      </c>
      <c r="B8" s="65" t="s">
        <v>69</v>
      </c>
      <c r="C8" s="7">
        <v>428.14</v>
      </c>
      <c r="D8" s="7">
        <v>401.15</v>
      </c>
      <c r="E8" s="7">
        <v>371.49</v>
      </c>
      <c r="F8" s="7">
        <v>29.66</v>
      </c>
      <c r="G8" s="7">
        <v>26.99</v>
      </c>
    </row>
    <row r="9" ht="20.25" customHeight="1" spans="1:7">
      <c r="A9" s="66" t="s">
        <v>70</v>
      </c>
      <c r="B9" s="66" t="s">
        <v>71</v>
      </c>
      <c r="C9" s="7">
        <v>401.15</v>
      </c>
      <c r="D9" s="7">
        <v>401.15</v>
      </c>
      <c r="E9" s="7">
        <v>371.49</v>
      </c>
      <c r="F9" s="7">
        <v>29.66</v>
      </c>
      <c r="G9" s="7"/>
    </row>
    <row r="10" ht="20.25" customHeight="1" spans="1:7">
      <c r="A10" s="66" t="s">
        <v>72</v>
      </c>
      <c r="B10" s="66" t="s">
        <v>73</v>
      </c>
      <c r="C10" s="7">
        <v>26.99</v>
      </c>
      <c r="D10" s="7"/>
      <c r="E10" s="7"/>
      <c r="F10" s="7"/>
      <c r="G10" s="7">
        <v>26.99</v>
      </c>
    </row>
    <row r="11" s="64" customFormat="1" ht="20.25" customHeight="1" spans="1:7">
      <c r="A11" s="35" t="s">
        <v>74</v>
      </c>
      <c r="B11" s="35" t="s">
        <v>75</v>
      </c>
      <c r="C11" s="7">
        <v>82.85</v>
      </c>
      <c r="D11" s="7"/>
      <c r="E11" s="7"/>
      <c r="F11" s="7"/>
      <c r="G11" s="7">
        <v>82.85</v>
      </c>
    </row>
    <row r="12" ht="20.25" customHeight="1" spans="1:7">
      <c r="A12" s="65" t="s">
        <v>76</v>
      </c>
      <c r="B12" s="65" t="s">
        <v>77</v>
      </c>
      <c r="C12" s="7">
        <v>82.85</v>
      </c>
      <c r="D12" s="7"/>
      <c r="E12" s="7"/>
      <c r="F12" s="7"/>
      <c r="G12" s="7">
        <v>82.85</v>
      </c>
    </row>
    <row r="13" ht="20.25" customHeight="1" spans="1:7">
      <c r="A13" s="66" t="s">
        <v>78</v>
      </c>
      <c r="B13" s="66" t="s">
        <v>79</v>
      </c>
      <c r="C13" s="7">
        <v>82.85</v>
      </c>
      <c r="D13" s="7"/>
      <c r="E13" s="7"/>
      <c r="F13" s="7"/>
      <c r="G13" s="7">
        <v>82.85</v>
      </c>
    </row>
    <row r="14" s="64" customFormat="1" ht="20.25" customHeight="1" spans="1:7">
      <c r="A14" s="35" t="s">
        <v>80</v>
      </c>
      <c r="B14" s="35" t="s">
        <v>81</v>
      </c>
      <c r="C14" s="7">
        <v>60.54</v>
      </c>
      <c r="D14" s="7">
        <v>57.82</v>
      </c>
      <c r="E14" s="7">
        <v>57.82</v>
      </c>
      <c r="F14" s="7"/>
      <c r="G14" s="7">
        <v>2.72</v>
      </c>
    </row>
    <row r="15" ht="20.25" customHeight="1" spans="1:7">
      <c r="A15" s="65" t="s">
        <v>82</v>
      </c>
      <c r="B15" s="65" t="s">
        <v>83</v>
      </c>
      <c r="C15" s="7">
        <v>57.82</v>
      </c>
      <c r="D15" s="7">
        <v>57.82</v>
      </c>
      <c r="E15" s="7">
        <v>57.82</v>
      </c>
      <c r="F15" s="7"/>
      <c r="G15" s="7"/>
    </row>
    <row r="16" ht="20.25" customHeight="1" spans="1:7">
      <c r="A16" s="66" t="s">
        <v>84</v>
      </c>
      <c r="B16" s="66" t="s">
        <v>85</v>
      </c>
      <c r="C16" s="7">
        <v>57.82</v>
      </c>
      <c r="D16" s="7">
        <v>57.82</v>
      </c>
      <c r="E16" s="7">
        <v>57.82</v>
      </c>
      <c r="F16" s="7"/>
      <c r="G16" s="7"/>
    </row>
    <row r="17" ht="20.25" customHeight="1" spans="1:7">
      <c r="A17" s="65" t="s">
        <v>86</v>
      </c>
      <c r="B17" s="65" t="s">
        <v>87</v>
      </c>
      <c r="C17" s="7">
        <v>2.72</v>
      </c>
      <c r="D17" s="7"/>
      <c r="E17" s="7"/>
      <c r="F17" s="7"/>
      <c r="G17" s="7">
        <v>2.72</v>
      </c>
    </row>
    <row r="18" ht="20.25" customHeight="1" spans="1:7">
      <c r="A18" s="66" t="s">
        <v>88</v>
      </c>
      <c r="B18" s="66" t="s">
        <v>89</v>
      </c>
      <c r="C18" s="7">
        <v>2.72</v>
      </c>
      <c r="D18" s="7"/>
      <c r="E18" s="7"/>
      <c r="F18" s="7"/>
      <c r="G18" s="7">
        <v>2.72</v>
      </c>
    </row>
    <row r="19" s="64" customFormat="1" ht="20.25" customHeight="1" spans="1:7">
      <c r="A19" s="35" t="s">
        <v>90</v>
      </c>
      <c r="B19" s="35" t="s">
        <v>91</v>
      </c>
      <c r="C19" s="7">
        <v>49.51</v>
      </c>
      <c r="D19" s="7">
        <v>49.51</v>
      </c>
      <c r="E19" s="7">
        <v>49.51</v>
      </c>
      <c r="F19" s="7"/>
      <c r="G19" s="7"/>
    </row>
    <row r="20" ht="20.25" customHeight="1" spans="1:7">
      <c r="A20" s="65" t="s">
        <v>92</v>
      </c>
      <c r="B20" s="65" t="s">
        <v>93</v>
      </c>
      <c r="C20" s="7">
        <v>49.51</v>
      </c>
      <c r="D20" s="7">
        <v>49.51</v>
      </c>
      <c r="E20" s="7">
        <v>49.51</v>
      </c>
      <c r="F20" s="7"/>
      <c r="G20" s="7"/>
    </row>
    <row r="21" ht="20.25" customHeight="1" spans="1:7">
      <c r="A21" s="66" t="s">
        <v>94</v>
      </c>
      <c r="B21" s="66" t="s">
        <v>95</v>
      </c>
      <c r="C21" s="7">
        <v>29.99</v>
      </c>
      <c r="D21" s="7">
        <v>29.99</v>
      </c>
      <c r="E21" s="7">
        <v>29.99</v>
      </c>
      <c r="F21" s="7"/>
      <c r="G21" s="7"/>
    </row>
    <row r="22" ht="20.25" customHeight="1" spans="1:7">
      <c r="A22" s="66" t="s">
        <v>96</v>
      </c>
      <c r="B22" s="66" t="s">
        <v>97</v>
      </c>
      <c r="C22" s="7">
        <v>17.32</v>
      </c>
      <c r="D22" s="7">
        <v>17.32</v>
      </c>
      <c r="E22" s="7">
        <v>17.32</v>
      </c>
      <c r="F22" s="7"/>
      <c r="G22" s="7"/>
    </row>
    <row r="23" ht="20.25" customHeight="1" spans="1:7">
      <c r="A23" s="66" t="s">
        <v>98</v>
      </c>
      <c r="B23" s="66" t="s">
        <v>99</v>
      </c>
      <c r="C23" s="7">
        <v>2.2</v>
      </c>
      <c r="D23" s="7">
        <v>2.2</v>
      </c>
      <c r="E23" s="7">
        <v>2.2</v>
      </c>
      <c r="F23" s="7"/>
      <c r="G23" s="7"/>
    </row>
    <row r="24" s="64" customFormat="1" ht="20.25" customHeight="1" spans="1:7">
      <c r="A24" s="35" t="s">
        <v>100</v>
      </c>
      <c r="B24" s="35" t="s">
        <v>101</v>
      </c>
      <c r="C24" s="7">
        <v>44.89</v>
      </c>
      <c r="D24" s="7">
        <v>44.89</v>
      </c>
      <c r="E24" s="7">
        <v>44.89</v>
      </c>
      <c r="F24" s="7"/>
      <c r="G24" s="7"/>
    </row>
    <row r="25" ht="20.25" customHeight="1" spans="1:7">
      <c r="A25" s="65" t="s">
        <v>102</v>
      </c>
      <c r="B25" s="65" t="s">
        <v>103</v>
      </c>
      <c r="C25" s="7">
        <v>44.89</v>
      </c>
      <c r="D25" s="7">
        <v>44.89</v>
      </c>
      <c r="E25" s="7">
        <v>44.89</v>
      </c>
      <c r="F25" s="7"/>
      <c r="G25" s="7"/>
    </row>
    <row r="26" ht="20.25" customHeight="1" spans="1:7">
      <c r="A26" s="66" t="s">
        <v>104</v>
      </c>
      <c r="B26" s="66" t="s">
        <v>105</v>
      </c>
      <c r="C26" s="7">
        <v>41.35</v>
      </c>
      <c r="D26" s="7">
        <v>41.35</v>
      </c>
      <c r="E26" s="7">
        <v>41.35</v>
      </c>
      <c r="F26" s="7"/>
      <c r="G26" s="7"/>
    </row>
    <row r="27" ht="20.25" customHeight="1" spans="1:7">
      <c r="A27" s="66" t="s">
        <v>106</v>
      </c>
      <c r="B27" s="66" t="s">
        <v>107</v>
      </c>
      <c r="C27" s="7">
        <v>3.54</v>
      </c>
      <c r="D27" s="7">
        <v>3.54</v>
      </c>
      <c r="E27" s="7">
        <v>3.54</v>
      </c>
      <c r="F27" s="7"/>
      <c r="G27" s="7"/>
    </row>
    <row r="28" ht="20.25" customHeight="1" spans="1:7">
      <c r="A28" s="36" t="s">
        <v>108</v>
      </c>
      <c r="B28" s="36"/>
      <c r="C28" s="37">
        <v>665.93</v>
      </c>
      <c r="D28" s="37">
        <v>553.37</v>
      </c>
      <c r="E28" s="37">
        <v>523.71</v>
      </c>
      <c r="F28" s="37">
        <v>29.66</v>
      </c>
      <c r="G28" s="37">
        <v>112.56</v>
      </c>
    </row>
  </sheetData>
  <mergeCells count="7">
    <mergeCell ref="A2:G2"/>
    <mergeCell ref="A3:C3"/>
    <mergeCell ref="A4:B4"/>
    <mergeCell ref="D4:F4"/>
    <mergeCell ref="A28:B28"/>
    <mergeCell ref="C4:C5"/>
    <mergeCell ref="G4:G5"/>
  </mergeCells>
  <pageMargins left="0.550694444444444" right="0.236111111111111" top="0.275" bottom="0.196527777777778" header="0.275" footer="0.196527777777778"/>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4" sqref="C4:E4"/>
    </sheetView>
  </sheetViews>
  <sheetFormatPr defaultColWidth="8.85" defaultRowHeight="15" customHeight="1" outlineLevelRow="6" outlineLevelCol="5"/>
  <cols>
    <col min="1" max="1" width="22.125" customWidth="1"/>
    <col min="2" max="2" width="18.75" customWidth="1"/>
    <col min="3" max="3" width="10.5333333333333" customWidth="1"/>
    <col min="4" max="4" width="21.125" customWidth="1"/>
    <col min="5" max="5" width="22" customWidth="1"/>
    <col min="6" max="6" width="28.575" customWidth="1"/>
  </cols>
  <sheetData>
    <row r="1" ht="18.75" customHeight="1" spans="1:6">
      <c r="A1" s="59"/>
      <c r="B1" s="59"/>
      <c r="C1" s="54"/>
      <c r="D1" s="26"/>
      <c r="E1" s="26"/>
      <c r="F1" s="60" t="s">
        <v>126</v>
      </c>
    </row>
    <row r="2" ht="41.25" customHeight="1" spans="1:6">
      <c r="A2" s="55" t="s">
        <v>127</v>
      </c>
      <c r="B2" s="55"/>
      <c r="C2" s="55"/>
      <c r="D2" s="55"/>
      <c r="E2" s="55"/>
      <c r="F2" s="55"/>
    </row>
    <row r="3" ht="18.75" customHeight="1" spans="1:6">
      <c r="A3" s="42" t="str">
        <f>"单位名称："&amp;"易门县融媒体中心"</f>
        <v>单位名称：易门县融媒体中心</v>
      </c>
      <c r="B3" s="42"/>
      <c r="C3" s="42"/>
      <c r="D3" s="61"/>
      <c r="E3" s="26"/>
      <c r="F3" s="60" t="s">
        <v>26</v>
      </c>
    </row>
    <row r="4" ht="18.75" customHeight="1" spans="1:6">
      <c r="A4" s="32" t="s">
        <v>128</v>
      </c>
      <c r="B4" s="33" t="s">
        <v>129</v>
      </c>
      <c r="C4" s="33" t="s">
        <v>130</v>
      </c>
      <c r="D4" s="33"/>
      <c r="E4" s="33"/>
      <c r="F4" s="33" t="s">
        <v>131</v>
      </c>
    </row>
    <row r="5" ht="18.75" customHeight="1" spans="1:6">
      <c r="A5" s="32"/>
      <c r="B5" s="33"/>
      <c r="C5" s="33" t="s">
        <v>31</v>
      </c>
      <c r="D5" s="33" t="s">
        <v>132</v>
      </c>
      <c r="E5" s="33" t="s">
        <v>133</v>
      </c>
      <c r="F5" s="33"/>
    </row>
    <row r="6" ht="18.75" customHeight="1" spans="1:6">
      <c r="A6" s="62" t="s">
        <v>43</v>
      </c>
      <c r="B6" s="63" t="s">
        <v>44</v>
      </c>
      <c r="C6" s="62" t="s">
        <v>45</v>
      </c>
      <c r="D6" s="62" t="s">
        <v>46</v>
      </c>
      <c r="E6" s="62" t="s">
        <v>47</v>
      </c>
      <c r="F6" s="62">
        <v>7</v>
      </c>
    </row>
    <row r="7" ht="20.25" customHeight="1" spans="1:6">
      <c r="A7" s="7">
        <v>1.89</v>
      </c>
      <c r="B7" s="7"/>
      <c r="C7" s="7"/>
      <c r="D7" s="7"/>
      <c r="E7" s="7"/>
      <c r="F7" s="7">
        <v>1.89</v>
      </c>
    </row>
  </sheetData>
  <mergeCells count="6">
    <mergeCell ref="A2:F2"/>
    <mergeCell ref="A3:C3"/>
    <mergeCell ref="C4:E4"/>
    <mergeCell ref="A4:A5"/>
    <mergeCell ref="B4:B5"/>
    <mergeCell ref="F4:F5"/>
  </mergeCells>
  <pageMargins left="0.75" right="0.75"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1"/>
  <sheetViews>
    <sheetView showZeros="0" topLeftCell="A7" workbookViewId="0">
      <selection activeCell="I7" sqref="I7"/>
    </sheetView>
  </sheetViews>
  <sheetFormatPr defaultColWidth="8.85" defaultRowHeight="15" customHeight="1"/>
  <cols>
    <col min="1" max="1" width="14.0333333333333" customWidth="1"/>
    <col min="2" max="2" width="17.25" customWidth="1"/>
    <col min="3" max="3" width="14.375" customWidth="1"/>
    <col min="4" max="4" width="6.25" customWidth="1"/>
    <col min="5" max="5" width="9.55" customWidth="1"/>
    <col min="6" max="6" width="5.375" customWidth="1"/>
    <col min="7" max="7" width="8" style="53" customWidth="1"/>
    <col min="8" max="8" width="5.375" customWidth="1"/>
    <col min="9" max="9" width="5.56666666666667" customWidth="1"/>
    <col min="10" max="10" width="3.125" customWidth="1"/>
    <col min="11" max="11" width="3.875" customWidth="1"/>
    <col min="12" max="12" width="3" customWidth="1"/>
    <col min="13" max="13" width="5.625" customWidth="1"/>
    <col min="14" max="14" width="4" customWidth="1"/>
    <col min="15" max="16" width="3.25" customWidth="1"/>
    <col min="17" max="17" width="2.875" customWidth="1"/>
    <col min="18" max="18" width="3.25" customWidth="1"/>
    <col min="19" max="20" width="3.625" customWidth="1"/>
    <col min="21" max="21" width="4.25" customWidth="1"/>
    <col min="22" max="22" width="3" customWidth="1"/>
    <col min="23" max="23" width="2.75" customWidth="1"/>
    <col min="24" max="24" width="3.5" customWidth="1"/>
  </cols>
  <sheetData>
    <row r="1" ht="18.75" customHeight="1" spans="1:24">
      <c r="A1" s="26"/>
      <c r="B1" s="26"/>
      <c r="C1" s="26"/>
      <c r="D1" s="26"/>
      <c r="E1" s="26"/>
      <c r="F1" s="26"/>
      <c r="G1" s="54"/>
      <c r="H1" s="26"/>
      <c r="I1" s="26"/>
      <c r="J1" s="26"/>
      <c r="K1" s="26"/>
      <c r="L1" s="26"/>
      <c r="M1" s="47"/>
      <c r="N1" s="47"/>
      <c r="O1" s="47"/>
      <c r="P1" s="47"/>
      <c r="Q1" s="47"/>
      <c r="R1" s="47"/>
      <c r="S1" s="47"/>
      <c r="T1" s="47"/>
      <c r="U1" s="47"/>
      <c r="V1" s="47"/>
      <c r="W1" s="47"/>
      <c r="X1" s="47" t="s">
        <v>134</v>
      </c>
    </row>
    <row r="2" ht="45" customHeight="1" spans="1:24">
      <c r="A2" s="28" t="s">
        <v>135</v>
      </c>
      <c r="B2" s="28"/>
      <c r="C2" s="28"/>
      <c r="D2" s="28"/>
      <c r="E2" s="28"/>
      <c r="F2" s="28"/>
      <c r="G2" s="55"/>
      <c r="H2" s="28"/>
      <c r="I2" s="28"/>
      <c r="J2" s="28"/>
      <c r="K2" s="28"/>
      <c r="L2" s="28"/>
      <c r="M2" s="48"/>
      <c r="N2" s="48"/>
      <c r="O2" s="48"/>
      <c r="P2" s="48"/>
      <c r="Q2" s="48"/>
      <c r="R2" s="48"/>
      <c r="S2" s="48"/>
      <c r="T2" s="48"/>
      <c r="U2" s="48"/>
      <c r="V2" s="48"/>
      <c r="W2" s="48"/>
      <c r="X2" s="48"/>
    </row>
    <row r="3" ht="18.75" customHeight="1" spans="1:24">
      <c r="A3" s="42" t="str">
        <f>"单位名称："&amp;"易门县融媒体中心"</f>
        <v>单位名称：易门县融媒体中心</v>
      </c>
      <c r="B3" s="42"/>
      <c r="C3" s="42"/>
      <c r="D3" s="42"/>
      <c r="E3" s="42"/>
      <c r="F3" s="42"/>
      <c r="G3" s="29"/>
      <c r="H3" s="49"/>
      <c r="I3" s="49"/>
      <c r="J3" s="49"/>
      <c r="K3" s="49"/>
      <c r="L3" s="49"/>
      <c r="M3" s="50"/>
      <c r="N3" s="50"/>
      <c r="O3" s="50"/>
      <c r="P3" s="50"/>
      <c r="Q3" s="50"/>
      <c r="R3" s="50"/>
      <c r="S3" s="50"/>
      <c r="T3" s="50"/>
      <c r="U3" s="50"/>
      <c r="V3" s="50"/>
      <c r="W3" s="50"/>
      <c r="X3" s="50" t="s">
        <v>26</v>
      </c>
    </row>
    <row r="4" ht="18.75" customHeight="1" spans="1:24">
      <c r="A4" s="56" t="s">
        <v>136</v>
      </c>
      <c r="B4" s="56" t="s">
        <v>137</v>
      </c>
      <c r="C4" s="56" t="s">
        <v>138</v>
      </c>
      <c r="D4" s="56" t="s">
        <v>139</v>
      </c>
      <c r="E4" s="56" t="s">
        <v>140</v>
      </c>
      <c r="F4" s="56" t="s">
        <v>141</v>
      </c>
      <c r="G4" s="56" t="s">
        <v>142</v>
      </c>
      <c r="H4" s="57" t="s">
        <v>29</v>
      </c>
      <c r="I4" s="57" t="s">
        <v>143</v>
      </c>
      <c r="J4" s="56"/>
      <c r="K4" s="56"/>
      <c r="L4" s="56"/>
      <c r="M4" s="56"/>
      <c r="N4" s="56"/>
      <c r="O4" s="56" t="s">
        <v>144</v>
      </c>
      <c r="P4" s="56"/>
      <c r="Q4" s="56"/>
      <c r="R4" s="56" t="s">
        <v>35</v>
      </c>
      <c r="S4" s="56" t="s">
        <v>36</v>
      </c>
      <c r="T4" s="56"/>
      <c r="U4" s="56"/>
      <c r="V4" s="56"/>
      <c r="W4" s="56"/>
      <c r="X4" s="56"/>
    </row>
    <row r="5" ht="29" customHeight="1" spans="1:24">
      <c r="A5" s="56"/>
      <c r="B5" s="56"/>
      <c r="C5" s="56"/>
      <c r="D5" s="56"/>
      <c r="E5" s="56"/>
      <c r="F5" s="56"/>
      <c r="G5" s="56"/>
      <c r="H5" s="57" t="s">
        <v>145</v>
      </c>
      <c r="I5" s="57" t="s">
        <v>146</v>
      </c>
      <c r="J5" s="57"/>
      <c r="K5" s="56" t="s">
        <v>33</v>
      </c>
      <c r="L5" s="56" t="s">
        <v>34</v>
      </c>
      <c r="M5" s="56"/>
      <c r="N5" s="56"/>
      <c r="O5" s="56" t="s">
        <v>144</v>
      </c>
      <c r="P5" s="56" t="s">
        <v>33</v>
      </c>
      <c r="Q5" s="56" t="s">
        <v>34</v>
      </c>
      <c r="R5" s="56" t="s">
        <v>35</v>
      </c>
      <c r="S5" s="56" t="s">
        <v>36</v>
      </c>
      <c r="T5" s="56" t="s">
        <v>37</v>
      </c>
      <c r="U5" s="56" t="s">
        <v>38</v>
      </c>
      <c r="V5" s="56" t="s">
        <v>39</v>
      </c>
      <c r="W5" s="56" t="s">
        <v>40</v>
      </c>
      <c r="X5" s="56" t="s">
        <v>41</v>
      </c>
    </row>
    <row r="6" ht="18.75" customHeight="1" spans="1:24">
      <c r="A6" s="56"/>
      <c r="B6" s="56"/>
      <c r="C6" s="56"/>
      <c r="D6" s="56"/>
      <c r="E6" s="56"/>
      <c r="F6" s="56"/>
      <c r="G6" s="56"/>
      <c r="H6" s="57"/>
      <c r="I6" s="56" t="s">
        <v>147</v>
      </c>
      <c r="J6" s="56" t="s">
        <v>148</v>
      </c>
      <c r="K6" s="56" t="s">
        <v>149</v>
      </c>
      <c r="L6" s="56" t="s">
        <v>150</v>
      </c>
      <c r="M6" s="56" t="s">
        <v>151</v>
      </c>
      <c r="N6" s="56" t="s">
        <v>152</v>
      </c>
      <c r="O6" s="56" t="s">
        <v>32</v>
      </c>
      <c r="P6" s="56" t="s">
        <v>33</v>
      </c>
      <c r="Q6" s="56" t="s">
        <v>34</v>
      </c>
      <c r="R6" s="56"/>
      <c r="S6" s="56" t="s">
        <v>31</v>
      </c>
      <c r="T6" s="56" t="s">
        <v>37</v>
      </c>
      <c r="U6" s="56" t="s">
        <v>38</v>
      </c>
      <c r="V6" s="56" t="s">
        <v>39</v>
      </c>
      <c r="W6" s="56" t="s">
        <v>40</v>
      </c>
      <c r="X6" s="56" t="s">
        <v>41</v>
      </c>
    </row>
    <row r="7" ht="145" customHeight="1" spans="1:24">
      <c r="A7" s="56"/>
      <c r="B7" s="56"/>
      <c r="C7" s="56"/>
      <c r="D7" s="56"/>
      <c r="E7" s="56"/>
      <c r="F7" s="56"/>
      <c r="G7" s="56"/>
      <c r="H7" s="57"/>
      <c r="I7" s="56" t="s">
        <v>31</v>
      </c>
      <c r="J7" s="56" t="s">
        <v>148</v>
      </c>
      <c r="K7" s="56"/>
      <c r="L7" s="56"/>
      <c r="M7" s="56"/>
      <c r="N7" s="56"/>
      <c r="O7" s="56"/>
      <c r="P7" s="56"/>
      <c r="Q7" s="56"/>
      <c r="R7" s="56"/>
      <c r="S7" s="56"/>
      <c r="T7" s="56"/>
      <c r="U7" s="56"/>
      <c r="V7" s="56"/>
      <c r="W7" s="56"/>
      <c r="X7" s="56"/>
    </row>
    <row r="8" ht="18.75" customHeight="1" spans="1:24">
      <c r="A8" s="57" t="s">
        <v>42</v>
      </c>
      <c r="B8" s="57">
        <v>2</v>
      </c>
      <c r="C8" s="57">
        <v>3</v>
      </c>
      <c r="D8" s="57">
        <v>4</v>
      </c>
      <c r="E8" s="57">
        <v>5</v>
      </c>
      <c r="F8" s="57">
        <v>6</v>
      </c>
      <c r="G8" s="56">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18.75" customHeight="1" spans="1:24">
      <c r="A9" s="43" t="s">
        <v>52</v>
      </c>
      <c r="B9" s="43" t="s">
        <v>153</v>
      </c>
      <c r="C9" s="44" t="s">
        <v>154</v>
      </c>
      <c r="D9" s="43" t="s">
        <v>70</v>
      </c>
      <c r="E9" s="43" t="s">
        <v>71</v>
      </c>
      <c r="F9" s="43" t="s">
        <v>155</v>
      </c>
      <c r="G9" s="44" t="s">
        <v>156</v>
      </c>
      <c r="H9" s="7">
        <v>144.9972</v>
      </c>
      <c r="I9" s="7">
        <v>144.9972</v>
      </c>
      <c r="J9" s="7"/>
      <c r="K9" s="7"/>
      <c r="L9" s="7"/>
      <c r="M9" s="7">
        <v>144.9972</v>
      </c>
      <c r="N9" s="7"/>
      <c r="O9" s="7"/>
      <c r="P9" s="7"/>
      <c r="Q9" s="7"/>
      <c r="R9" s="7"/>
      <c r="S9" s="7"/>
      <c r="T9" s="7"/>
      <c r="U9" s="7"/>
      <c r="V9" s="7"/>
      <c r="W9" s="7"/>
      <c r="X9" s="7"/>
    </row>
    <row r="10" ht="18.75" customHeight="1" spans="1:24">
      <c r="A10" s="43" t="s">
        <v>52</v>
      </c>
      <c r="B10" s="43" t="s">
        <v>153</v>
      </c>
      <c r="C10" s="44" t="s">
        <v>154</v>
      </c>
      <c r="D10" s="43" t="s">
        <v>70</v>
      </c>
      <c r="E10" s="43" t="s">
        <v>71</v>
      </c>
      <c r="F10" s="43" t="s">
        <v>157</v>
      </c>
      <c r="G10" s="44" t="s">
        <v>158</v>
      </c>
      <c r="H10" s="7">
        <v>12.7404</v>
      </c>
      <c r="I10" s="7">
        <v>12.7404</v>
      </c>
      <c r="J10" s="7"/>
      <c r="K10" s="7"/>
      <c r="L10" s="7"/>
      <c r="M10" s="7">
        <v>12.7404</v>
      </c>
      <c r="N10" s="7"/>
      <c r="O10" s="7"/>
      <c r="P10" s="7"/>
      <c r="Q10" s="5"/>
      <c r="R10" s="7"/>
      <c r="S10" s="7"/>
      <c r="T10" s="7"/>
      <c r="U10" s="7"/>
      <c r="V10" s="7"/>
      <c r="W10" s="7"/>
      <c r="X10" s="7"/>
    </row>
    <row r="11" ht="18.75" customHeight="1" spans="1:24">
      <c r="A11" s="43" t="s">
        <v>52</v>
      </c>
      <c r="B11" s="43" t="s">
        <v>153</v>
      </c>
      <c r="C11" s="44" t="s">
        <v>154</v>
      </c>
      <c r="D11" s="43" t="s">
        <v>70</v>
      </c>
      <c r="E11" s="43" t="s">
        <v>71</v>
      </c>
      <c r="F11" s="43" t="s">
        <v>159</v>
      </c>
      <c r="G11" s="44" t="s">
        <v>160</v>
      </c>
      <c r="H11" s="7">
        <v>0.96</v>
      </c>
      <c r="I11" s="7">
        <v>0.96</v>
      </c>
      <c r="J11" s="7"/>
      <c r="K11" s="7"/>
      <c r="L11" s="7"/>
      <c r="M11" s="7">
        <v>0.96</v>
      </c>
      <c r="N11" s="7"/>
      <c r="O11" s="7"/>
      <c r="P11" s="7"/>
      <c r="Q11" s="5"/>
      <c r="R11" s="7"/>
      <c r="S11" s="7"/>
      <c r="T11" s="7"/>
      <c r="U11" s="7"/>
      <c r="V11" s="7"/>
      <c r="W11" s="7"/>
      <c r="X11" s="7"/>
    </row>
    <row r="12" ht="18.75" customHeight="1" spans="1:24">
      <c r="A12" s="43" t="s">
        <v>52</v>
      </c>
      <c r="B12" s="43" t="s">
        <v>153</v>
      </c>
      <c r="C12" s="44" t="s">
        <v>154</v>
      </c>
      <c r="D12" s="43" t="s">
        <v>70</v>
      </c>
      <c r="E12" s="43" t="s">
        <v>71</v>
      </c>
      <c r="F12" s="43" t="s">
        <v>161</v>
      </c>
      <c r="G12" s="44" t="s">
        <v>162</v>
      </c>
      <c r="H12" s="7">
        <v>12.0831</v>
      </c>
      <c r="I12" s="7">
        <v>12.0831</v>
      </c>
      <c r="J12" s="7"/>
      <c r="K12" s="7"/>
      <c r="L12" s="7"/>
      <c r="M12" s="7">
        <v>12.0831</v>
      </c>
      <c r="N12" s="7"/>
      <c r="O12" s="7"/>
      <c r="P12" s="7"/>
      <c r="Q12" s="5"/>
      <c r="R12" s="7"/>
      <c r="S12" s="7"/>
      <c r="T12" s="7"/>
      <c r="U12" s="7"/>
      <c r="V12" s="7"/>
      <c r="W12" s="7"/>
      <c r="X12" s="7"/>
    </row>
    <row r="13" ht="18.75" customHeight="1" spans="1:24">
      <c r="A13" s="43" t="s">
        <v>52</v>
      </c>
      <c r="B13" s="43" t="s">
        <v>153</v>
      </c>
      <c r="C13" s="44" t="s">
        <v>154</v>
      </c>
      <c r="D13" s="43" t="s">
        <v>70</v>
      </c>
      <c r="E13" s="43" t="s">
        <v>71</v>
      </c>
      <c r="F13" s="43" t="s">
        <v>161</v>
      </c>
      <c r="G13" s="44" t="s">
        <v>162</v>
      </c>
      <c r="H13" s="7">
        <v>53.55</v>
      </c>
      <c r="I13" s="7">
        <v>53.55</v>
      </c>
      <c r="J13" s="7"/>
      <c r="K13" s="7"/>
      <c r="L13" s="7"/>
      <c r="M13" s="7">
        <v>53.55</v>
      </c>
      <c r="N13" s="7"/>
      <c r="O13" s="7"/>
      <c r="P13" s="7"/>
      <c r="Q13" s="5"/>
      <c r="R13" s="7"/>
      <c r="S13" s="7"/>
      <c r="T13" s="7"/>
      <c r="U13" s="7"/>
      <c r="V13" s="7"/>
      <c r="W13" s="7"/>
      <c r="X13" s="7"/>
    </row>
    <row r="14" ht="18.75" customHeight="1" spans="1:24">
      <c r="A14" s="43" t="s">
        <v>52</v>
      </c>
      <c r="B14" s="43" t="s">
        <v>153</v>
      </c>
      <c r="C14" s="44" t="s">
        <v>154</v>
      </c>
      <c r="D14" s="43" t="s">
        <v>70</v>
      </c>
      <c r="E14" s="43" t="s">
        <v>71</v>
      </c>
      <c r="F14" s="43" t="s">
        <v>161</v>
      </c>
      <c r="G14" s="44" t="s">
        <v>162</v>
      </c>
      <c r="H14" s="7">
        <v>52.554</v>
      </c>
      <c r="I14" s="7">
        <v>52.554</v>
      </c>
      <c r="J14" s="7"/>
      <c r="K14" s="7"/>
      <c r="L14" s="7"/>
      <c r="M14" s="7">
        <v>52.554</v>
      </c>
      <c r="N14" s="7"/>
      <c r="O14" s="7"/>
      <c r="P14" s="7"/>
      <c r="Q14" s="5"/>
      <c r="R14" s="7"/>
      <c r="S14" s="7"/>
      <c r="T14" s="7"/>
      <c r="U14" s="7"/>
      <c r="V14" s="7"/>
      <c r="W14" s="7"/>
      <c r="X14" s="7"/>
    </row>
    <row r="15" ht="18.75" customHeight="1" spans="1:24">
      <c r="A15" s="43" t="s">
        <v>52</v>
      </c>
      <c r="B15" s="43" t="s">
        <v>153</v>
      </c>
      <c r="C15" s="44" t="s">
        <v>154</v>
      </c>
      <c r="D15" s="43" t="s">
        <v>70</v>
      </c>
      <c r="E15" s="43" t="s">
        <v>71</v>
      </c>
      <c r="F15" s="43" t="s">
        <v>161</v>
      </c>
      <c r="G15" s="44" t="s">
        <v>162</v>
      </c>
      <c r="H15" s="7">
        <v>30.384</v>
      </c>
      <c r="I15" s="7">
        <v>30.384</v>
      </c>
      <c r="J15" s="7"/>
      <c r="K15" s="7"/>
      <c r="L15" s="7"/>
      <c r="M15" s="7">
        <v>30.384</v>
      </c>
      <c r="N15" s="7"/>
      <c r="O15" s="7"/>
      <c r="P15" s="7"/>
      <c r="Q15" s="5"/>
      <c r="R15" s="7"/>
      <c r="S15" s="7"/>
      <c r="T15" s="7"/>
      <c r="U15" s="7"/>
      <c r="V15" s="7"/>
      <c r="W15" s="7"/>
      <c r="X15" s="7"/>
    </row>
    <row r="16" ht="18.75" customHeight="1" spans="1:24">
      <c r="A16" s="43" t="s">
        <v>52</v>
      </c>
      <c r="B16" s="43" t="s">
        <v>153</v>
      </c>
      <c r="C16" s="44" t="s">
        <v>154</v>
      </c>
      <c r="D16" s="43" t="s">
        <v>106</v>
      </c>
      <c r="E16" s="43" t="s">
        <v>107</v>
      </c>
      <c r="F16" s="43" t="s">
        <v>157</v>
      </c>
      <c r="G16" s="44" t="s">
        <v>158</v>
      </c>
      <c r="H16" s="7">
        <v>3.5424</v>
      </c>
      <c r="I16" s="7">
        <v>3.5424</v>
      </c>
      <c r="J16" s="7"/>
      <c r="K16" s="7"/>
      <c r="L16" s="7"/>
      <c r="M16" s="7">
        <v>3.5424</v>
      </c>
      <c r="N16" s="7"/>
      <c r="O16" s="7"/>
      <c r="P16" s="7"/>
      <c r="Q16" s="5"/>
      <c r="R16" s="7"/>
      <c r="S16" s="7"/>
      <c r="T16" s="7"/>
      <c r="U16" s="7"/>
      <c r="V16" s="7"/>
      <c r="W16" s="7"/>
      <c r="X16" s="7"/>
    </row>
    <row r="17" ht="30" customHeight="1" spans="1:24">
      <c r="A17" s="43" t="s">
        <v>52</v>
      </c>
      <c r="B17" s="43" t="s">
        <v>163</v>
      </c>
      <c r="C17" s="44" t="s">
        <v>164</v>
      </c>
      <c r="D17" s="43" t="s">
        <v>70</v>
      </c>
      <c r="E17" s="43" t="s">
        <v>71</v>
      </c>
      <c r="F17" s="43" t="s">
        <v>165</v>
      </c>
      <c r="G17" s="44" t="s">
        <v>166</v>
      </c>
      <c r="H17" s="7">
        <v>2.529578</v>
      </c>
      <c r="I17" s="7">
        <v>2.529578</v>
      </c>
      <c r="J17" s="7"/>
      <c r="K17" s="7"/>
      <c r="L17" s="7"/>
      <c r="M17" s="7">
        <v>2.529578</v>
      </c>
      <c r="N17" s="7"/>
      <c r="O17" s="7"/>
      <c r="P17" s="7"/>
      <c r="Q17" s="5"/>
      <c r="R17" s="7"/>
      <c r="S17" s="7"/>
      <c r="T17" s="7"/>
      <c r="U17" s="7"/>
      <c r="V17" s="7"/>
      <c r="W17" s="7"/>
      <c r="X17" s="7"/>
    </row>
    <row r="18" ht="48" customHeight="1" spans="1:24">
      <c r="A18" s="43" t="s">
        <v>52</v>
      </c>
      <c r="B18" s="43" t="s">
        <v>163</v>
      </c>
      <c r="C18" s="44" t="s">
        <v>164</v>
      </c>
      <c r="D18" s="43" t="s">
        <v>84</v>
      </c>
      <c r="E18" s="44" t="s">
        <v>85</v>
      </c>
      <c r="F18" s="43" t="s">
        <v>167</v>
      </c>
      <c r="G18" s="44" t="s">
        <v>168</v>
      </c>
      <c r="H18" s="7">
        <v>57.818928</v>
      </c>
      <c r="I18" s="7">
        <v>57.818928</v>
      </c>
      <c r="J18" s="7"/>
      <c r="K18" s="7"/>
      <c r="L18" s="7"/>
      <c r="M18" s="7">
        <v>57.818928</v>
      </c>
      <c r="N18" s="7"/>
      <c r="O18" s="7"/>
      <c r="P18" s="7"/>
      <c r="Q18" s="5"/>
      <c r="R18" s="7"/>
      <c r="S18" s="7"/>
      <c r="T18" s="7"/>
      <c r="U18" s="7"/>
      <c r="V18" s="7"/>
      <c r="W18" s="7"/>
      <c r="X18" s="7"/>
    </row>
    <row r="19" ht="41" customHeight="1" spans="1:24">
      <c r="A19" s="43" t="s">
        <v>52</v>
      </c>
      <c r="B19" s="43" t="s">
        <v>163</v>
      </c>
      <c r="C19" s="44" t="s">
        <v>164</v>
      </c>
      <c r="D19" s="43" t="s">
        <v>94</v>
      </c>
      <c r="E19" s="44" t="s">
        <v>95</v>
      </c>
      <c r="F19" s="43" t="s">
        <v>169</v>
      </c>
      <c r="G19" s="44" t="s">
        <v>170</v>
      </c>
      <c r="H19" s="7">
        <v>29.993569</v>
      </c>
      <c r="I19" s="7">
        <v>29.993569</v>
      </c>
      <c r="J19" s="7"/>
      <c r="K19" s="7"/>
      <c r="L19" s="7"/>
      <c r="M19" s="7">
        <v>29.993569</v>
      </c>
      <c r="N19" s="7"/>
      <c r="O19" s="7"/>
      <c r="P19" s="7"/>
      <c r="Q19" s="5"/>
      <c r="R19" s="7"/>
      <c r="S19" s="7"/>
      <c r="T19" s="7"/>
      <c r="U19" s="7"/>
      <c r="V19" s="7"/>
      <c r="W19" s="7"/>
      <c r="X19" s="7"/>
    </row>
    <row r="20" ht="40" customHeight="1" spans="1:24">
      <c r="A20" s="43" t="s">
        <v>52</v>
      </c>
      <c r="B20" s="43" t="s">
        <v>163</v>
      </c>
      <c r="C20" s="44" t="s">
        <v>164</v>
      </c>
      <c r="D20" s="43" t="s">
        <v>96</v>
      </c>
      <c r="E20" s="44" t="s">
        <v>97</v>
      </c>
      <c r="F20" s="43" t="s">
        <v>171</v>
      </c>
      <c r="G20" s="44" t="s">
        <v>172</v>
      </c>
      <c r="H20" s="7">
        <v>17.318281</v>
      </c>
      <c r="I20" s="7">
        <v>17.318281</v>
      </c>
      <c r="J20" s="7"/>
      <c r="K20" s="7"/>
      <c r="L20" s="7"/>
      <c r="M20" s="7">
        <v>17.318281</v>
      </c>
      <c r="N20" s="7"/>
      <c r="O20" s="7"/>
      <c r="P20" s="7"/>
      <c r="Q20" s="5"/>
      <c r="R20" s="7"/>
      <c r="S20" s="7"/>
      <c r="T20" s="7"/>
      <c r="U20" s="7"/>
      <c r="V20" s="7"/>
      <c r="W20" s="7"/>
      <c r="X20" s="7"/>
    </row>
    <row r="21" s="52" customFormat="1" ht="36" customHeight="1" spans="1:24">
      <c r="A21" s="43" t="s">
        <v>52</v>
      </c>
      <c r="B21" s="43" t="s">
        <v>163</v>
      </c>
      <c r="C21" s="44" t="s">
        <v>164</v>
      </c>
      <c r="D21" s="43" t="s">
        <v>98</v>
      </c>
      <c r="E21" s="44" t="s">
        <v>99</v>
      </c>
      <c r="F21" s="43" t="s">
        <v>165</v>
      </c>
      <c r="G21" s="44" t="s">
        <v>166</v>
      </c>
      <c r="H21" s="7">
        <v>0.722737</v>
      </c>
      <c r="I21" s="7">
        <v>0.722737</v>
      </c>
      <c r="J21" s="7"/>
      <c r="K21" s="7"/>
      <c r="L21" s="7"/>
      <c r="M21" s="7">
        <v>0.722737</v>
      </c>
      <c r="N21" s="7"/>
      <c r="O21" s="7"/>
      <c r="P21" s="7"/>
      <c r="Q21" s="5"/>
      <c r="R21" s="7"/>
      <c r="S21" s="7"/>
      <c r="T21" s="7"/>
      <c r="U21" s="7"/>
      <c r="V21" s="7"/>
      <c r="W21" s="7"/>
      <c r="X21" s="7"/>
    </row>
    <row r="22" s="52" customFormat="1" ht="35" customHeight="1" spans="1:24">
      <c r="A22" s="43" t="s">
        <v>52</v>
      </c>
      <c r="B22" s="43" t="s">
        <v>163</v>
      </c>
      <c r="C22" s="44" t="s">
        <v>164</v>
      </c>
      <c r="D22" s="43" t="s">
        <v>98</v>
      </c>
      <c r="E22" s="44" t="s">
        <v>99</v>
      </c>
      <c r="F22" s="43" t="s">
        <v>165</v>
      </c>
      <c r="G22" s="44" t="s">
        <v>166</v>
      </c>
      <c r="H22" s="7">
        <v>1.4473</v>
      </c>
      <c r="I22" s="7">
        <v>1.4473</v>
      </c>
      <c r="J22" s="7"/>
      <c r="K22" s="7"/>
      <c r="L22" s="7"/>
      <c r="M22" s="7">
        <v>1.4473</v>
      </c>
      <c r="N22" s="7"/>
      <c r="O22" s="7"/>
      <c r="P22" s="7"/>
      <c r="Q22" s="5"/>
      <c r="R22" s="7"/>
      <c r="S22" s="7"/>
      <c r="T22" s="7"/>
      <c r="U22" s="7"/>
      <c r="V22" s="7"/>
      <c r="W22" s="7"/>
      <c r="X22" s="7"/>
    </row>
    <row r="23" s="52" customFormat="1" ht="39" customHeight="1" spans="1:24">
      <c r="A23" s="43" t="s">
        <v>52</v>
      </c>
      <c r="B23" s="43" t="s">
        <v>163</v>
      </c>
      <c r="C23" s="44" t="s">
        <v>164</v>
      </c>
      <c r="D23" s="43" t="s">
        <v>98</v>
      </c>
      <c r="E23" s="44" t="s">
        <v>99</v>
      </c>
      <c r="F23" s="43" t="s">
        <v>165</v>
      </c>
      <c r="G23" s="44" t="s">
        <v>166</v>
      </c>
      <c r="H23" s="7">
        <v>0.0353</v>
      </c>
      <c r="I23" s="7">
        <v>0.0353</v>
      </c>
      <c r="J23" s="7"/>
      <c r="K23" s="7"/>
      <c r="L23" s="7"/>
      <c r="M23" s="7">
        <v>0.0353</v>
      </c>
      <c r="N23" s="7"/>
      <c r="O23" s="7"/>
      <c r="P23" s="7"/>
      <c r="Q23" s="5"/>
      <c r="R23" s="7"/>
      <c r="S23" s="7"/>
      <c r="T23" s="7"/>
      <c r="U23" s="7"/>
      <c r="V23" s="7"/>
      <c r="W23" s="7"/>
      <c r="X23" s="7"/>
    </row>
    <row r="24" ht="27" customHeight="1" spans="1:24">
      <c r="A24" s="43" t="s">
        <v>52</v>
      </c>
      <c r="B24" s="43" t="s">
        <v>173</v>
      </c>
      <c r="C24" s="44" t="s">
        <v>105</v>
      </c>
      <c r="D24" s="43" t="s">
        <v>104</v>
      </c>
      <c r="E24" s="43" t="s">
        <v>105</v>
      </c>
      <c r="F24" s="43" t="s">
        <v>174</v>
      </c>
      <c r="G24" s="44" t="s">
        <v>105</v>
      </c>
      <c r="H24" s="7">
        <v>41.3484</v>
      </c>
      <c r="I24" s="7">
        <v>41.3484</v>
      </c>
      <c r="J24" s="7"/>
      <c r="K24" s="7"/>
      <c r="L24" s="7"/>
      <c r="M24" s="7">
        <v>41.3484</v>
      </c>
      <c r="N24" s="7"/>
      <c r="O24" s="7"/>
      <c r="P24" s="7"/>
      <c r="Q24" s="5"/>
      <c r="R24" s="7"/>
      <c r="S24" s="7"/>
      <c r="T24" s="7"/>
      <c r="U24" s="7"/>
      <c r="V24" s="7"/>
      <c r="W24" s="7"/>
      <c r="X24" s="7"/>
    </row>
    <row r="25" ht="18.75" customHeight="1" spans="1:24">
      <c r="A25" s="43" t="s">
        <v>52</v>
      </c>
      <c r="B25" s="43" t="s">
        <v>175</v>
      </c>
      <c r="C25" s="44" t="s">
        <v>176</v>
      </c>
      <c r="D25" s="43" t="s">
        <v>70</v>
      </c>
      <c r="E25" s="43" t="s">
        <v>71</v>
      </c>
      <c r="F25" s="43" t="s">
        <v>177</v>
      </c>
      <c r="G25" s="44" t="s">
        <v>176</v>
      </c>
      <c r="H25" s="7">
        <v>6.782328</v>
      </c>
      <c r="I25" s="7">
        <v>6.782328</v>
      </c>
      <c r="J25" s="7"/>
      <c r="K25" s="7"/>
      <c r="L25" s="7"/>
      <c r="M25" s="7">
        <v>6.782328</v>
      </c>
      <c r="N25" s="7"/>
      <c r="O25" s="7"/>
      <c r="P25" s="7"/>
      <c r="Q25" s="5"/>
      <c r="R25" s="7"/>
      <c r="S25" s="7"/>
      <c r="T25" s="7"/>
      <c r="U25" s="7"/>
      <c r="V25" s="7"/>
      <c r="W25" s="7"/>
      <c r="X25" s="7"/>
    </row>
    <row r="26" ht="18.75" customHeight="1" spans="1:24">
      <c r="A26" s="43" t="s">
        <v>52</v>
      </c>
      <c r="B26" s="43" t="s">
        <v>178</v>
      </c>
      <c r="C26" s="44" t="s">
        <v>179</v>
      </c>
      <c r="D26" s="43" t="s">
        <v>70</v>
      </c>
      <c r="E26" s="43" t="s">
        <v>71</v>
      </c>
      <c r="F26" s="43" t="s">
        <v>180</v>
      </c>
      <c r="G26" s="44" t="s">
        <v>181</v>
      </c>
      <c r="H26" s="7">
        <v>1.653</v>
      </c>
      <c r="I26" s="7">
        <v>1.653</v>
      </c>
      <c r="J26" s="7"/>
      <c r="K26" s="7"/>
      <c r="L26" s="7"/>
      <c r="M26" s="7">
        <v>1.653</v>
      </c>
      <c r="N26" s="7"/>
      <c r="O26" s="7"/>
      <c r="P26" s="7"/>
      <c r="Q26" s="5"/>
      <c r="R26" s="7"/>
      <c r="S26" s="7"/>
      <c r="T26" s="7"/>
      <c r="U26" s="7"/>
      <c r="V26" s="7"/>
      <c r="W26" s="7"/>
      <c r="X26" s="7"/>
    </row>
    <row r="27" ht="18.75" customHeight="1" spans="1:24">
      <c r="A27" s="43" t="s">
        <v>52</v>
      </c>
      <c r="B27" s="43" t="s">
        <v>178</v>
      </c>
      <c r="C27" s="44" t="s">
        <v>179</v>
      </c>
      <c r="D27" s="43" t="s">
        <v>70</v>
      </c>
      <c r="E27" s="43" t="s">
        <v>71</v>
      </c>
      <c r="F27" s="43" t="s">
        <v>182</v>
      </c>
      <c r="G27" s="44" t="s">
        <v>183</v>
      </c>
      <c r="H27" s="7">
        <v>2.2</v>
      </c>
      <c r="I27" s="7">
        <v>2.2</v>
      </c>
      <c r="J27" s="7"/>
      <c r="K27" s="7"/>
      <c r="L27" s="7"/>
      <c r="M27" s="7">
        <v>2.2</v>
      </c>
      <c r="N27" s="7"/>
      <c r="O27" s="7"/>
      <c r="P27" s="7"/>
      <c r="Q27" s="5"/>
      <c r="R27" s="7"/>
      <c r="S27" s="7"/>
      <c r="T27" s="7"/>
      <c r="U27" s="7"/>
      <c r="V27" s="7"/>
      <c r="W27" s="7"/>
      <c r="X27" s="7"/>
    </row>
    <row r="28" ht="18.75" customHeight="1" spans="1:24">
      <c r="A28" s="43" t="s">
        <v>52</v>
      </c>
      <c r="B28" s="43" t="s">
        <v>178</v>
      </c>
      <c r="C28" s="44" t="s">
        <v>179</v>
      </c>
      <c r="D28" s="43" t="s">
        <v>70</v>
      </c>
      <c r="E28" s="43" t="s">
        <v>71</v>
      </c>
      <c r="F28" s="43" t="s">
        <v>184</v>
      </c>
      <c r="G28" s="44" t="s">
        <v>185</v>
      </c>
      <c r="H28" s="7">
        <v>0.1</v>
      </c>
      <c r="I28" s="7">
        <v>0.1</v>
      </c>
      <c r="J28" s="7"/>
      <c r="K28" s="7"/>
      <c r="L28" s="7"/>
      <c r="M28" s="7">
        <v>0.1</v>
      </c>
      <c r="N28" s="7"/>
      <c r="O28" s="7"/>
      <c r="P28" s="7"/>
      <c r="Q28" s="5"/>
      <c r="R28" s="7"/>
      <c r="S28" s="7"/>
      <c r="T28" s="7"/>
      <c r="U28" s="7"/>
      <c r="V28" s="7"/>
      <c r="W28" s="7"/>
      <c r="X28" s="7"/>
    </row>
    <row r="29" ht="18.75" customHeight="1" spans="1:24">
      <c r="A29" s="43" t="s">
        <v>52</v>
      </c>
      <c r="B29" s="43" t="s">
        <v>178</v>
      </c>
      <c r="C29" s="44" t="s">
        <v>179</v>
      </c>
      <c r="D29" s="43" t="s">
        <v>70</v>
      </c>
      <c r="E29" s="43" t="s">
        <v>71</v>
      </c>
      <c r="F29" s="43" t="s">
        <v>186</v>
      </c>
      <c r="G29" s="44" t="s">
        <v>187</v>
      </c>
      <c r="H29" s="7">
        <v>0.06</v>
      </c>
      <c r="I29" s="7">
        <v>0.06</v>
      </c>
      <c r="J29" s="7"/>
      <c r="K29" s="7"/>
      <c r="L29" s="7"/>
      <c r="M29" s="7">
        <v>0.06</v>
      </c>
      <c r="N29" s="7"/>
      <c r="O29" s="7"/>
      <c r="P29" s="7"/>
      <c r="Q29" s="5"/>
      <c r="R29" s="7"/>
      <c r="S29" s="7"/>
      <c r="T29" s="7"/>
      <c r="U29" s="7"/>
      <c r="V29" s="7"/>
      <c r="W29" s="7"/>
      <c r="X29" s="7"/>
    </row>
    <row r="30" ht="18.75" customHeight="1" spans="1:24">
      <c r="A30" s="43" t="s">
        <v>52</v>
      </c>
      <c r="B30" s="43" t="s">
        <v>178</v>
      </c>
      <c r="C30" s="44" t="s">
        <v>179</v>
      </c>
      <c r="D30" s="43" t="s">
        <v>70</v>
      </c>
      <c r="E30" s="43" t="s">
        <v>71</v>
      </c>
      <c r="F30" s="43" t="s">
        <v>188</v>
      </c>
      <c r="G30" s="44" t="s">
        <v>189</v>
      </c>
      <c r="H30" s="7">
        <v>3</v>
      </c>
      <c r="I30" s="7">
        <v>3</v>
      </c>
      <c r="J30" s="7"/>
      <c r="K30" s="7"/>
      <c r="L30" s="7"/>
      <c r="M30" s="7">
        <v>3</v>
      </c>
      <c r="N30" s="7"/>
      <c r="O30" s="7"/>
      <c r="P30" s="7"/>
      <c r="Q30" s="5"/>
      <c r="R30" s="7"/>
      <c r="S30" s="7"/>
      <c r="T30" s="7"/>
      <c r="U30" s="7"/>
      <c r="V30" s="7"/>
      <c r="W30" s="7"/>
      <c r="X30" s="7"/>
    </row>
    <row r="31" ht="27" customHeight="1" spans="1:24">
      <c r="A31" s="43" t="s">
        <v>52</v>
      </c>
      <c r="B31" s="43" t="s">
        <v>178</v>
      </c>
      <c r="C31" s="44" t="s">
        <v>179</v>
      </c>
      <c r="D31" s="43" t="s">
        <v>70</v>
      </c>
      <c r="E31" s="43" t="s">
        <v>71</v>
      </c>
      <c r="F31" s="43" t="s">
        <v>190</v>
      </c>
      <c r="G31" s="44" t="s">
        <v>191</v>
      </c>
      <c r="H31" s="7">
        <v>4</v>
      </c>
      <c r="I31" s="7">
        <v>4</v>
      </c>
      <c r="J31" s="7"/>
      <c r="K31" s="7"/>
      <c r="L31" s="7"/>
      <c r="M31" s="7">
        <v>4</v>
      </c>
      <c r="N31" s="7"/>
      <c r="O31" s="7"/>
      <c r="P31" s="7"/>
      <c r="Q31" s="5"/>
      <c r="R31" s="7"/>
      <c r="S31" s="7"/>
      <c r="T31" s="7"/>
      <c r="U31" s="7"/>
      <c r="V31" s="7"/>
      <c r="W31" s="7"/>
      <c r="X31" s="7"/>
    </row>
    <row r="32" ht="18.75" customHeight="1" spans="1:24">
      <c r="A32" s="43" t="s">
        <v>52</v>
      </c>
      <c r="B32" s="43" t="s">
        <v>178</v>
      </c>
      <c r="C32" s="44" t="s">
        <v>179</v>
      </c>
      <c r="D32" s="43" t="s">
        <v>70</v>
      </c>
      <c r="E32" s="43" t="s">
        <v>71</v>
      </c>
      <c r="F32" s="43" t="s">
        <v>192</v>
      </c>
      <c r="G32" s="44" t="s">
        <v>193</v>
      </c>
      <c r="H32" s="7">
        <v>1.059</v>
      </c>
      <c r="I32" s="7">
        <v>1.059</v>
      </c>
      <c r="J32" s="7"/>
      <c r="K32" s="7"/>
      <c r="L32" s="7"/>
      <c r="M32" s="7">
        <v>1.059</v>
      </c>
      <c r="N32" s="7"/>
      <c r="O32" s="7"/>
      <c r="P32" s="7"/>
      <c r="Q32" s="5"/>
      <c r="R32" s="7"/>
      <c r="S32" s="7"/>
      <c r="T32" s="7"/>
      <c r="U32" s="7"/>
      <c r="V32" s="7"/>
      <c r="W32" s="7"/>
      <c r="X32" s="7"/>
    </row>
    <row r="33" ht="27" customHeight="1" spans="1:24">
      <c r="A33" s="43" t="s">
        <v>52</v>
      </c>
      <c r="B33" s="43" t="s">
        <v>178</v>
      </c>
      <c r="C33" s="44" t="s">
        <v>179</v>
      </c>
      <c r="D33" s="43" t="s">
        <v>70</v>
      </c>
      <c r="E33" s="43" t="s">
        <v>71</v>
      </c>
      <c r="F33" s="43" t="s">
        <v>194</v>
      </c>
      <c r="G33" s="44" t="s">
        <v>195</v>
      </c>
      <c r="H33" s="7">
        <v>0.5</v>
      </c>
      <c r="I33" s="7">
        <v>0.5</v>
      </c>
      <c r="J33" s="7"/>
      <c r="K33" s="7"/>
      <c r="L33" s="7"/>
      <c r="M33" s="7">
        <v>0.5</v>
      </c>
      <c r="N33" s="7"/>
      <c r="O33" s="7"/>
      <c r="P33" s="7"/>
      <c r="Q33" s="5"/>
      <c r="R33" s="7"/>
      <c r="S33" s="7"/>
      <c r="T33" s="7"/>
      <c r="U33" s="7"/>
      <c r="V33" s="7"/>
      <c r="W33" s="7"/>
      <c r="X33" s="7"/>
    </row>
    <row r="34" ht="18.75" customHeight="1" spans="1:24">
      <c r="A34" s="43" t="s">
        <v>52</v>
      </c>
      <c r="B34" s="43" t="s">
        <v>178</v>
      </c>
      <c r="C34" s="44" t="s">
        <v>179</v>
      </c>
      <c r="D34" s="43" t="s">
        <v>70</v>
      </c>
      <c r="E34" s="43" t="s">
        <v>71</v>
      </c>
      <c r="F34" s="43" t="s">
        <v>196</v>
      </c>
      <c r="G34" s="44" t="s">
        <v>197</v>
      </c>
      <c r="H34" s="7">
        <v>1</v>
      </c>
      <c r="I34" s="7">
        <v>1</v>
      </c>
      <c r="J34" s="7"/>
      <c r="K34" s="7"/>
      <c r="L34" s="7"/>
      <c r="M34" s="7">
        <v>1</v>
      </c>
      <c r="N34" s="7"/>
      <c r="O34" s="7"/>
      <c r="P34" s="7"/>
      <c r="Q34" s="5"/>
      <c r="R34" s="7"/>
      <c r="S34" s="7"/>
      <c r="T34" s="7"/>
      <c r="U34" s="7"/>
      <c r="V34" s="7"/>
      <c r="W34" s="7"/>
      <c r="X34" s="7"/>
    </row>
    <row r="35" ht="24" customHeight="1" spans="1:24">
      <c r="A35" s="43" t="s">
        <v>52</v>
      </c>
      <c r="B35" s="43" t="s">
        <v>178</v>
      </c>
      <c r="C35" s="44" t="s">
        <v>179</v>
      </c>
      <c r="D35" s="43" t="s">
        <v>70</v>
      </c>
      <c r="E35" s="43" t="s">
        <v>71</v>
      </c>
      <c r="F35" s="43" t="s">
        <v>198</v>
      </c>
      <c r="G35" s="44" t="s">
        <v>199</v>
      </c>
      <c r="H35" s="7">
        <v>0.54</v>
      </c>
      <c r="I35" s="7">
        <v>0.54</v>
      </c>
      <c r="J35" s="7"/>
      <c r="K35" s="7"/>
      <c r="L35" s="7"/>
      <c r="M35" s="7">
        <v>0.54</v>
      </c>
      <c r="N35" s="7"/>
      <c r="O35" s="7"/>
      <c r="P35" s="7"/>
      <c r="Q35" s="5"/>
      <c r="R35" s="7"/>
      <c r="S35" s="7"/>
      <c r="T35" s="7"/>
      <c r="U35" s="7"/>
      <c r="V35" s="7"/>
      <c r="W35" s="7"/>
      <c r="X35" s="7"/>
    </row>
    <row r="36" ht="18.75" customHeight="1" spans="1:24">
      <c r="A36" s="43" t="s">
        <v>52</v>
      </c>
      <c r="B36" s="43" t="s">
        <v>178</v>
      </c>
      <c r="C36" s="44" t="s">
        <v>179</v>
      </c>
      <c r="D36" s="43" t="s">
        <v>70</v>
      </c>
      <c r="E36" s="43" t="s">
        <v>71</v>
      </c>
      <c r="F36" s="43" t="s">
        <v>200</v>
      </c>
      <c r="G36" s="44" t="s">
        <v>201</v>
      </c>
      <c r="H36" s="7">
        <v>2.88</v>
      </c>
      <c r="I36" s="7">
        <v>2.88</v>
      </c>
      <c r="J36" s="7"/>
      <c r="K36" s="7"/>
      <c r="L36" s="7"/>
      <c r="M36" s="7">
        <v>2.88</v>
      </c>
      <c r="N36" s="7"/>
      <c r="O36" s="7"/>
      <c r="P36" s="7"/>
      <c r="Q36" s="5"/>
      <c r="R36" s="7"/>
      <c r="S36" s="7"/>
      <c r="T36" s="7"/>
      <c r="U36" s="7"/>
      <c r="V36" s="7"/>
      <c r="W36" s="7"/>
      <c r="X36" s="7"/>
    </row>
    <row r="37" ht="26" customHeight="1" spans="1:24">
      <c r="A37" s="43" t="s">
        <v>52</v>
      </c>
      <c r="B37" s="43" t="s">
        <v>178</v>
      </c>
      <c r="C37" s="44" t="s">
        <v>179</v>
      </c>
      <c r="D37" s="43" t="s">
        <v>70</v>
      </c>
      <c r="E37" s="43" t="s">
        <v>71</v>
      </c>
      <c r="F37" s="43" t="s">
        <v>202</v>
      </c>
      <c r="G37" s="44" t="s">
        <v>203</v>
      </c>
      <c r="H37" s="7">
        <v>4</v>
      </c>
      <c r="I37" s="7">
        <v>4</v>
      </c>
      <c r="J37" s="7"/>
      <c r="K37" s="7"/>
      <c r="L37" s="7"/>
      <c r="M37" s="7">
        <v>4</v>
      </c>
      <c r="N37" s="7"/>
      <c r="O37" s="7"/>
      <c r="P37" s="7"/>
      <c r="Q37" s="5"/>
      <c r="R37" s="7"/>
      <c r="S37" s="7"/>
      <c r="T37" s="7"/>
      <c r="U37" s="7"/>
      <c r="V37" s="7"/>
      <c r="W37" s="7"/>
      <c r="X37" s="7"/>
    </row>
    <row r="38" ht="26" customHeight="1" spans="1:24">
      <c r="A38" s="43" t="s">
        <v>52</v>
      </c>
      <c r="B38" s="43" t="s">
        <v>204</v>
      </c>
      <c r="C38" s="44" t="s">
        <v>131</v>
      </c>
      <c r="D38" s="43" t="s">
        <v>70</v>
      </c>
      <c r="E38" s="43" t="s">
        <v>71</v>
      </c>
      <c r="F38" s="43" t="s">
        <v>205</v>
      </c>
      <c r="G38" s="44" t="s">
        <v>131</v>
      </c>
      <c r="H38" s="7">
        <v>1.888</v>
      </c>
      <c r="I38" s="7">
        <v>1.888</v>
      </c>
      <c r="J38" s="7"/>
      <c r="K38" s="7"/>
      <c r="L38" s="7"/>
      <c r="M38" s="7">
        <v>1.888</v>
      </c>
      <c r="N38" s="7"/>
      <c r="O38" s="7"/>
      <c r="P38" s="7"/>
      <c r="Q38" s="5"/>
      <c r="R38" s="7"/>
      <c r="S38" s="7"/>
      <c r="T38" s="7"/>
      <c r="U38" s="7"/>
      <c r="V38" s="7"/>
      <c r="W38" s="7"/>
      <c r="X38" s="7"/>
    </row>
    <row r="39" ht="27" customHeight="1" spans="1:24">
      <c r="A39" s="43" t="s">
        <v>52</v>
      </c>
      <c r="B39" s="43" t="s">
        <v>206</v>
      </c>
      <c r="C39" s="44" t="s">
        <v>207</v>
      </c>
      <c r="D39" s="43" t="s">
        <v>70</v>
      </c>
      <c r="E39" s="43" t="s">
        <v>71</v>
      </c>
      <c r="F39" s="43" t="s">
        <v>161</v>
      </c>
      <c r="G39" s="44" t="s">
        <v>162</v>
      </c>
      <c r="H39" s="7">
        <v>57.6</v>
      </c>
      <c r="I39" s="7">
        <v>57.6</v>
      </c>
      <c r="J39" s="7"/>
      <c r="K39" s="7"/>
      <c r="L39" s="7"/>
      <c r="M39" s="7">
        <v>57.6</v>
      </c>
      <c r="N39" s="7"/>
      <c r="O39" s="7"/>
      <c r="P39" s="7"/>
      <c r="Q39" s="5"/>
      <c r="R39" s="7"/>
      <c r="S39" s="7"/>
      <c r="T39" s="7"/>
      <c r="U39" s="7"/>
      <c r="V39" s="7"/>
      <c r="W39" s="7"/>
      <c r="X39" s="7"/>
    </row>
    <row r="40" ht="24" customHeight="1" spans="1:24">
      <c r="A40" s="43" t="s">
        <v>52</v>
      </c>
      <c r="B40" s="43" t="s">
        <v>208</v>
      </c>
      <c r="C40" s="44" t="s">
        <v>209</v>
      </c>
      <c r="D40" s="43" t="s">
        <v>70</v>
      </c>
      <c r="E40" s="43" t="s">
        <v>71</v>
      </c>
      <c r="F40" s="43" t="s">
        <v>210</v>
      </c>
      <c r="G40" s="44" t="s">
        <v>211</v>
      </c>
      <c r="H40" s="7">
        <v>4.09614</v>
      </c>
      <c r="I40" s="7">
        <v>4.09614</v>
      </c>
      <c r="J40" s="7"/>
      <c r="K40" s="7"/>
      <c r="L40" s="7"/>
      <c r="M40" s="7">
        <v>4.09614</v>
      </c>
      <c r="N40" s="7"/>
      <c r="O40" s="7"/>
      <c r="P40" s="7"/>
      <c r="Q40" s="5"/>
      <c r="R40" s="7"/>
      <c r="S40" s="7"/>
      <c r="T40" s="7"/>
      <c r="U40" s="7"/>
      <c r="V40" s="7"/>
      <c r="W40" s="7"/>
      <c r="X40" s="7"/>
    </row>
    <row r="41" ht="18.75" customHeight="1" spans="1:24">
      <c r="A41" s="46" t="s">
        <v>29</v>
      </c>
      <c r="B41" s="46"/>
      <c r="C41" s="46"/>
      <c r="D41" s="46"/>
      <c r="E41" s="46"/>
      <c r="F41" s="46"/>
      <c r="G41" s="58"/>
      <c r="H41" s="7">
        <v>553.383661</v>
      </c>
      <c r="I41" s="7">
        <v>553.383661</v>
      </c>
      <c r="J41" s="7"/>
      <c r="K41" s="7"/>
      <c r="L41" s="7"/>
      <c r="M41" s="7">
        <v>553.383661</v>
      </c>
      <c r="N41" s="7"/>
      <c r="O41" s="7"/>
      <c r="P41" s="7"/>
      <c r="Q41" s="7"/>
      <c r="R41" s="7"/>
      <c r="S41" s="7"/>
      <c r="T41" s="7"/>
      <c r="U41" s="7"/>
      <c r="V41" s="7"/>
      <c r="W41" s="7"/>
      <c r="X41" s="7"/>
    </row>
  </sheetData>
  <mergeCells count="30">
    <mergeCell ref="A2:X2"/>
    <mergeCell ref="A3:G3"/>
    <mergeCell ref="I4:X4"/>
    <mergeCell ref="I5:N5"/>
    <mergeCell ref="O5:Q5"/>
    <mergeCell ref="S5:X5"/>
    <mergeCell ref="I6:J6"/>
    <mergeCell ref="A41:G41"/>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18055555555556" right="0.118055555555556" top="0.196527777777778" bottom="0.118055555555556" header="0.156944444444444" footer="0.118055555555556"/>
  <pageSetup paperSize="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selection activeCell="R15" sqref="R15"/>
    </sheetView>
  </sheetViews>
  <sheetFormatPr defaultColWidth="8.85" defaultRowHeight="15" customHeight="1"/>
  <cols>
    <col min="1" max="1" width="12.425" customWidth="1"/>
    <col min="2" max="2" width="18.9583333333333" customWidth="1"/>
    <col min="3" max="3" width="16.25" customWidth="1"/>
    <col min="4" max="4" width="7.5" customWidth="1"/>
    <col min="5" max="5" width="6.75" customWidth="1"/>
    <col min="6" max="6" width="6.375" customWidth="1"/>
    <col min="7" max="7" width="4.875" customWidth="1"/>
    <col min="8" max="8" width="4.75" customWidth="1"/>
    <col min="9" max="9" width="5.5" customWidth="1"/>
    <col min="10" max="10" width="6.75" customWidth="1"/>
    <col min="11" max="11" width="5.25" customWidth="1"/>
    <col min="12" max="12" width="3" customWidth="1"/>
    <col min="13" max="13" width="3.125" customWidth="1"/>
    <col min="14" max="14" width="3.375" customWidth="1"/>
    <col min="15" max="15" width="2.875" customWidth="1"/>
    <col min="16" max="16" width="2.75" customWidth="1"/>
    <col min="17" max="17" width="3.125" customWidth="1"/>
    <col min="18" max="18" width="4.5" customWidth="1"/>
    <col min="19" max="19" width="3.375" customWidth="1"/>
    <col min="20" max="21" width="3.125" customWidth="1"/>
    <col min="22" max="22" width="3.25" customWidth="1"/>
    <col min="23" max="23" width="4.5" customWidth="1"/>
  </cols>
  <sheetData>
    <row r="1" ht="12" customHeight="1" spans="1:23">
      <c r="A1" s="26"/>
      <c r="B1" s="26"/>
      <c r="C1" s="26"/>
      <c r="D1" s="26"/>
      <c r="E1" s="26"/>
      <c r="F1" s="26"/>
      <c r="G1" s="26"/>
      <c r="H1" s="26"/>
      <c r="I1" s="26"/>
      <c r="J1" s="26"/>
      <c r="K1" s="26"/>
      <c r="L1" s="26"/>
      <c r="M1" s="26"/>
      <c r="N1" s="47"/>
      <c r="O1" s="47"/>
      <c r="P1" s="47"/>
      <c r="Q1" s="47"/>
      <c r="R1" s="47"/>
      <c r="S1" s="47"/>
      <c r="T1" s="47"/>
      <c r="U1" s="47"/>
      <c r="V1" s="47"/>
      <c r="W1" s="47" t="s">
        <v>212</v>
      </c>
    </row>
    <row r="2" ht="29" customHeight="1" spans="1:23">
      <c r="A2" s="28" t="s">
        <v>213</v>
      </c>
      <c r="B2" s="28"/>
      <c r="C2" s="28"/>
      <c r="D2" s="28"/>
      <c r="E2" s="28"/>
      <c r="F2" s="28"/>
      <c r="G2" s="28"/>
      <c r="H2" s="28"/>
      <c r="I2" s="28"/>
      <c r="J2" s="28"/>
      <c r="K2" s="28"/>
      <c r="L2" s="28"/>
      <c r="M2" s="28"/>
      <c r="N2" s="48"/>
      <c r="O2" s="48"/>
      <c r="P2" s="48"/>
      <c r="Q2" s="48"/>
      <c r="R2" s="48"/>
      <c r="S2" s="48"/>
      <c r="T2" s="48"/>
      <c r="U2" s="48"/>
      <c r="V2" s="48"/>
      <c r="W2" s="48"/>
    </row>
    <row r="3" ht="12" customHeight="1" spans="1:23">
      <c r="A3" s="42" t="str">
        <f>"单位名称："&amp;"易门县融媒体中心"</f>
        <v>单位名称：易门县融媒体中心</v>
      </c>
      <c r="B3" s="42"/>
      <c r="C3" s="42"/>
      <c r="D3" s="42"/>
      <c r="E3" s="42"/>
      <c r="F3" s="42"/>
      <c r="G3" s="42"/>
      <c r="H3" s="42"/>
      <c r="I3" s="49"/>
      <c r="J3" s="49"/>
      <c r="K3" s="49"/>
      <c r="L3" s="49"/>
      <c r="M3" s="49"/>
      <c r="N3" s="50"/>
      <c r="O3" s="50"/>
      <c r="P3" s="50"/>
      <c r="Q3" s="50"/>
      <c r="R3" s="50"/>
      <c r="S3" s="50"/>
      <c r="T3" s="50"/>
      <c r="U3" s="50"/>
      <c r="V3" s="50"/>
      <c r="W3" s="50" t="s">
        <v>26</v>
      </c>
    </row>
    <row r="4" ht="30" customHeight="1" spans="1:23">
      <c r="A4" s="32" t="s">
        <v>214</v>
      </c>
      <c r="B4" s="32" t="s">
        <v>137</v>
      </c>
      <c r="C4" s="32" t="s">
        <v>138</v>
      </c>
      <c r="D4" s="32" t="s">
        <v>136</v>
      </c>
      <c r="E4" s="32" t="s">
        <v>139</v>
      </c>
      <c r="F4" s="32" t="s">
        <v>140</v>
      </c>
      <c r="G4" s="32" t="s">
        <v>141</v>
      </c>
      <c r="H4" s="32" t="s">
        <v>142</v>
      </c>
      <c r="I4" s="33" t="s">
        <v>29</v>
      </c>
      <c r="J4" s="33" t="s">
        <v>215</v>
      </c>
      <c r="K4" s="32"/>
      <c r="L4" s="32"/>
      <c r="M4" s="32"/>
      <c r="N4" s="32" t="s">
        <v>144</v>
      </c>
      <c r="O4" s="32"/>
      <c r="P4" s="32"/>
      <c r="Q4" s="32" t="s">
        <v>35</v>
      </c>
      <c r="R4" s="32" t="s">
        <v>36</v>
      </c>
      <c r="S4" s="32"/>
      <c r="T4" s="32"/>
      <c r="U4" s="32"/>
      <c r="V4" s="32"/>
      <c r="W4" s="32"/>
    </row>
    <row r="5" ht="18.75" customHeight="1" spans="1:23">
      <c r="A5" s="32"/>
      <c r="B5" s="32"/>
      <c r="C5" s="32"/>
      <c r="D5" s="32"/>
      <c r="E5" s="32"/>
      <c r="F5" s="32"/>
      <c r="G5" s="32"/>
      <c r="H5" s="32"/>
      <c r="I5" s="33" t="s">
        <v>145</v>
      </c>
      <c r="J5" s="32" t="s">
        <v>146</v>
      </c>
      <c r="K5" s="32"/>
      <c r="L5" s="32" t="s">
        <v>33</v>
      </c>
      <c r="M5" s="32" t="s">
        <v>34</v>
      </c>
      <c r="N5" s="32" t="s">
        <v>32</v>
      </c>
      <c r="O5" s="32" t="s">
        <v>33</v>
      </c>
      <c r="P5" s="32" t="s">
        <v>34</v>
      </c>
      <c r="Q5" s="32" t="s">
        <v>35</v>
      </c>
      <c r="R5" s="32" t="s">
        <v>31</v>
      </c>
      <c r="S5" s="32" t="s">
        <v>37</v>
      </c>
      <c r="T5" s="32" t="s">
        <v>38</v>
      </c>
      <c r="U5" s="32" t="s">
        <v>39</v>
      </c>
      <c r="V5" s="32" t="s">
        <v>40</v>
      </c>
      <c r="W5" s="32" t="s">
        <v>41</v>
      </c>
    </row>
    <row r="6" ht="9" customHeight="1" spans="1:23">
      <c r="A6" s="32"/>
      <c r="B6" s="32"/>
      <c r="C6" s="32"/>
      <c r="D6" s="32"/>
      <c r="E6" s="32"/>
      <c r="F6" s="32"/>
      <c r="G6" s="32"/>
      <c r="H6" s="32"/>
      <c r="I6" s="33"/>
      <c r="J6" s="32" t="s">
        <v>32</v>
      </c>
      <c r="K6" s="32"/>
      <c r="L6" s="32" t="s">
        <v>33</v>
      </c>
      <c r="M6" s="32" t="s">
        <v>34</v>
      </c>
      <c r="N6" s="32" t="s">
        <v>32</v>
      </c>
      <c r="O6" s="32" t="s">
        <v>33</v>
      </c>
      <c r="P6" s="32" t="s">
        <v>34</v>
      </c>
      <c r="Q6" s="32"/>
      <c r="R6" s="32" t="s">
        <v>31</v>
      </c>
      <c r="S6" s="32" t="s">
        <v>37</v>
      </c>
      <c r="T6" s="32" t="s">
        <v>38</v>
      </c>
      <c r="U6" s="32" t="s">
        <v>39</v>
      </c>
      <c r="V6" s="32" t="s">
        <v>40</v>
      </c>
      <c r="W6" s="32" t="s">
        <v>41</v>
      </c>
    </row>
    <row r="7" ht="88" customHeight="1" spans="1:23">
      <c r="A7" s="32"/>
      <c r="B7" s="32"/>
      <c r="C7" s="32"/>
      <c r="D7" s="32"/>
      <c r="E7" s="32"/>
      <c r="F7" s="32"/>
      <c r="G7" s="32"/>
      <c r="H7" s="32"/>
      <c r="I7" s="33"/>
      <c r="J7" s="33" t="s">
        <v>31</v>
      </c>
      <c r="K7" s="32" t="s">
        <v>216</v>
      </c>
      <c r="L7" s="32"/>
      <c r="M7" s="32"/>
      <c r="N7" s="32"/>
      <c r="O7" s="32"/>
      <c r="P7" s="32"/>
      <c r="Q7" s="32"/>
      <c r="R7" s="32"/>
      <c r="S7" s="32"/>
      <c r="T7" s="32"/>
      <c r="U7" s="32"/>
      <c r="V7" s="32"/>
      <c r="W7" s="32"/>
    </row>
    <row r="8" ht="18.75" customHeight="1" spans="1:23">
      <c r="A8" s="34" t="s">
        <v>42</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row>
    <row r="9" ht="36" customHeight="1" spans="1:23">
      <c r="A9" s="43"/>
      <c r="B9" s="43"/>
      <c r="C9" s="44" t="s">
        <v>217</v>
      </c>
      <c r="D9" s="44"/>
      <c r="E9" s="44"/>
      <c r="F9" s="44"/>
      <c r="G9" s="44"/>
      <c r="H9" s="44"/>
      <c r="I9" s="51">
        <v>82.846</v>
      </c>
      <c r="J9" s="51">
        <v>82.846</v>
      </c>
      <c r="K9" s="51">
        <v>82.846</v>
      </c>
      <c r="L9" s="51"/>
      <c r="M9" s="51"/>
      <c r="N9" s="51"/>
      <c r="O9" s="51"/>
      <c r="P9" s="51"/>
      <c r="Q9" s="51"/>
      <c r="R9" s="51"/>
      <c r="S9" s="51"/>
      <c r="T9" s="51"/>
      <c r="U9" s="51"/>
      <c r="V9" s="51"/>
      <c r="W9" s="51"/>
    </row>
    <row r="10" ht="36" customHeight="1" spans="1:23">
      <c r="A10" s="43" t="s">
        <v>218</v>
      </c>
      <c r="B10" s="43" t="s">
        <v>219</v>
      </c>
      <c r="C10" s="44" t="s">
        <v>217</v>
      </c>
      <c r="D10" s="44" t="s">
        <v>52</v>
      </c>
      <c r="E10" s="44" t="s">
        <v>78</v>
      </c>
      <c r="F10" s="44" t="s">
        <v>79</v>
      </c>
      <c r="G10" s="44" t="s">
        <v>220</v>
      </c>
      <c r="H10" s="44" t="s">
        <v>221</v>
      </c>
      <c r="I10" s="51">
        <v>15.432</v>
      </c>
      <c r="J10" s="51">
        <v>15.432</v>
      </c>
      <c r="K10" s="51">
        <v>15.432</v>
      </c>
      <c r="L10" s="51"/>
      <c r="M10" s="51"/>
      <c r="N10" s="51"/>
      <c r="O10" s="51"/>
      <c r="P10" s="51"/>
      <c r="Q10" s="51"/>
      <c r="R10" s="51"/>
      <c r="S10" s="51"/>
      <c r="T10" s="51"/>
      <c r="U10" s="51"/>
      <c r="V10" s="51"/>
      <c r="W10" s="51"/>
    </row>
    <row r="11" ht="36" customHeight="1" spans="1:23">
      <c r="A11" s="43" t="s">
        <v>218</v>
      </c>
      <c r="B11" s="43" t="s">
        <v>219</v>
      </c>
      <c r="C11" s="44" t="s">
        <v>217</v>
      </c>
      <c r="D11" s="44" t="s">
        <v>52</v>
      </c>
      <c r="E11" s="44" t="s">
        <v>78</v>
      </c>
      <c r="F11" s="44" t="s">
        <v>79</v>
      </c>
      <c r="G11" s="44" t="s">
        <v>220</v>
      </c>
      <c r="H11" s="44" t="s">
        <v>221</v>
      </c>
      <c r="I11" s="51">
        <v>67.414</v>
      </c>
      <c r="J11" s="51">
        <v>67.414</v>
      </c>
      <c r="K11" s="51">
        <v>67.414</v>
      </c>
      <c r="L11" s="51"/>
      <c r="M11" s="51"/>
      <c r="N11" s="51"/>
      <c r="O11" s="51"/>
      <c r="P11" s="5"/>
      <c r="Q11" s="51"/>
      <c r="R11" s="51"/>
      <c r="S11" s="51"/>
      <c r="T11" s="51"/>
      <c r="U11" s="51"/>
      <c r="V11" s="51"/>
      <c r="W11" s="51"/>
    </row>
    <row r="12" ht="36" customHeight="1" spans="1:23">
      <c r="A12" s="5"/>
      <c r="B12" s="5"/>
      <c r="C12" s="44" t="s">
        <v>222</v>
      </c>
      <c r="D12" s="45"/>
      <c r="E12" s="45"/>
      <c r="F12" s="45"/>
      <c r="G12" s="45"/>
      <c r="H12" s="45"/>
      <c r="I12" s="51">
        <v>10</v>
      </c>
      <c r="J12" s="51"/>
      <c r="K12" s="51"/>
      <c r="L12" s="51"/>
      <c r="M12" s="51"/>
      <c r="N12" s="51"/>
      <c r="O12" s="51"/>
      <c r="P12" s="5"/>
      <c r="Q12" s="51"/>
      <c r="R12" s="51">
        <v>10</v>
      </c>
      <c r="S12" s="51"/>
      <c r="T12" s="51"/>
      <c r="U12" s="51"/>
      <c r="V12" s="51"/>
      <c r="W12" s="51">
        <v>10</v>
      </c>
    </row>
    <row r="13" ht="36" customHeight="1" spans="1:23">
      <c r="A13" s="43" t="s">
        <v>223</v>
      </c>
      <c r="B13" s="43" t="s">
        <v>224</v>
      </c>
      <c r="C13" s="44" t="s">
        <v>222</v>
      </c>
      <c r="D13" s="44" t="s">
        <v>52</v>
      </c>
      <c r="E13" s="44" t="s">
        <v>72</v>
      </c>
      <c r="F13" s="44" t="s">
        <v>73</v>
      </c>
      <c r="G13" s="44" t="s">
        <v>180</v>
      </c>
      <c r="H13" s="44" t="s">
        <v>181</v>
      </c>
      <c r="I13" s="51">
        <v>10</v>
      </c>
      <c r="J13" s="51"/>
      <c r="K13" s="51"/>
      <c r="L13" s="51"/>
      <c r="M13" s="51"/>
      <c r="N13" s="51"/>
      <c r="O13" s="51"/>
      <c r="P13" s="5"/>
      <c r="Q13" s="51"/>
      <c r="R13" s="51">
        <v>10</v>
      </c>
      <c r="S13" s="51"/>
      <c r="T13" s="51"/>
      <c r="U13" s="51"/>
      <c r="V13" s="51"/>
      <c r="W13" s="51">
        <v>10</v>
      </c>
    </row>
    <row r="14" ht="36" customHeight="1" spans="1:23">
      <c r="A14" s="5"/>
      <c r="B14" s="5"/>
      <c r="C14" s="44" t="s">
        <v>225</v>
      </c>
      <c r="D14" s="45"/>
      <c r="E14" s="45"/>
      <c r="F14" s="45"/>
      <c r="G14" s="45"/>
      <c r="H14" s="45"/>
      <c r="I14" s="51">
        <v>2.7186</v>
      </c>
      <c r="J14" s="51">
        <v>2.7186</v>
      </c>
      <c r="K14" s="51">
        <v>2.7186</v>
      </c>
      <c r="L14" s="51"/>
      <c r="M14" s="51"/>
      <c r="N14" s="51"/>
      <c r="O14" s="51"/>
      <c r="P14" s="5"/>
      <c r="Q14" s="51"/>
      <c r="R14" s="51"/>
      <c r="S14" s="51"/>
      <c r="T14" s="51"/>
      <c r="U14" s="51"/>
      <c r="V14" s="51"/>
      <c r="W14" s="51"/>
    </row>
    <row r="15" ht="36" customHeight="1" spans="1:23">
      <c r="A15" s="43" t="s">
        <v>218</v>
      </c>
      <c r="B15" s="43" t="s">
        <v>226</v>
      </c>
      <c r="C15" s="44" t="s">
        <v>225</v>
      </c>
      <c r="D15" s="44" t="s">
        <v>52</v>
      </c>
      <c r="E15" s="44" t="s">
        <v>88</v>
      </c>
      <c r="F15" s="44" t="s">
        <v>89</v>
      </c>
      <c r="G15" s="44" t="s">
        <v>220</v>
      </c>
      <c r="H15" s="44" t="s">
        <v>221</v>
      </c>
      <c r="I15" s="51">
        <v>2.7186</v>
      </c>
      <c r="J15" s="51">
        <v>2.7186</v>
      </c>
      <c r="K15" s="51">
        <v>2.7186</v>
      </c>
      <c r="L15" s="51"/>
      <c r="M15" s="51"/>
      <c r="N15" s="51"/>
      <c r="O15" s="51"/>
      <c r="P15" s="5"/>
      <c r="Q15" s="51"/>
      <c r="R15" s="51"/>
      <c r="S15" s="51"/>
      <c r="T15" s="51"/>
      <c r="U15" s="51"/>
      <c r="V15" s="51"/>
      <c r="W15" s="51"/>
    </row>
    <row r="16" ht="36" customHeight="1" spans="1:23">
      <c r="A16" s="5"/>
      <c r="B16" s="5"/>
      <c r="C16" s="44" t="s">
        <v>227</v>
      </c>
      <c r="D16" s="45"/>
      <c r="E16" s="45"/>
      <c r="F16" s="45"/>
      <c r="G16" s="45"/>
      <c r="H16" s="45"/>
      <c r="I16" s="51">
        <v>12.486</v>
      </c>
      <c r="J16" s="51">
        <v>12.486</v>
      </c>
      <c r="K16" s="51">
        <v>12.486</v>
      </c>
      <c r="L16" s="51"/>
      <c r="M16" s="51"/>
      <c r="N16" s="51"/>
      <c r="O16" s="51"/>
      <c r="P16" s="5"/>
      <c r="Q16" s="51"/>
      <c r="R16" s="51"/>
      <c r="S16" s="51"/>
      <c r="T16" s="51"/>
      <c r="U16" s="51"/>
      <c r="V16" s="51"/>
      <c r="W16" s="51"/>
    </row>
    <row r="17" ht="36" customHeight="1" spans="1:23">
      <c r="A17" s="43" t="s">
        <v>228</v>
      </c>
      <c r="B17" s="43" t="s">
        <v>229</v>
      </c>
      <c r="C17" s="44" t="s">
        <v>227</v>
      </c>
      <c r="D17" s="44" t="s">
        <v>52</v>
      </c>
      <c r="E17" s="44" t="s">
        <v>72</v>
      </c>
      <c r="F17" s="44" t="s">
        <v>73</v>
      </c>
      <c r="G17" s="44" t="s">
        <v>230</v>
      </c>
      <c r="H17" s="44" t="s">
        <v>231</v>
      </c>
      <c r="I17" s="51">
        <v>12.486</v>
      </c>
      <c r="J17" s="51">
        <v>12.486</v>
      </c>
      <c r="K17" s="51">
        <v>12.486</v>
      </c>
      <c r="L17" s="51"/>
      <c r="M17" s="51"/>
      <c r="N17" s="51"/>
      <c r="O17" s="51"/>
      <c r="P17" s="5"/>
      <c r="Q17" s="51"/>
      <c r="R17" s="51"/>
      <c r="S17" s="51"/>
      <c r="T17" s="51"/>
      <c r="U17" s="51"/>
      <c r="V17" s="51"/>
      <c r="W17" s="51"/>
    </row>
    <row r="18" ht="36" customHeight="1" spans="1:23">
      <c r="A18" s="5"/>
      <c r="B18" s="5"/>
      <c r="C18" s="44" t="s">
        <v>232</v>
      </c>
      <c r="D18" s="45"/>
      <c r="E18" s="45"/>
      <c r="F18" s="45"/>
      <c r="G18" s="45"/>
      <c r="H18" s="45"/>
      <c r="I18" s="51">
        <v>3.5</v>
      </c>
      <c r="J18" s="51">
        <v>3.5</v>
      </c>
      <c r="K18" s="51">
        <v>3.5</v>
      </c>
      <c r="L18" s="51"/>
      <c r="M18" s="51"/>
      <c r="N18" s="51"/>
      <c r="O18" s="51"/>
      <c r="P18" s="5"/>
      <c r="Q18" s="51"/>
      <c r="R18" s="51"/>
      <c r="S18" s="51"/>
      <c r="T18" s="51"/>
      <c r="U18" s="51"/>
      <c r="V18" s="51"/>
      <c r="W18" s="51"/>
    </row>
    <row r="19" ht="36" customHeight="1" spans="1:23">
      <c r="A19" s="43" t="s">
        <v>223</v>
      </c>
      <c r="B19" s="43" t="s">
        <v>233</v>
      </c>
      <c r="C19" s="44" t="s">
        <v>232</v>
      </c>
      <c r="D19" s="44" t="s">
        <v>52</v>
      </c>
      <c r="E19" s="44" t="s">
        <v>72</v>
      </c>
      <c r="F19" s="44" t="s">
        <v>73</v>
      </c>
      <c r="G19" s="44" t="s">
        <v>234</v>
      </c>
      <c r="H19" s="44" t="s">
        <v>235</v>
      </c>
      <c r="I19" s="51">
        <v>0.5</v>
      </c>
      <c r="J19" s="51">
        <v>0.5</v>
      </c>
      <c r="K19" s="51">
        <v>0.5</v>
      </c>
      <c r="L19" s="51"/>
      <c r="M19" s="51"/>
      <c r="N19" s="51"/>
      <c r="O19" s="51"/>
      <c r="P19" s="5"/>
      <c r="Q19" s="51"/>
      <c r="R19" s="51"/>
      <c r="S19" s="51"/>
      <c r="T19" s="51"/>
      <c r="U19" s="51"/>
      <c r="V19" s="51"/>
      <c r="W19" s="51"/>
    </row>
    <row r="20" ht="36" customHeight="1" spans="1:23">
      <c r="A20" s="43" t="s">
        <v>223</v>
      </c>
      <c r="B20" s="43" t="s">
        <v>233</v>
      </c>
      <c r="C20" s="44" t="s">
        <v>232</v>
      </c>
      <c r="D20" s="44" t="s">
        <v>52</v>
      </c>
      <c r="E20" s="44" t="s">
        <v>72</v>
      </c>
      <c r="F20" s="44" t="s">
        <v>73</v>
      </c>
      <c r="G20" s="44" t="s">
        <v>186</v>
      </c>
      <c r="H20" s="44" t="s">
        <v>187</v>
      </c>
      <c r="I20" s="51">
        <v>3</v>
      </c>
      <c r="J20" s="51">
        <v>3</v>
      </c>
      <c r="K20" s="51">
        <v>3</v>
      </c>
      <c r="L20" s="51"/>
      <c r="M20" s="51"/>
      <c r="N20" s="51"/>
      <c r="O20" s="51"/>
      <c r="P20" s="5"/>
      <c r="Q20" s="51"/>
      <c r="R20" s="51"/>
      <c r="S20" s="51"/>
      <c r="T20" s="51"/>
      <c r="U20" s="51"/>
      <c r="V20" s="51"/>
      <c r="W20" s="51"/>
    </row>
    <row r="21" ht="36" customHeight="1" spans="1:23">
      <c r="A21" s="5"/>
      <c r="B21" s="5"/>
      <c r="C21" s="44" t="s">
        <v>236</v>
      </c>
      <c r="D21" s="45"/>
      <c r="E21" s="45"/>
      <c r="F21" s="45"/>
      <c r="G21" s="45"/>
      <c r="H21" s="45"/>
      <c r="I21" s="51">
        <v>5</v>
      </c>
      <c r="J21" s="51">
        <v>5</v>
      </c>
      <c r="K21" s="51">
        <v>5</v>
      </c>
      <c r="L21" s="51"/>
      <c r="M21" s="51"/>
      <c r="N21" s="51"/>
      <c r="O21" s="51"/>
      <c r="P21" s="5"/>
      <c r="Q21" s="51"/>
      <c r="R21" s="51"/>
      <c r="S21" s="51"/>
      <c r="T21" s="51"/>
      <c r="U21" s="51"/>
      <c r="V21" s="51"/>
      <c r="W21" s="51"/>
    </row>
    <row r="22" ht="36" customHeight="1" spans="1:23">
      <c r="A22" s="43" t="s">
        <v>223</v>
      </c>
      <c r="B22" s="43" t="s">
        <v>237</v>
      </c>
      <c r="C22" s="44" t="s">
        <v>236</v>
      </c>
      <c r="D22" s="44" t="s">
        <v>52</v>
      </c>
      <c r="E22" s="44" t="s">
        <v>72</v>
      </c>
      <c r="F22" s="44" t="s">
        <v>73</v>
      </c>
      <c r="G22" s="44" t="s">
        <v>194</v>
      </c>
      <c r="H22" s="44" t="s">
        <v>195</v>
      </c>
      <c r="I22" s="51">
        <v>5</v>
      </c>
      <c r="J22" s="51">
        <v>5</v>
      </c>
      <c r="K22" s="51">
        <v>5</v>
      </c>
      <c r="L22" s="51"/>
      <c r="M22" s="51"/>
      <c r="N22" s="51"/>
      <c r="O22" s="51"/>
      <c r="P22" s="5"/>
      <c r="Q22" s="51"/>
      <c r="R22" s="51"/>
      <c r="S22" s="51"/>
      <c r="T22" s="51"/>
      <c r="U22" s="51"/>
      <c r="V22" s="51"/>
      <c r="W22" s="51"/>
    </row>
    <row r="23" ht="36" customHeight="1" spans="1:23">
      <c r="A23" s="5"/>
      <c r="B23" s="5"/>
      <c r="C23" s="44" t="s">
        <v>238</v>
      </c>
      <c r="D23" s="45"/>
      <c r="E23" s="45"/>
      <c r="F23" s="45"/>
      <c r="G23" s="45"/>
      <c r="H23" s="45"/>
      <c r="I23" s="51">
        <v>2</v>
      </c>
      <c r="J23" s="51">
        <v>2</v>
      </c>
      <c r="K23" s="51">
        <v>2</v>
      </c>
      <c r="L23" s="51"/>
      <c r="M23" s="51"/>
      <c r="N23" s="51"/>
      <c r="O23" s="51"/>
      <c r="P23" s="5"/>
      <c r="Q23" s="51"/>
      <c r="R23" s="51"/>
      <c r="S23" s="51"/>
      <c r="T23" s="51"/>
      <c r="U23" s="51"/>
      <c r="V23" s="51"/>
      <c r="W23" s="51"/>
    </row>
    <row r="24" ht="36" customHeight="1" spans="1:23">
      <c r="A24" s="43" t="s">
        <v>223</v>
      </c>
      <c r="B24" s="43" t="s">
        <v>239</v>
      </c>
      <c r="C24" s="44" t="s">
        <v>238</v>
      </c>
      <c r="D24" s="44" t="s">
        <v>52</v>
      </c>
      <c r="E24" s="44" t="s">
        <v>72</v>
      </c>
      <c r="F24" s="44" t="s">
        <v>73</v>
      </c>
      <c r="G24" s="44" t="s">
        <v>186</v>
      </c>
      <c r="H24" s="44" t="s">
        <v>187</v>
      </c>
      <c r="I24" s="51">
        <v>1</v>
      </c>
      <c r="J24" s="51">
        <v>1</v>
      </c>
      <c r="K24" s="51">
        <v>1</v>
      </c>
      <c r="L24" s="51"/>
      <c r="M24" s="51"/>
      <c r="N24" s="51"/>
      <c r="O24" s="51"/>
      <c r="P24" s="5"/>
      <c r="Q24" s="51"/>
      <c r="R24" s="51"/>
      <c r="S24" s="51"/>
      <c r="T24" s="51"/>
      <c r="U24" s="51"/>
      <c r="V24" s="51"/>
      <c r="W24" s="51"/>
    </row>
    <row r="25" ht="36" customHeight="1" spans="1:23">
      <c r="A25" s="43" t="s">
        <v>223</v>
      </c>
      <c r="B25" s="43" t="s">
        <v>239</v>
      </c>
      <c r="C25" s="44" t="s">
        <v>238</v>
      </c>
      <c r="D25" s="44" t="s">
        <v>52</v>
      </c>
      <c r="E25" s="44" t="s">
        <v>72</v>
      </c>
      <c r="F25" s="44" t="s">
        <v>73</v>
      </c>
      <c r="G25" s="44" t="s">
        <v>194</v>
      </c>
      <c r="H25" s="44" t="s">
        <v>195</v>
      </c>
      <c r="I25" s="51">
        <v>1</v>
      </c>
      <c r="J25" s="51">
        <v>1</v>
      </c>
      <c r="K25" s="51">
        <v>1</v>
      </c>
      <c r="L25" s="51"/>
      <c r="M25" s="51"/>
      <c r="N25" s="51"/>
      <c r="O25" s="51"/>
      <c r="P25" s="5"/>
      <c r="Q25" s="51"/>
      <c r="R25" s="51"/>
      <c r="S25" s="51"/>
      <c r="T25" s="51"/>
      <c r="U25" s="51"/>
      <c r="V25" s="51"/>
      <c r="W25" s="51"/>
    </row>
    <row r="26" ht="36" customHeight="1" spans="1:23">
      <c r="A26" s="5"/>
      <c r="B26" s="5"/>
      <c r="C26" s="44" t="s">
        <v>240</v>
      </c>
      <c r="D26" s="45"/>
      <c r="E26" s="45"/>
      <c r="F26" s="45"/>
      <c r="G26" s="45"/>
      <c r="H26" s="45"/>
      <c r="I26" s="51">
        <v>2</v>
      </c>
      <c r="J26" s="51">
        <v>2</v>
      </c>
      <c r="K26" s="51">
        <v>2</v>
      </c>
      <c r="L26" s="51"/>
      <c r="M26" s="51"/>
      <c r="N26" s="51"/>
      <c r="O26" s="51"/>
      <c r="P26" s="5"/>
      <c r="Q26" s="51"/>
      <c r="R26" s="51"/>
      <c r="S26" s="51"/>
      <c r="T26" s="51"/>
      <c r="U26" s="51"/>
      <c r="V26" s="51"/>
      <c r="W26" s="51"/>
    </row>
    <row r="27" ht="36" customHeight="1" spans="1:23">
      <c r="A27" s="43" t="s">
        <v>223</v>
      </c>
      <c r="B27" s="43" t="s">
        <v>241</v>
      </c>
      <c r="C27" s="44" t="s">
        <v>240</v>
      </c>
      <c r="D27" s="44" t="s">
        <v>52</v>
      </c>
      <c r="E27" s="44" t="s">
        <v>72</v>
      </c>
      <c r="F27" s="44" t="s">
        <v>73</v>
      </c>
      <c r="G27" s="44" t="s">
        <v>180</v>
      </c>
      <c r="H27" s="44" t="s">
        <v>181</v>
      </c>
      <c r="I27" s="51">
        <v>2</v>
      </c>
      <c r="J27" s="51">
        <v>2</v>
      </c>
      <c r="K27" s="51">
        <v>2</v>
      </c>
      <c r="L27" s="51"/>
      <c r="M27" s="51"/>
      <c r="N27" s="51"/>
      <c r="O27" s="51"/>
      <c r="P27" s="5"/>
      <c r="Q27" s="51"/>
      <c r="R27" s="51"/>
      <c r="S27" s="51"/>
      <c r="T27" s="51"/>
      <c r="U27" s="51"/>
      <c r="V27" s="51"/>
      <c r="W27" s="51"/>
    </row>
    <row r="28" ht="36" customHeight="1" spans="1:23">
      <c r="A28" s="5"/>
      <c r="B28" s="5"/>
      <c r="C28" s="44" t="s">
        <v>242</v>
      </c>
      <c r="D28" s="45"/>
      <c r="E28" s="45"/>
      <c r="F28" s="45"/>
      <c r="G28" s="45"/>
      <c r="H28" s="45"/>
      <c r="I28" s="51">
        <v>2</v>
      </c>
      <c r="J28" s="51">
        <v>2</v>
      </c>
      <c r="K28" s="51">
        <v>2</v>
      </c>
      <c r="L28" s="51"/>
      <c r="M28" s="51"/>
      <c r="N28" s="51"/>
      <c r="O28" s="51"/>
      <c r="P28" s="5"/>
      <c r="Q28" s="51"/>
      <c r="R28" s="51"/>
      <c r="S28" s="51"/>
      <c r="T28" s="51"/>
      <c r="U28" s="51"/>
      <c r="V28" s="51"/>
      <c r="W28" s="51"/>
    </row>
    <row r="29" ht="36" customHeight="1" spans="1:23">
      <c r="A29" s="43" t="s">
        <v>223</v>
      </c>
      <c r="B29" s="43" t="s">
        <v>243</v>
      </c>
      <c r="C29" s="44" t="s">
        <v>242</v>
      </c>
      <c r="D29" s="44" t="s">
        <v>52</v>
      </c>
      <c r="E29" s="44" t="s">
        <v>72</v>
      </c>
      <c r="F29" s="44" t="s">
        <v>73</v>
      </c>
      <c r="G29" s="44" t="s">
        <v>192</v>
      </c>
      <c r="H29" s="44" t="s">
        <v>193</v>
      </c>
      <c r="I29" s="51">
        <v>2</v>
      </c>
      <c r="J29" s="51">
        <v>2</v>
      </c>
      <c r="K29" s="51">
        <v>2</v>
      </c>
      <c r="L29" s="51"/>
      <c r="M29" s="51"/>
      <c r="N29" s="51"/>
      <c r="O29" s="51"/>
      <c r="P29" s="5"/>
      <c r="Q29" s="51"/>
      <c r="R29" s="51"/>
      <c r="S29" s="51"/>
      <c r="T29" s="51"/>
      <c r="U29" s="51"/>
      <c r="V29" s="51"/>
      <c r="W29" s="51"/>
    </row>
    <row r="30" ht="36" customHeight="1" spans="1:23">
      <c r="A30" s="46" t="s">
        <v>29</v>
      </c>
      <c r="B30" s="46"/>
      <c r="C30" s="46"/>
      <c r="D30" s="46"/>
      <c r="E30" s="46"/>
      <c r="F30" s="46"/>
      <c r="G30" s="46"/>
      <c r="H30" s="46"/>
      <c r="I30" s="51">
        <v>122.5506</v>
      </c>
      <c r="J30" s="51">
        <v>112.5506</v>
      </c>
      <c r="K30" s="51">
        <v>112.5506</v>
      </c>
      <c r="L30" s="51"/>
      <c r="M30" s="51"/>
      <c r="N30" s="51"/>
      <c r="O30" s="51"/>
      <c r="P30" s="51"/>
      <c r="Q30" s="51"/>
      <c r="R30" s="51">
        <v>10</v>
      </c>
      <c r="S30" s="51"/>
      <c r="T30" s="51"/>
      <c r="U30" s="51"/>
      <c r="V30" s="51"/>
      <c r="W30" s="51">
        <v>10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236111111111111" right="0.156944444444444" top="0.236111111111111" bottom="0.118055555555556" header="0.236111111111111" footer="0.118055555555556"/>
  <pageSetup paperSize="1"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1"/>
  <sheetViews>
    <sheetView showZeros="0" workbookViewId="0">
      <selection activeCell="A6" sqref="A6"/>
    </sheetView>
  </sheetViews>
  <sheetFormatPr defaultColWidth="8.85" defaultRowHeight="15" customHeight="1"/>
  <cols>
    <col min="1" max="1" width="12.5" customWidth="1"/>
    <col min="2" max="2" width="29.5" customWidth="1"/>
    <col min="3" max="3" width="9.75" customWidth="1"/>
    <col min="4" max="4" width="11.5" customWidth="1"/>
    <col min="5" max="5" width="15.75" customWidth="1"/>
    <col min="6" max="6" width="6.875" customWidth="1"/>
    <col min="7" max="7" width="10" customWidth="1"/>
    <col min="8" max="8" width="6" customWidth="1"/>
    <col min="9" max="9" width="10.375" customWidth="1"/>
    <col min="10" max="10" width="19" customWidth="1"/>
  </cols>
  <sheetData>
    <row r="1" customHeight="1" spans="1:10">
      <c r="A1" s="2" t="s">
        <v>244</v>
      </c>
      <c r="B1" s="2"/>
      <c r="C1" s="2"/>
      <c r="D1" s="2"/>
      <c r="E1" s="2"/>
      <c r="F1" s="2"/>
      <c r="G1" s="2"/>
      <c r="H1" s="2"/>
      <c r="I1" s="2"/>
      <c r="J1" s="2"/>
    </row>
    <row r="2" ht="45" customHeight="1" spans="1:10">
      <c r="A2" s="13" t="s">
        <v>245</v>
      </c>
      <c r="B2" s="13"/>
      <c r="C2" s="13"/>
      <c r="D2" s="13"/>
      <c r="E2" s="13"/>
      <c r="F2" s="13"/>
      <c r="G2" s="13"/>
      <c r="H2" s="13"/>
      <c r="I2" s="13"/>
      <c r="J2" s="13"/>
    </row>
    <row r="3" ht="20.25" customHeight="1" spans="1:10">
      <c r="A3" s="1" t="str">
        <f>"单位名称："&amp;"易门县融媒体中心"</f>
        <v>单位名称：易门县融媒体中心</v>
      </c>
      <c r="B3" s="1"/>
      <c r="C3" s="1"/>
      <c r="D3" s="1"/>
      <c r="E3" s="1"/>
      <c r="F3" s="1"/>
      <c r="G3" s="1"/>
      <c r="H3" s="1"/>
      <c r="I3" s="1"/>
      <c r="J3" s="1"/>
    </row>
    <row r="4" ht="20.25" customHeight="1" spans="1:10">
      <c r="A4" s="14" t="s">
        <v>246</v>
      </c>
      <c r="B4" s="14" t="s">
        <v>247</v>
      </c>
      <c r="C4" s="14" t="s">
        <v>248</v>
      </c>
      <c r="D4" s="14" t="s">
        <v>249</v>
      </c>
      <c r="E4" s="14" t="s">
        <v>250</v>
      </c>
      <c r="F4" s="14" t="s">
        <v>251</v>
      </c>
      <c r="G4" s="14" t="s">
        <v>252</v>
      </c>
      <c r="H4" s="14" t="s">
        <v>253</v>
      </c>
      <c r="I4" s="14" t="s">
        <v>254</v>
      </c>
      <c r="J4" s="14" t="s">
        <v>255</v>
      </c>
    </row>
    <row r="5" ht="46.5" customHeight="1" spans="1:10">
      <c r="A5" s="14"/>
      <c r="B5" s="14"/>
      <c r="C5" s="14"/>
      <c r="D5" s="14"/>
      <c r="E5" s="14"/>
      <c r="F5" s="14"/>
      <c r="G5" s="14"/>
      <c r="H5" s="14"/>
      <c r="I5" s="14"/>
      <c r="J5" s="14"/>
    </row>
    <row r="6" ht="20.25" customHeight="1" spans="1:10">
      <c r="A6" s="15">
        <v>1</v>
      </c>
      <c r="B6" s="15">
        <v>2</v>
      </c>
      <c r="C6" s="15">
        <v>3</v>
      </c>
      <c r="D6" s="15">
        <v>4</v>
      </c>
      <c r="E6" s="15">
        <v>5</v>
      </c>
      <c r="F6" s="15">
        <v>6</v>
      </c>
      <c r="G6" s="15">
        <v>7</v>
      </c>
      <c r="H6" s="15">
        <v>8</v>
      </c>
      <c r="I6" s="15">
        <v>9</v>
      </c>
      <c r="J6" s="15">
        <v>10</v>
      </c>
    </row>
    <row r="7" ht="20.25" customHeight="1" spans="1:10">
      <c r="A7" t="s">
        <v>52</v>
      </c>
      <c r="B7" s="5"/>
      <c r="C7" s="5"/>
      <c r="E7" s="16"/>
      <c r="F7" s="16"/>
      <c r="G7" s="16"/>
      <c r="H7" s="16"/>
      <c r="I7" s="16"/>
      <c r="J7" s="16"/>
    </row>
    <row r="8" ht="51" customHeight="1" spans="1:10">
      <c r="A8" s="39" t="s">
        <v>222</v>
      </c>
      <c r="B8" s="5" t="s">
        <v>256</v>
      </c>
      <c r="C8" s="6"/>
      <c r="D8" s="6"/>
      <c r="E8" s="16"/>
      <c r="F8" s="16"/>
      <c r="G8" s="16"/>
      <c r="H8" s="16"/>
      <c r="I8" s="16"/>
      <c r="J8" s="16"/>
    </row>
    <row r="9" ht="20.25" customHeight="1" spans="1:10">
      <c r="A9" s="5"/>
      <c r="B9" s="5"/>
      <c r="C9" s="5" t="s">
        <v>257</v>
      </c>
      <c r="D9" s="40" t="s">
        <v>258</v>
      </c>
      <c r="E9" s="41" t="s">
        <v>259</v>
      </c>
      <c r="F9" s="21" t="s">
        <v>260</v>
      </c>
      <c r="G9" s="6" t="s">
        <v>261</v>
      </c>
      <c r="H9" s="21" t="s">
        <v>262</v>
      </c>
      <c r="I9" s="21" t="s">
        <v>263</v>
      </c>
      <c r="J9" s="41" t="s">
        <v>264</v>
      </c>
    </row>
    <row r="10" ht="27" customHeight="1" spans="1:10">
      <c r="A10" s="5"/>
      <c r="B10" s="5"/>
      <c r="C10" s="5" t="s">
        <v>257</v>
      </c>
      <c r="D10" s="40" t="s">
        <v>258</v>
      </c>
      <c r="E10" s="41" t="s">
        <v>265</v>
      </c>
      <c r="F10" s="21" t="s">
        <v>260</v>
      </c>
      <c r="G10" s="6" t="s">
        <v>266</v>
      </c>
      <c r="H10" s="21" t="s">
        <v>267</v>
      </c>
      <c r="I10" s="21" t="s">
        <v>263</v>
      </c>
      <c r="J10" s="41" t="s">
        <v>268</v>
      </c>
    </row>
    <row r="11" ht="27" customHeight="1" spans="1:10">
      <c r="A11" s="5"/>
      <c r="B11" s="5"/>
      <c r="C11" s="5" t="s">
        <v>257</v>
      </c>
      <c r="D11" s="40" t="s">
        <v>258</v>
      </c>
      <c r="E11" s="41" t="s">
        <v>269</v>
      </c>
      <c r="F11" s="21" t="s">
        <v>260</v>
      </c>
      <c r="G11" s="6" t="s">
        <v>270</v>
      </c>
      <c r="H11" s="21" t="s">
        <v>262</v>
      </c>
      <c r="I11" s="21" t="s">
        <v>263</v>
      </c>
      <c r="J11" s="41" t="s">
        <v>271</v>
      </c>
    </row>
    <row r="12" ht="32" customHeight="1" spans="1:10">
      <c r="A12" s="5"/>
      <c r="B12" s="5"/>
      <c r="C12" s="5" t="s">
        <v>272</v>
      </c>
      <c r="D12" s="40" t="s">
        <v>273</v>
      </c>
      <c r="E12" s="41" t="s">
        <v>274</v>
      </c>
      <c r="F12" s="21" t="s">
        <v>275</v>
      </c>
      <c r="G12" s="6" t="s">
        <v>276</v>
      </c>
      <c r="H12" s="21" t="s">
        <v>277</v>
      </c>
      <c r="I12" s="21" t="s">
        <v>278</v>
      </c>
      <c r="J12" s="41" t="s">
        <v>279</v>
      </c>
    </row>
    <row r="13" ht="28" customHeight="1" spans="1:10">
      <c r="A13" s="5"/>
      <c r="B13" s="5"/>
      <c r="C13" s="5" t="s">
        <v>280</v>
      </c>
      <c r="D13" s="40" t="s">
        <v>281</v>
      </c>
      <c r="E13" s="41" t="s">
        <v>282</v>
      </c>
      <c r="F13" s="21" t="s">
        <v>260</v>
      </c>
      <c r="G13" s="6" t="s">
        <v>283</v>
      </c>
      <c r="H13" s="21" t="s">
        <v>284</v>
      </c>
      <c r="I13" s="21" t="s">
        <v>263</v>
      </c>
      <c r="J13" s="41" t="s">
        <v>285</v>
      </c>
    </row>
    <row r="14" ht="52" customHeight="1" spans="1:10">
      <c r="A14" s="39" t="s">
        <v>227</v>
      </c>
      <c r="B14" s="5" t="s">
        <v>286</v>
      </c>
      <c r="C14" s="5"/>
      <c r="D14" s="5"/>
      <c r="E14" s="5"/>
      <c r="F14" s="5"/>
      <c r="G14" s="5"/>
      <c r="H14" s="5"/>
      <c r="I14" s="5"/>
      <c r="J14" s="5"/>
    </row>
    <row r="15" ht="26" customHeight="1" spans="1:10">
      <c r="A15" s="5"/>
      <c r="B15" s="5"/>
      <c r="C15" s="5" t="s">
        <v>257</v>
      </c>
      <c r="D15" s="40" t="s">
        <v>258</v>
      </c>
      <c r="E15" s="41" t="s">
        <v>287</v>
      </c>
      <c r="F15" s="21" t="s">
        <v>275</v>
      </c>
      <c r="G15" s="6" t="s">
        <v>42</v>
      </c>
      <c r="H15" s="21" t="s">
        <v>288</v>
      </c>
      <c r="I15" s="21" t="s">
        <v>263</v>
      </c>
      <c r="J15" s="41" t="s">
        <v>289</v>
      </c>
    </row>
    <row r="16" ht="27" customHeight="1" spans="1:10">
      <c r="A16" s="5"/>
      <c r="B16" s="5"/>
      <c r="C16" s="5" t="s">
        <v>257</v>
      </c>
      <c r="D16" s="40" t="s">
        <v>290</v>
      </c>
      <c r="E16" s="41" t="s">
        <v>291</v>
      </c>
      <c r="F16" s="21" t="s">
        <v>275</v>
      </c>
      <c r="G16" s="6" t="s">
        <v>292</v>
      </c>
      <c r="H16" s="21" t="s">
        <v>293</v>
      </c>
      <c r="I16" s="21" t="s">
        <v>263</v>
      </c>
      <c r="J16" s="41" t="s">
        <v>294</v>
      </c>
    </row>
    <row r="17" ht="27" customHeight="1" spans="1:10">
      <c r="A17" s="5"/>
      <c r="B17" s="5"/>
      <c r="C17" s="5" t="s">
        <v>257</v>
      </c>
      <c r="D17" s="40" t="s">
        <v>295</v>
      </c>
      <c r="E17" s="41" t="s">
        <v>296</v>
      </c>
      <c r="F17" s="21" t="s">
        <v>275</v>
      </c>
      <c r="G17" s="6" t="s">
        <v>297</v>
      </c>
      <c r="H17" s="21" t="s">
        <v>298</v>
      </c>
      <c r="I17" s="21" t="s">
        <v>263</v>
      </c>
      <c r="J17" s="41" t="s">
        <v>299</v>
      </c>
    </row>
    <row r="18" ht="30" customHeight="1" spans="1:10">
      <c r="A18" s="5"/>
      <c r="B18" s="5"/>
      <c r="C18" s="5" t="s">
        <v>272</v>
      </c>
      <c r="D18" s="40" t="s">
        <v>300</v>
      </c>
      <c r="E18" s="41" t="s">
        <v>301</v>
      </c>
      <c r="F18" s="21" t="s">
        <v>275</v>
      </c>
      <c r="G18" s="6" t="s">
        <v>302</v>
      </c>
      <c r="H18" s="21" t="s">
        <v>284</v>
      </c>
      <c r="I18" s="21" t="s">
        <v>263</v>
      </c>
      <c r="J18" s="41" t="s">
        <v>303</v>
      </c>
    </row>
    <row r="19" ht="20.25" customHeight="1" spans="1:10">
      <c r="A19" s="5"/>
      <c r="B19" s="5"/>
      <c r="C19" s="5" t="s">
        <v>280</v>
      </c>
      <c r="D19" s="40" t="s">
        <v>281</v>
      </c>
      <c r="E19" s="41" t="s">
        <v>304</v>
      </c>
      <c r="F19" s="21" t="s">
        <v>260</v>
      </c>
      <c r="G19" s="6" t="s">
        <v>283</v>
      </c>
      <c r="H19" s="21" t="s">
        <v>284</v>
      </c>
      <c r="I19" s="21" t="s">
        <v>263</v>
      </c>
      <c r="J19" s="41" t="s">
        <v>305</v>
      </c>
    </row>
    <row r="20" ht="25" customHeight="1" spans="1:10">
      <c r="A20" s="39" t="s">
        <v>225</v>
      </c>
      <c r="B20" s="5" t="s">
        <v>306</v>
      </c>
      <c r="C20" s="5"/>
      <c r="D20" s="5"/>
      <c r="E20" s="5"/>
      <c r="F20" s="5"/>
      <c r="G20" s="5"/>
      <c r="H20" s="5"/>
      <c r="I20" s="5"/>
      <c r="J20" s="5"/>
    </row>
    <row r="21" ht="20.25" customHeight="1" spans="1:10">
      <c r="A21" s="5"/>
      <c r="B21" s="5"/>
      <c r="C21" s="5" t="s">
        <v>257</v>
      </c>
      <c r="D21" s="40" t="s">
        <v>258</v>
      </c>
      <c r="E21" s="41" t="s">
        <v>307</v>
      </c>
      <c r="F21" s="21" t="s">
        <v>275</v>
      </c>
      <c r="G21" s="6" t="s">
        <v>44</v>
      </c>
      <c r="H21" s="21" t="s">
        <v>288</v>
      </c>
      <c r="I21" s="21" t="s">
        <v>263</v>
      </c>
      <c r="J21" s="41" t="s">
        <v>308</v>
      </c>
    </row>
    <row r="22" ht="20.25" customHeight="1" spans="1:10">
      <c r="A22" s="5"/>
      <c r="B22" s="5"/>
      <c r="C22" s="5" t="s">
        <v>257</v>
      </c>
      <c r="D22" s="40" t="s">
        <v>309</v>
      </c>
      <c r="E22" s="41" t="s">
        <v>310</v>
      </c>
      <c r="F22" s="21" t="s">
        <v>275</v>
      </c>
      <c r="G22" s="6" t="s">
        <v>302</v>
      </c>
      <c r="H22" s="21" t="s">
        <v>284</v>
      </c>
      <c r="I22" s="21" t="s">
        <v>263</v>
      </c>
      <c r="J22" s="41" t="s">
        <v>311</v>
      </c>
    </row>
    <row r="23" ht="27" customHeight="1" spans="1:10">
      <c r="A23" s="5"/>
      <c r="B23" s="5"/>
      <c r="C23" s="5" t="s">
        <v>257</v>
      </c>
      <c r="D23" s="40" t="s">
        <v>295</v>
      </c>
      <c r="E23" s="41" t="s">
        <v>296</v>
      </c>
      <c r="F23" s="21" t="s">
        <v>275</v>
      </c>
      <c r="G23" s="6" t="s">
        <v>312</v>
      </c>
      <c r="H23" s="21" t="s">
        <v>298</v>
      </c>
      <c r="I23" s="21" t="s">
        <v>263</v>
      </c>
      <c r="J23" s="41" t="s">
        <v>313</v>
      </c>
    </row>
    <row r="24" ht="27" customHeight="1" spans="1:10">
      <c r="A24" s="5"/>
      <c r="B24" s="5"/>
      <c r="C24" s="5" t="s">
        <v>272</v>
      </c>
      <c r="D24" s="40" t="s">
        <v>273</v>
      </c>
      <c r="E24" s="41" t="s">
        <v>314</v>
      </c>
      <c r="F24" s="21" t="s">
        <v>275</v>
      </c>
      <c r="G24" s="6" t="s">
        <v>315</v>
      </c>
      <c r="H24" s="21" t="s">
        <v>276</v>
      </c>
      <c r="I24" s="21" t="s">
        <v>278</v>
      </c>
      <c r="J24" s="41" t="s">
        <v>316</v>
      </c>
    </row>
    <row r="25" ht="20.25" customHeight="1" spans="1:10">
      <c r="A25" s="5"/>
      <c r="B25" s="5"/>
      <c r="C25" s="5" t="s">
        <v>280</v>
      </c>
      <c r="D25" s="40" t="s">
        <v>281</v>
      </c>
      <c r="E25" s="41" t="s">
        <v>317</v>
      </c>
      <c r="F25" s="21" t="s">
        <v>260</v>
      </c>
      <c r="G25" s="6" t="s">
        <v>318</v>
      </c>
      <c r="H25" s="21" t="s">
        <v>284</v>
      </c>
      <c r="I25" s="21" t="s">
        <v>263</v>
      </c>
      <c r="J25" s="41" t="s">
        <v>319</v>
      </c>
    </row>
    <row r="26" ht="50" customHeight="1" spans="1:10">
      <c r="A26" s="39" t="s">
        <v>242</v>
      </c>
      <c r="B26" s="5" t="s">
        <v>320</v>
      </c>
      <c r="C26" s="5"/>
      <c r="D26" s="5"/>
      <c r="E26" s="5"/>
      <c r="F26" s="5"/>
      <c r="G26" s="5"/>
      <c r="H26" s="5"/>
      <c r="I26" s="5"/>
      <c r="J26" s="5"/>
    </row>
    <row r="27" ht="19" customHeight="1" spans="1:10">
      <c r="A27" s="5"/>
      <c r="B27" s="5"/>
      <c r="C27" s="5" t="s">
        <v>257</v>
      </c>
      <c r="D27" s="40" t="s">
        <v>258</v>
      </c>
      <c r="E27" s="41" t="s">
        <v>321</v>
      </c>
      <c r="F27" s="21" t="s">
        <v>275</v>
      </c>
      <c r="G27" s="6" t="s">
        <v>42</v>
      </c>
      <c r="H27" s="21" t="s">
        <v>288</v>
      </c>
      <c r="I27" s="21" t="s">
        <v>263</v>
      </c>
      <c r="J27" s="41" t="s">
        <v>322</v>
      </c>
    </row>
    <row r="28" ht="64" customHeight="1" spans="1:10">
      <c r="A28" s="5"/>
      <c r="B28" s="5"/>
      <c r="C28" s="5" t="s">
        <v>257</v>
      </c>
      <c r="D28" s="40" t="s">
        <v>309</v>
      </c>
      <c r="E28" s="41" t="s">
        <v>310</v>
      </c>
      <c r="F28" s="21" t="s">
        <v>260</v>
      </c>
      <c r="G28" s="6" t="s">
        <v>302</v>
      </c>
      <c r="H28" s="21" t="s">
        <v>284</v>
      </c>
      <c r="I28" s="21" t="s">
        <v>263</v>
      </c>
      <c r="J28" s="41" t="s">
        <v>323</v>
      </c>
    </row>
    <row r="29" ht="57" customHeight="1" spans="1:10">
      <c r="A29" s="5"/>
      <c r="B29" s="5"/>
      <c r="C29" s="5" t="s">
        <v>257</v>
      </c>
      <c r="D29" s="40" t="s">
        <v>309</v>
      </c>
      <c r="E29" s="41" t="s">
        <v>324</v>
      </c>
      <c r="F29" s="21" t="s">
        <v>260</v>
      </c>
      <c r="G29" s="6" t="s">
        <v>302</v>
      </c>
      <c r="H29" s="21" t="s">
        <v>284</v>
      </c>
      <c r="I29" s="21" t="s">
        <v>263</v>
      </c>
      <c r="J29" s="41" t="s">
        <v>323</v>
      </c>
    </row>
    <row r="30" ht="34" customHeight="1" spans="1:10">
      <c r="A30" s="5"/>
      <c r="B30" s="5"/>
      <c r="C30" s="5" t="s">
        <v>272</v>
      </c>
      <c r="D30" s="40" t="s">
        <v>273</v>
      </c>
      <c r="E30" s="41" t="s">
        <v>325</v>
      </c>
      <c r="F30" s="21" t="s">
        <v>275</v>
      </c>
      <c r="G30" s="6" t="s">
        <v>315</v>
      </c>
      <c r="H30" s="21" t="s">
        <v>276</v>
      </c>
      <c r="I30" s="21" t="s">
        <v>278</v>
      </c>
      <c r="J30" s="41" t="s">
        <v>326</v>
      </c>
    </row>
    <row r="31" ht="57" customHeight="1" spans="1:10">
      <c r="A31" s="5"/>
      <c r="B31" s="5"/>
      <c r="C31" s="5" t="s">
        <v>280</v>
      </c>
      <c r="D31" s="40" t="s">
        <v>281</v>
      </c>
      <c r="E31" s="41" t="s">
        <v>327</v>
      </c>
      <c r="F31" s="21" t="s">
        <v>260</v>
      </c>
      <c r="G31" s="6" t="s">
        <v>283</v>
      </c>
      <c r="H31" s="21" t="s">
        <v>284</v>
      </c>
      <c r="I31" s="21" t="s">
        <v>263</v>
      </c>
      <c r="J31" s="41" t="s">
        <v>328</v>
      </c>
    </row>
    <row r="32" ht="43" customHeight="1" spans="1:10">
      <c r="A32" s="39" t="s">
        <v>232</v>
      </c>
      <c r="B32" s="5" t="s">
        <v>329</v>
      </c>
      <c r="C32" s="5"/>
      <c r="D32" s="5"/>
      <c r="E32" s="5"/>
      <c r="F32" s="5"/>
      <c r="G32" s="5"/>
      <c r="H32" s="5"/>
      <c r="I32" s="5"/>
      <c r="J32" s="5"/>
    </row>
    <row r="33" ht="19" customHeight="1" spans="1:10">
      <c r="A33" s="5"/>
      <c r="B33" s="5"/>
      <c r="C33" s="5" t="s">
        <v>257</v>
      </c>
      <c r="D33" s="40" t="s">
        <v>258</v>
      </c>
      <c r="E33" s="41" t="s">
        <v>330</v>
      </c>
      <c r="F33" s="21" t="s">
        <v>275</v>
      </c>
      <c r="G33" s="6" t="s">
        <v>44</v>
      </c>
      <c r="H33" s="21" t="s">
        <v>331</v>
      </c>
      <c r="I33" s="21" t="s">
        <v>263</v>
      </c>
      <c r="J33" s="41" t="s">
        <v>332</v>
      </c>
    </row>
    <row r="34" ht="19" customHeight="1" spans="1:10">
      <c r="A34" s="5"/>
      <c r="B34" s="5"/>
      <c r="C34" s="5" t="s">
        <v>257</v>
      </c>
      <c r="D34" s="40" t="s">
        <v>309</v>
      </c>
      <c r="E34" s="41" t="s">
        <v>333</v>
      </c>
      <c r="F34" s="21" t="s">
        <v>334</v>
      </c>
      <c r="G34" s="6" t="s">
        <v>65</v>
      </c>
      <c r="H34" s="21" t="s">
        <v>335</v>
      </c>
      <c r="I34" s="21" t="s">
        <v>263</v>
      </c>
      <c r="J34" s="41" t="s">
        <v>336</v>
      </c>
    </row>
    <row r="35" ht="19" customHeight="1" spans="1:10">
      <c r="A35" s="5"/>
      <c r="B35" s="5"/>
      <c r="C35" s="5" t="s">
        <v>272</v>
      </c>
      <c r="D35" s="40" t="s">
        <v>273</v>
      </c>
      <c r="E35" s="41" t="s">
        <v>337</v>
      </c>
      <c r="F35" s="21" t="s">
        <v>275</v>
      </c>
      <c r="G35" s="6" t="s">
        <v>277</v>
      </c>
      <c r="H35" s="21" t="s">
        <v>277</v>
      </c>
      <c r="I35" s="21" t="s">
        <v>278</v>
      </c>
      <c r="J35" s="41" t="s">
        <v>338</v>
      </c>
    </row>
    <row r="36" ht="19" customHeight="1" spans="1:10">
      <c r="A36" s="5"/>
      <c r="B36" s="5"/>
      <c r="C36" s="5" t="s">
        <v>272</v>
      </c>
      <c r="D36" s="40" t="s">
        <v>273</v>
      </c>
      <c r="E36" s="41" t="s">
        <v>339</v>
      </c>
      <c r="F36" s="21" t="s">
        <v>275</v>
      </c>
      <c r="G36" s="6" t="s">
        <v>277</v>
      </c>
      <c r="H36" s="21" t="s">
        <v>277</v>
      </c>
      <c r="I36" s="21" t="s">
        <v>278</v>
      </c>
      <c r="J36" s="41" t="s">
        <v>340</v>
      </c>
    </row>
    <row r="37" ht="20.25" customHeight="1" spans="1:10">
      <c r="A37" s="5"/>
      <c r="B37" s="5"/>
      <c r="C37" s="5" t="s">
        <v>280</v>
      </c>
      <c r="D37" s="40" t="s">
        <v>281</v>
      </c>
      <c r="E37" s="41" t="s">
        <v>282</v>
      </c>
      <c r="F37" s="21" t="s">
        <v>260</v>
      </c>
      <c r="G37" s="6" t="s">
        <v>283</v>
      </c>
      <c r="H37" s="21" t="s">
        <v>284</v>
      </c>
      <c r="I37" s="21" t="s">
        <v>263</v>
      </c>
      <c r="J37" s="41" t="s">
        <v>341</v>
      </c>
    </row>
    <row r="38" ht="27" customHeight="1" spans="1:10">
      <c r="A38" s="39" t="s">
        <v>236</v>
      </c>
      <c r="B38" s="5" t="s">
        <v>342</v>
      </c>
      <c r="C38" s="5"/>
      <c r="D38" s="5"/>
      <c r="E38" s="5"/>
      <c r="F38" s="5"/>
      <c r="G38" s="5"/>
      <c r="H38" s="5"/>
      <c r="I38" s="5"/>
      <c r="J38" s="5"/>
    </row>
    <row r="39" ht="19" customHeight="1" spans="1:10">
      <c r="A39" s="5"/>
      <c r="B39" s="5"/>
      <c r="C39" s="5" t="s">
        <v>257</v>
      </c>
      <c r="D39" s="40" t="s">
        <v>258</v>
      </c>
      <c r="E39" s="41" t="s">
        <v>343</v>
      </c>
      <c r="F39" s="21" t="s">
        <v>260</v>
      </c>
      <c r="G39" s="6" t="s">
        <v>46</v>
      </c>
      <c r="H39" s="21" t="s">
        <v>331</v>
      </c>
      <c r="I39" s="21" t="s">
        <v>263</v>
      </c>
      <c r="J39" s="41" t="s">
        <v>344</v>
      </c>
    </row>
    <row r="40" ht="19" customHeight="1" spans="1:10">
      <c r="A40" s="5"/>
      <c r="B40" s="5"/>
      <c r="C40" s="5" t="s">
        <v>257</v>
      </c>
      <c r="D40" s="40" t="s">
        <v>309</v>
      </c>
      <c r="E40" s="41" t="s">
        <v>345</v>
      </c>
      <c r="F40" s="21" t="s">
        <v>275</v>
      </c>
      <c r="G40" s="6" t="s">
        <v>346</v>
      </c>
      <c r="H40" s="21" t="s">
        <v>346</v>
      </c>
      <c r="I40" s="21" t="s">
        <v>278</v>
      </c>
      <c r="J40" s="41" t="s">
        <v>347</v>
      </c>
    </row>
    <row r="41" ht="19" customHeight="1" spans="1:10">
      <c r="A41" s="5"/>
      <c r="B41" s="5"/>
      <c r="C41" s="5" t="s">
        <v>272</v>
      </c>
      <c r="D41" s="40" t="s">
        <v>273</v>
      </c>
      <c r="E41" s="41" t="s">
        <v>348</v>
      </c>
      <c r="F41" s="21" t="s">
        <v>275</v>
      </c>
      <c r="G41" s="6" t="s">
        <v>277</v>
      </c>
      <c r="H41" s="21" t="s">
        <v>277</v>
      </c>
      <c r="I41" s="21" t="s">
        <v>278</v>
      </c>
      <c r="J41" s="41" t="s">
        <v>349</v>
      </c>
    </row>
    <row r="42" ht="19" customHeight="1" spans="1:10">
      <c r="A42" s="5"/>
      <c r="B42" s="5"/>
      <c r="C42" s="5" t="s">
        <v>280</v>
      </c>
      <c r="D42" s="40" t="s">
        <v>281</v>
      </c>
      <c r="E42" s="41" t="s">
        <v>282</v>
      </c>
      <c r="F42" s="21" t="s">
        <v>275</v>
      </c>
      <c r="G42" s="6" t="s">
        <v>302</v>
      </c>
      <c r="H42" s="21" t="s">
        <v>284</v>
      </c>
      <c r="I42" s="21" t="s">
        <v>263</v>
      </c>
      <c r="J42" s="41" t="s">
        <v>341</v>
      </c>
    </row>
    <row r="43" ht="60" customHeight="1" spans="1:10">
      <c r="A43" s="39" t="s">
        <v>238</v>
      </c>
      <c r="B43" s="5" t="s">
        <v>350</v>
      </c>
      <c r="C43" s="5"/>
      <c r="D43" s="5"/>
      <c r="E43" s="5"/>
      <c r="F43" s="5"/>
      <c r="G43" s="5"/>
      <c r="H43" s="5"/>
      <c r="I43" s="5"/>
      <c r="J43" s="5"/>
    </row>
    <row r="44" ht="19" customHeight="1" spans="1:10">
      <c r="A44" s="5"/>
      <c r="B44" s="5"/>
      <c r="C44" s="5" t="s">
        <v>257</v>
      </c>
      <c r="D44" s="40" t="s">
        <v>258</v>
      </c>
      <c r="E44" s="41" t="s">
        <v>351</v>
      </c>
      <c r="F44" s="21" t="s">
        <v>260</v>
      </c>
      <c r="G44" s="6" t="s">
        <v>45</v>
      </c>
      <c r="H44" s="21" t="s">
        <v>352</v>
      </c>
      <c r="I44" s="21" t="s">
        <v>263</v>
      </c>
      <c r="J44" s="41" t="s">
        <v>353</v>
      </c>
    </row>
    <row r="45" ht="38" customHeight="1" spans="1:10">
      <c r="A45" s="5"/>
      <c r="B45" s="5"/>
      <c r="C45" s="5" t="s">
        <v>257</v>
      </c>
      <c r="D45" s="40" t="s">
        <v>258</v>
      </c>
      <c r="E45" s="41" t="s">
        <v>354</v>
      </c>
      <c r="F45" s="21" t="s">
        <v>275</v>
      </c>
      <c r="G45" s="6" t="s">
        <v>43</v>
      </c>
      <c r="H45" s="21" t="s">
        <v>355</v>
      </c>
      <c r="I45" s="21" t="s">
        <v>263</v>
      </c>
      <c r="J45" s="41" t="s">
        <v>356</v>
      </c>
    </row>
    <row r="46" ht="19" customHeight="1" spans="1:10">
      <c r="A46" s="5"/>
      <c r="B46" s="5"/>
      <c r="C46" s="5" t="s">
        <v>257</v>
      </c>
      <c r="D46" s="40" t="s">
        <v>309</v>
      </c>
      <c r="E46" s="41" t="s">
        <v>357</v>
      </c>
      <c r="F46" s="21" t="s">
        <v>334</v>
      </c>
      <c r="G46" s="6" t="s">
        <v>42</v>
      </c>
      <c r="H46" s="21" t="s">
        <v>358</v>
      </c>
      <c r="I46" s="21" t="s">
        <v>263</v>
      </c>
      <c r="J46" s="41" t="s">
        <v>359</v>
      </c>
    </row>
    <row r="47" ht="19" customHeight="1" spans="1:10">
      <c r="A47" s="5"/>
      <c r="B47" s="5"/>
      <c r="C47" s="5" t="s">
        <v>257</v>
      </c>
      <c r="D47" s="40" t="s">
        <v>290</v>
      </c>
      <c r="E47" s="41" t="s">
        <v>360</v>
      </c>
      <c r="F47" s="21" t="s">
        <v>260</v>
      </c>
      <c r="G47" s="6" t="s">
        <v>302</v>
      </c>
      <c r="H47" s="21" t="s">
        <v>284</v>
      </c>
      <c r="I47" s="21" t="s">
        <v>263</v>
      </c>
      <c r="J47" s="41" t="s">
        <v>361</v>
      </c>
    </row>
    <row r="48" ht="19" customHeight="1" spans="1:10">
      <c r="A48" s="5"/>
      <c r="B48" s="5"/>
      <c r="C48" s="5" t="s">
        <v>272</v>
      </c>
      <c r="D48" s="40" t="s">
        <v>273</v>
      </c>
      <c r="E48" s="41" t="s">
        <v>362</v>
      </c>
      <c r="F48" s="21" t="s">
        <v>275</v>
      </c>
      <c r="G48" s="6" t="s">
        <v>277</v>
      </c>
      <c r="H48" s="21" t="s">
        <v>277</v>
      </c>
      <c r="I48" s="21" t="s">
        <v>278</v>
      </c>
      <c r="J48" s="41" t="s">
        <v>363</v>
      </c>
    </row>
    <row r="49" ht="19" customHeight="1" spans="1:10">
      <c r="A49" s="5"/>
      <c r="B49" s="5"/>
      <c r="C49" s="5" t="s">
        <v>280</v>
      </c>
      <c r="D49" s="40" t="s">
        <v>281</v>
      </c>
      <c r="E49" s="41" t="s">
        <v>282</v>
      </c>
      <c r="F49" s="21" t="s">
        <v>260</v>
      </c>
      <c r="G49" s="6" t="s">
        <v>364</v>
      </c>
      <c r="H49" s="21" t="s">
        <v>284</v>
      </c>
      <c r="I49" s="21" t="s">
        <v>263</v>
      </c>
      <c r="J49" s="41" t="s">
        <v>365</v>
      </c>
    </row>
    <row r="50" ht="25" customHeight="1" spans="1:10">
      <c r="A50" s="39" t="s">
        <v>217</v>
      </c>
      <c r="B50" s="5" t="s">
        <v>366</v>
      </c>
      <c r="C50" s="5"/>
      <c r="D50" s="5"/>
      <c r="E50" s="5"/>
      <c r="F50" s="5"/>
      <c r="G50" s="5"/>
      <c r="H50" s="5"/>
      <c r="I50" s="5"/>
      <c r="J50" s="5"/>
    </row>
    <row r="51" ht="28" customHeight="1" spans="1:10">
      <c r="A51" s="5"/>
      <c r="B51" s="5"/>
      <c r="C51" s="5" t="s">
        <v>257</v>
      </c>
      <c r="D51" s="40" t="s">
        <v>258</v>
      </c>
      <c r="E51" s="41" t="s">
        <v>307</v>
      </c>
      <c r="F51" s="21" t="s">
        <v>334</v>
      </c>
      <c r="G51" s="6" t="s">
        <v>367</v>
      </c>
      <c r="H51" s="21" t="s">
        <v>288</v>
      </c>
      <c r="I51" s="21" t="s">
        <v>263</v>
      </c>
      <c r="J51" s="41" t="s">
        <v>368</v>
      </c>
    </row>
    <row r="52" ht="19" customHeight="1" spans="1:10">
      <c r="A52" s="5"/>
      <c r="B52" s="5"/>
      <c r="C52" s="5" t="s">
        <v>257</v>
      </c>
      <c r="D52" s="40" t="s">
        <v>258</v>
      </c>
      <c r="E52" s="41" t="s">
        <v>369</v>
      </c>
      <c r="F52" s="21" t="s">
        <v>275</v>
      </c>
      <c r="G52" s="6" t="s">
        <v>370</v>
      </c>
      <c r="H52" s="21" t="s">
        <v>288</v>
      </c>
      <c r="I52" s="21" t="s">
        <v>263</v>
      </c>
      <c r="J52" s="41" t="s">
        <v>371</v>
      </c>
    </row>
    <row r="53" ht="19" customHeight="1" spans="1:10">
      <c r="A53" s="5"/>
      <c r="B53" s="5"/>
      <c r="C53" s="5" t="s">
        <v>257</v>
      </c>
      <c r="D53" s="40" t="s">
        <v>309</v>
      </c>
      <c r="E53" s="41" t="s">
        <v>310</v>
      </c>
      <c r="F53" s="21" t="s">
        <v>275</v>
      </c>
      <c r="G53" s="6" t="s">
        <v>302</v>
      </c>
      <c r="H53" s="21" t="s">
        <v>284</v>
      </c>
      <c r="I53" s="21" t="s">
        <v>263</v>
      </c>
      <c r="J53" s="41" t="s">
        <v>372</v>
      </c>
    </row>
    <row r="54" ht="19" customHeight="1" spans="1:10">
      <c r="A54" s="5"/>
      <c r="B54" s="5"/>
      <c r="C54" s="5" t="s">
        <v>272</v>
      </c>
      <c r="D54" s="40" t="s">
        <v>273</v>
      </c>
      <c r="E54" s="41" t="s">
        <v>314</v>
      </c>
      <c r="F54" s="21" t="s">
        <v>275</v>
      </c>
      <c r="G54" s="6" t="s">
        <v>315</v>
      </c>
      <c r="H54" s="21" t="s">
        <v>276</v>
      </c>
      <c r="I54" s="21" t="s">
        <v>278</v>
      </c>
      <c r="J54" s="41" t="s">
        <v>316</v>
      </c>
    </row>
    <row r="55" ht="19" customHeight="1" spans="1:10">
      <c r="A55" s="5"/>
      <c r="B55" s="5"/>
      <c r="C55" s="5" t="s">
        <v>280</v>
      </c>
      <c r="D55" s="40" t="s">
        <v>281</v>
      </c>
      <c r="E55" s="41" t="s">
        <v>317</v>
      </c>
      <c r="F55" s="21" t="s">
        <v>260</v>
      </c>
      <c r="G55" s="6" t="s">
        <v>318</v>
      </c>
      <c r="H55" s="21" t="s">
        <v>284</v>
      </c>
      <c r="I55" s="21" t="s">
        <v>263</v>
      </c>
      <c r="J55" s="41" t="s">
        <v>319</v>
      </c>
    </row>
    <row r="56" ht="36" customHeight="1" spans="1:10">
      <c r="A56" s="39" t="s">
        <v>240</v>
      </c>
      <c r="B56" s="5" t="s">
        <v>373</v>
      </c>
      <c r="C56" s="5"/>
      <c r="D56" s="5"/>
      <c r="E56" s="5"/>
      <c r="F56" s="5"/>
      <c r="G56" s="5"/>
      <c r="H56" s="5"/>
      <c r="I56" s="5"/>
      <c r="J56" s="5"/>
    </row>
    <row r="57" ht="19" customHeight="1" spans="1:10">
      <c r="A57" s="5"/>
      <c r="B57" s="5"/>
      <c r="C57" s="5" t="s">
        <v>257</v>
      </c>
      <c r="D57" s="40" t="s">
        <v>258</v>
      </c>
      <c r="E57" s="41" t="s">
        <v>374</v>
      </c>
      <c r="F57" s="21" t="s">
        <v>275</v>
      </c>
      <c r="G57" s="6" t="s">
        <v>45</v>
      </c>
      <c r="H57" s="21" t="s">
        <v>375</v>
      </c>
      <c r="I57" s="21" t="s">
        <v>263</v>
      </c>
      <c r="J57" s="41" t="s">
        <v>376</v>
      </c>
    </row>
    <row r="58" ht="27" customHeight="1" spans="1:10">
      <c r="A58" s="5"/>
      <c r="B58" s="5"/>
      <c r="C58" s="5" t="s">
        <v>257</v>
      </c>
      <c r="D58" s="40" t="s">
        <v>290</v>
      </c>
      <c r="E58" s="41" t="s">
        <v>377</v>
      </c>
      <c r="F58" s="21" t="s">
        <v>334</v>
      </c>
      <c r="G58" s="6" t="s">
        <v>42</v>
      </c>
      <c r="H58" s="21" t="s">
        <v>378</v>
      </c>
      <c r="I58" s="21" t="s">
        <v>263</v>
      </c>
      <c r="J58" s="41" t="s">
        <v>379</v>
      </c>
    </row>
    <row r="59" ht="19" customHeight="1" spans="1:10">
      <c r="A59" s="5"/>
      <c r="B59" s="5"/>
      <c r="C59" s="5" t="s">
        <v>257</v>
      </c>
      <c r="D59" s="40" t="s">
        <v>295</v>
      </c>
      <c r="E59" s="41" t="s">
        <v>296</v>
      </c>
      <c r="F59" s="21" t="s">
        <v>260</v>
      </c>
      <c r="G59" s="6" t="s">
        <v>380</v>
      </c>
      <c r="H59" s="21" t="s">
        <v>298</v>
      </c>
      <c r="I59" s="21" t="s">
        <v>263</v>
      </c>
      <c r="J59" s="41" t="s">
        <v>381</v>
      </c>
    </row>
    <row r="60" ht="40" customHeight="1" spans="1:10">
      <c r="A60" s="5"/>
      <c r="B60" s="5"/>
      <c r="C60" s="5" t="s">
        <v>272</v>
      </c>
      <c r="D60" s="40" t="s">
        <v>273</v>
      </c>
      <c r="E60" s="41" t="s">
        <v>382</v>
      </c>
      <c r="F60" s="21" t="s">
        <v>260</v>
      </c>
      <c r="G60" s="6" t="s">
        <v>266</v>
      </c>
      <c r="H60" s="21" t="s">
        <v>267</v>
      </c>
      <c r="I60" s="21" t="s">
        <v>263</v>
      </c>
      <c r="J60" s="41" t="s">
        <v>383</v>
      </c>
    </row>
    <row r="61" ht="28" customHeight="1" spans="1:10">
      <c r="A61" s="5"/>
      <c r="B61" s="5"/>
      <c r="C61" s="5" t="s">
        <v>280</v>
      </c>
      <c r="D61" s="40" t="s">
        <v>281</v>
      </c>
      <c r="E61" s="41" t="s">
        <v>282</v>
      </c>
      <c r="F61" s="21" t="s">
        <v>260</v>
      </c>
      <c r="G61" s="6" t="s">
        <v>364</v>
      </c>
      <c r="H61" s="21" t="s">
        <v>284</v>
      </c>
      <c r="I61" s="21" t="s">
        <v>263</v>
      </c>
      <c r="J61" s="41" t="s">
        <v>384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96527777777778" right="0.156944444444444" top="0.196527777777778" bottom="0.118055555555556" header="0.156944444444444" footer="0.118055555555556"/>
  <pageSetup paperSize="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F6" sqref="F6"/>
    </sheetView>
  </sheetViews>
  <sheetFormatPr defaultColWidth="8.85" defaultRowHeight="15" customHeight="1"/>
  <cols>
    <col min="1" max="1" width="18.25" style="38" customWidth="1"/>
    <col min="2" max="2" width="15.75" style="38" customWidth="1"/>
    <col min="3" max="3" width="10.7166666666667" style="38" customWidth="1"/>
    <col min="4" max="4" width="10.5833333333333" style="38" customWidth="1"/>
    <col min="5" max="5" width="12.0666666666667" style="38" customWidth="1"/>
    <col min="6" max="6" width="10" style="38" customWidth="1"/>
    <col min="7" max="7" width="8.13333333333333" style="38" customWidth="1"/>
    <col min="8" max="8" width="8.53333333333333" style="38" customWidth="1"/>
    <col min="9" max="9" width="9.175" style="38" customWidth="1"/>
    <col min="10" max="10" width="18.75" style="38" customWidth="1"/>
    <col min="11" max="16384" width="8.85" style="38"/>
  </cols>
  <sheetData>
    <row r="1" customHeight="1" spans="1:10">
      <c r="A1" s="2" t="s">
        <v>385</v>
      </c>
      <c r="B1" s="2"/>
      <c r="C1" s="2"/>
      <c r="D1" s="2"/>
      <c r="E1" s="2"/>
      <c r="F1" s="2"/>
      <c r="G1" s="2"/>
      <c r="H1" s="2"/>
      <c r="I1" s="2"/>
      <c r="J1" s="2"/>
    </row>
    <row r="2" ht="45" customHeight="1" spans="1:10">
      <c r="A2" s="13" t="s">
        <v>386</v>
      </c>
      <c r="B2" s="13"/>
      <c r="C2" s="13"/>
      <c r="D2" s="13"/>
      <c r="E2" s="13"/>
      <c r="F2" s="13"/>
      <c r="G2" s="13"/>
      <c r="H2" s="13"/>
      <c r="I2" s="13"/>
      <c r="J2" s="13"/>
    </row>
    <row r="3" ht="20.25" customHeight="1" spans="1:10">
      <c r="A3" s="1" t="str">
        <f>"单位名称："&amp;"易门县融媒体中心"</f>
        <v>单位名称：易门县融媒体中心</v>
      </c>
      <c r="B3" s="1"/>
      <c r="C3" s="1"/>
      <c r="D3" s="1"/>
      <c r="E3" s="1"/>
      <c r="F3" s="1"/>
      <c r="G3" s="1"/>
      <c r="H3" s="1"/>
      <c r="I3" s="1"/>
      <c r="J3" s="1"/>
    </row>
    <row r="4" ht="20.25" customHeight="1" spans="1:10">
      <c r="A4" s="14" t="s">
        <v>246</v>
      </c>
      <c r="B4" s="14" t="s">
        <v>247</v>
      </c>
      <c r="C4" s="14" t="s">
        <v>248</v>
      </c>
      <c r="D4" s="14" t="s">
        <v>249</v>
      </c>
      <c r="E4" s="14" t="s">
        <v>250</v>
      </c>
      <c r="F4" s="14" t="s">
        <v>251</v>
      </c>
      <c r="G4" s="14" t="s">
        <v>252</v>
      </c>
      <c r="H4" s="14" t="s">
        <v>253</v>
      </c>
      <c r="I4" s="14" t="s">
        <v>254</v>
      </c>
      <c r="J4" s="14" t="s">
        <v>255</v>
      </c>
    </row>
    <row r="5" ht="46.5" customHeight="1" spans="1:10">
      <c r="A5" s="14"/>
      <c r="B5" s="14"/>
      <c r="C5" s="14"/>
      <c r="D5" s="14"/>
      <c r="E5" s="14"/>
      <c r="F5" s="14"/>
      <c r="G5" s="14"/>
      <c r="H5" s="14"/>
      <c r="I5" s="14"/>
      <c r="J5" s="14"/>
    </row>
    <row r="6" ht="20.25" customHeight="1" spans="1:10">
      <c r="A6" s="15">
        <v>1</v>
      </c>
      <c r="B6" s="15">
        <v>2</v>
      </c>
      <c r="C6" s="15">
        <v>3</v>
      </c>
      <c r="D6" s="15">
        <v>4</v>
      </c>
      <c r="E6" s="15">
        <v>5</v>
      </c>
      <c r="F6" s="15">
        <v>6</v>
      </c>
      <c r="G6" s="15">
        <v>7</v>
      </c>
      <c r="H6" s="15">
        <v>8</v>
      </c>
      <c r="I6" s="15">
        <v>9</v>
      </c>
      <c r="J6" s="15">
        <v>10</v>
      </c>
    </row>
    <row r="7" ht="20.25" customHeight="1" spans="2:10">
      <c r="B7" s="5"/>
      <c r="C7" s="5"/>
      <c r="E7" s="16"/>
      <c r="F7" s="16"/>
      <c r="G7" s="16"/>
      <c r="H7" s="16"/>
      <c r="I7" s="16"/>
      <c r="J7" s="16"/>
    </row>
    <row r="8" ht="20.25" customHeight="1" spans="1:10">
      <c r="A8" s="5"/>
      <c r="B8" s="5"/>
      <c r="C8" s="6"/>
      <c r="D8" s="6"/>
      <c r="E8" s="16"/>
      <c r="F8" s="16"/>
      <c r="G8" s="16"/>
      <c r="H8" s="16"/>
      <c r="I8" s="16"/>
      <c r="J8" s="16"/>
    </row>
    <row r="9" customHeight="1" spans="1:1">
      <c r="A9" s="38" t="s">
        <v>387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432638888888889"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7" sqref="D7"/>
    </sheetView>
  </sheetViews>
  <sheetFormatPr defaultColWidth="8.85" defaultRowHeight="15" customHeight="1" outlineLevelCol="5"/>
  <cols>
    <col min="1" max="1" width="15.4666666666667" customWidth="1"/>
    <col min="2" max="2" width="10.8583333333333" customWidth="1"/>
    <col min="3" max="3" width="29.6" customWidth="1"/>
    <col min="4" max="4" width="22.8333333333333" customWidth="1"/>
    <col min="5" max="5" width="23.0916666666667" customWidth="1"/>
    <col min="6" max="6" width="21.425" customWidth="1"/>
  </cols>
  <sheetData>
    <row r="1" ht="18.75" customHeight="1" spans="1:6">
      <c r="A1" s="26"/>
      <c r="B1" s="26"/>
      <c r="C1" s="26"/>
      <c r="D1" s="26"/>
      <c r="E1" s="26"/>
      <c r="F1" s="27" t="s">
        <v>388</v>
      </c>
    </row>
    <row r="2" ht="37.5" customHeight="1" spans="1:6">
      <c r="A2" s="28" t="s">
        <v>389</v>
      </c>
      <c r="B2" s="28"/>
      <c r="C2" s="28"/>
      <c r="D2" s="28"/>
      <c r="E2" s="28"/>
      <c r="F2" s="28"/>
    </row>
    <row r="3" ht="18.75" customHeight="1" spans="1:6">
      <c r="A3" s="29" t="str">
        <f>"单位名称："&amp;"易门县融媒体中心"</f>
        <v>单位名称：易门县融媒体中心</v>
      </c>
      <c r="B3" s="29"/>
      <c r="C3" s="29"/>
      <c r="D3" s="30"/>
      <c r="E3" s="30"/>
      <c r="F3" s="31" t="s">
        <v>26</v>
      </c>
    </row>
    <row r="4" ht="18.75" customHeight="1" spans="1:6">
      <c r="A4" s="32" t="s">
        <v>390</v>
      </c>
      <c r="B4" s="32" t="s">
        <v>55</v>
      </c>
      <c r="C4" s="32" t="s">
        <v>56</v>
      </c>
      <c r="D4" s="33" t="s">
        <v>391</v>
      </c>
      <c r="E4" s="33"/>
      <c r="F4" s="33"/>
    </row>
    <row r="5" ht="18.75" customHeight="1" spans="1:6">
      <c r="A5" s="32" t="s">
        <v>55</v>
      </c>
      <c r="B5" s="32" t="s">
        <v>55</v>
      </c>
      <c r="C5" s="32" t="s">
        <v>56</v>
      </c>
      <c r="D5" s="33" t="s">
        <v>31</v>
      </c>
      <c r="E5" s="33" t="s">
        <v>58</v>
      </c>
      <c r="F5" s="33" t="s">
        <v>59</v>
      </c>
    </row>
    <row r="6" ht="18.75" customHeight="1" spans="1:6">
      <c r="A6" s="34" t="s">
        <v>42</v>
      </c>
      <c r="B6" s="34"/>
      <c r="C6" s="34" t="s">
        <v>43</v>
      </c>
      <c r="D6" s="34" t="s">
        <v>45</v>
      </c>
      <c r="E6" s="34" t="s">
        <v>46</v>
      </c>
      <c r="F6" s="34" t="s">
        <v>47</v>
      </c>
    </row>
    <row r="7" ht="20.25" customHeight="1" spans="1:6">
      <c r="A7" s="35"/>
      <c r="B7" s="35"/>
      <c r="C7" s="35"/>
      <c r="D7" s="7"/>
      <c r="E7" s="7"/>
      <c r="F7" s="7"/>
    </row>
    <row r="8" ht="20.25" customHeight="1" spans="1:6">
      <c r="A8" s="36" t="s">
        <v>108</v>
      </c>
      <c r="B8" s="36"/>
      <c r="C8" s="36"/>
      <c r="D8" s="37"/>
      <c r="E8" s="37"/>
      <c r="F8" s="37"/>
    </row>
    <row r="9" customHeight="1" spans="1:1">
      <c r="A9" t="s">
        <v>387</v>
      </c>
    </row>
  </sheetData>
  <mergeCells count="7">
    <mergeCell ref="A2:F2"/>
    <mergeCell ref="A3:C3"/>
    <mergeCell ref="D4:F4"/>
    <mergeCell ref="A8:C8"/>
    <mergeCell ref="A4:A5"/>
    <mergeCell ref="B4:B5"/>
    <mergeCell ref="C4:C5"/>
  </mergeCells>
  <pageMargins left="0.590277777777778" right="0.75" top="1" bottom="1" header="0.5" footer="0.5"/>
  <pageSetup paperSize="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M6" sqref="M6"/>
    </sheetView>
  </sheetViews>
  <sheetFormatPr defaultColWidth="8.85" defaultRowHeight="15" customHeight="1"/>
  <cols>
    <col min="1" max="1" width="10.5583333333333" customWidth="1"/>
    <col min="2" max="2" width="9.36666666666667" customWidth="1"/>
    <col min="3" max="3" width="14.75" customWidth="1"/>
    <col min="4" max="4" width="6.03333333333333" customWidth="1"/>
    <col min="5" max="5" width="5.13333333333333" customWidth="1"/>
    <col min="6" max="6" width="4.10833333333333" customWidth="1"/>
    <col min="7" max="7" width="5.13333333333333" customWidth="1"/>
    <col min="8" max="8" width="4.75" customWidth="1"/>
    <col min="9" max="9" width="5.625" customWidth="1"/>
    <col min="10" max="10" width="7" customWidth="1"/>
    <col min="11" max="12" width="5.625" customWidth="1"/>
    <col min="13" max="13" width="7.5" customWidth="1"/>
    <col min="14" max="14" width="7.75" customWidth="1"/>
    <col min="15" max="15" width="7.375" customWidth="1"/>
    <col min="16" max="16" width="7" customWidth="1"/>
    <col min="17" max="17" width="8.375" customWidth="1"/>
  </cols>
  <sheetData>
    <row r="1" customHeight="1" spans="1:17">
      <c r="A1" s="19"/>
      <c r="B1" s="19"/>
      <c r="C1" s="19"/>
      <c r="D1" s="19"/>
      <c r="E1" s="19"/>
      <c r="F1" s="19"/>
      <c r="G1" s="19"/>
      <c r="H1" s="19"/>
      <c r="I1" s="19"/>
      <c r="J1" s="19"/>
      <c r="K1" s="19"/>
      <c r="L1" s="19"/>
      <c r="M1" s="19"/>
      <c r="N1" s="19"/>
      <c r="O1" s="19"/>
      <c r="P1" s="19"/>
      <c r="Q1" s="2" t="s">
        <v>392</v>
      </c>
    </row>
    <row r="2" ht="45" customHeight="1" spans="1:17">
      <c r="A2" s="13" t="s">
        <v>393</v>
      </c>
      <c r="B2" s="13"/>
      <c r="C2" s="13"/>
      <c r="D2" s="13"/>
      <c r="E2" s="13"/>
      <c r="F2" s="13"/>
      <c r="G2" s="13"/>
      <c r="H2" s="13"/>
      <c r="I2" s="13"/>
      <c r="J2" s="13"/>
      <c r="K2" s="13"/>
      <c r="L2" s="13"/>
      <c r="M2" s="13"/>
      <c r="N2" s="22"/>
      <c r="O2" s="22"/>
      <c r="P2" s="22"/>
      <c r="Q2" s="22"/>
    </row>
    <row r="3" ht="20.25" customHeight="1" spans="1:17">
      <c r="A3" s="1" t="str">
        <f>"单位名称："&amp;"易门县融媒体中心"</f>
        <v>单位名称：易门县融媒体中心</v>
      </c>
      <c r="B3" s="1"/>
      <c r="C3" s="1"/>
      <c r="D3" s="1"/>
      <c r="E3" s="1"/>
      <c r="F3" s="1"/>
      <c r="G3" s="1"/>
      <c r="H3" s="1"/>
      <c r="I3" s="1"/>
      <c r="J3" s="1"/>
      <c r="K3" s="1"/>
      <c r="L3" s="1"/>
      <c r="M3" s="1"/>
      <c r="N3" s="1"/>
      <c r="O3" s="1"/>
      <c r="P3" s="23" t="s">
        <v>26</v>
      </c>
      <c r="Q3" s="25"/>
    </row>
    <row r="4" ht="20.25" customHeight="1" spans="1:17">
      <c r="A4" s="4" t="s">
        <v>394</v>
      </c>
      <c r="B4" s="4" t="s">
        <v>395</v>
      </c>
      <c r="C4" s="4" t="s">
        <v>396</v>
      </c>
      <c r="D4" s="4" t="s">
        <v>397</v>
      </c>
      <c r="E4" s="4" t="s">
        <v>398</v>
      </c>
      <c r="F4" s="4" t="s">
        <v>399</v>
      </c>
      <c r="G4" s="4" t="s">
        <v>143</v>
      </c>
      <c r="H4" s="4"/>
      <c r="I4" s="4"/>
      <c r="J4" s="4"/>
      <c r="K4" s="4"/>
      <c r="L4" s="4"/>
      <c r="M4" s="4"/>
      <c r="N4" s="4"/>
      <c r="O4" s="4"/>
      <c r="P4" s="4"/>
      <c r="Q4" s="4"/>
    </row>
    <row r="5" ht="20.25" customHeight="1" spans="1:17">
      <c r="A5" s="4" t="s">
        <v>400</v>
      </c>
      <c r="B5" s="4" t="s">
        <v>395</v>
      </c>
      <c r="C5" s="4" t="s">
        <v>396</v>
      </c>
      <c r="D5" s="4" t="s">
        <v>397</v>
      </c>
      <c r="E5" s="4" t="s">
        <v>398</v>
      </c>
      <c r="F5" s="4" t="s">
        <v>399</v>
      </c>
      <c r="G5" s="4" t="s">
        <v>29</v>
      </c>
      <c r="H5" s="4" t="s">
        <v>32</v>
      </c>
      <c r="I5" s="4" t="s">
        <v>401</v>
      </c>
      <c r="J5" s="4" t="s">
        <v>402</v>
      </c>
      <c r="K5" s="4" t="s">
        <v>35</v>
      </c>
      <c r="L5" s="4" t="s">
        <v>36</v>
      </c>
      <c r="M5" s="4" t="s">
        <v>36</v>
      </c>
      <c r="N5" s="4"/>
      <c r="O5" s="4"/>
      <c r="P5" s="4"/>
      <c r="Q5" s="4"/>
    </row>
    <row r="6" ht="97" customHeight="1" spans="1:17">
      <c r="A6" s="4"/>
      <c r="B6" s="4"/>
      <c r="C6" s="4"/>
      <c r="D6" s="4"/>
      <c r="E6" s="4"/>
      <c r="F6" s="4"/>
      <c r="G6" s="4"/>
      <c r="H6" s="4" t="s">
        <v>31</v>
      </c>
      <c r="I6" s="4"/>
      <c r="J6" s="4"/>
      <c r="K6" s="4"/>
      <c r="L6" s="4" t="s">
        <v>31</v>
      </c>
      <c r="M6" s="4" t="s">
        <v>37</v>
      </c>
      <c r="N6" s="4" t="s">
        <v>38</v>
      </c>
      <c r="O6" s="24" t="s">
        <v>39</v>
      </c>
      <c r="P6" s="24" t="s">
        <v>40</v>
      </c>
      <c r="Q6" s="24" t="s">
        <v>41</v>
      </c>
    </row>
    <row r="7" ht="20.25" customHeight="1" spans="1:17">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row>
    <row r="8" ht="20.25" customHeight="1" spans="1:17">
      <c r="A8" s="20" t="s">
        <v>179</v>
      </c>
      <c r="B8" s="5"/>
      <c r="C8" s="5"/>
      <c r="D8" s="16"/>
      <c r="E8" s="16"/>
      <c r="F8" s="16">
        <v>0.712</v>
      </c>
      <c r="G8" s="16">
        <v>0.712</v>
      </c>
      <c r="H8" s="16">
        <v>0.712</v>
      </c>
      <c r="I8" s="16"/>
      <c r="J8" s="17"/>
      <c r="K8" s="17"/>
      <c r="L8" s="16"/>
      <c r="M8" s="16"/>
      <c r="N8" s="16"/>
      <c r="O8" s="16"/>
      <c r="P8" s="16"/>
      <c r="Q8" s="16"/>
    </row>
    <row r="9" ht="20.25" customHeight="1" spans="1:17">
      <c r="A9" s="5"/>
      <c r="B9" s="5" t="s">
        <v>403</v>
      </c>
      <c r="C9" s="5" t="str">
        <f>"A05010201"&amp;"  "&amp;"办公桌"</f>
        <v>A05010201  办公桌</v>
      </c>
      <c r="D9" s="21" t="s">
        <v>404</v>
      </c>
      <c r="E9" s="6">
        <v>2</v>
      </c>
      <c r="F9" s="16">
        <v>0.152</v>
      </c>
      <c r="G9" s="16">
        <v>0.152</v>
      </c>
      <c r="H9" s="17">
        <v>0.152</v>
      </c>
      <c r="I9" s="17"/>
      <c r="J9" s="17"/>
      <c r="K9" s="17"/>
      <c r="L9" s="16"/>
      <c r="M9" s="16"/>
      <c r="N9" s="16"/>
      <c r="O9" s="16"/>
      <c r="P9" s="16"/>
      <c r="Q9" s="16"/>
    </row>
    <row r="10" ht="20.25" customHeight="1" spans="1:17">
      <c r="A10" s="5"/>
      <c r="B10" s="5" t="s">
        <v>405</v>
      </c>
      <c r="C10" s="5" t="str">
        <f>"A05040101"&amp;"  "&amp;"复印纸"</f>
        <v>A05040101  复印纸</v>
      </c>
      <c r="D10" s="21" t="s">
        <v>406</v>
      </c>
      <c r="E10" s="6">
        <v>40</v>
      </c>
      <c r="F10" s="16">
        <v>0.56</v>
      </c>
      <c r="G10" s="16">
        <v>0.56</v>
      </c>
      <c r="H10" s="17">
        <v>0.56</v>
      </c>
      <c r="I10" s="17"/>
      <c r="J10" s="17"/>
      <c r="K10" s="17"/>
      <c r="L10" s="16"/>
      <c r="M10" s="16"/>
      <c r="N10" s="16"/>
      <c r="O10" s="16"/>
      <c r="P10" s="16"/>
      <c r="Q10" s="16"/>
    </row>
    <row r="11" ht="20.25" customHeight="1" spans="1:17">
      <c r="A11" s="6" t="s">
        <v>29</v>
      </c>
      <c r="B11" s="6"/>
      <c r="C11" s="6"/>
      <c r="D11" s="21"/>
      <c r="E11" s="21"/>
      <c r="F11" s="16">
        <v>0.712</v>
      </c>
      <c r="G11" s="16">
        <v>0.712</v>
      </c>
      <c r="H11" s="16">
        <v>0.712</v>
      </c>
      <c r="I11" s="16"/>
      <c r="J11" s="16"/>
      <c r="K11" s="16"/>
      <c r="L11" s="16"/>
      <c r="M11" s="16"/>
      <c r="N11" s="16"/>
      <c r="O11" s="16"/>
      <c r="P11" s="16"/>
      <c r="Q11" s="16"/>
    </row>
  </sheetData>
  <mergeCells count="18">
    <mergeCell ref="A1:M1"/>
    <mergeCell ref="A2:Q2"/>
    <mergeCell ref="A3:M3"/>
    <mergeCell ref="P3:Q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275" right="0.75" top="1" bottom="1" header="0.5" footer="0.5"/>
  <pageSetup paperSize="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K7" sqref="K7"/>
    </sheetView>
  </sheetViews>
  <sheetFormatPr defaultColWidth="8.85" defaultRowHeight="15" customHeight="1"/>
  <cols>
    <col min="1" max="1" width="4.625" customWidth="1"/>
    <col min="2" max="2" width="9.05833333333333" customWidth="1"/>
    <col min="3" max="4" width="9.575" customWidth="1"/>
    <col min="5" max="5" width="6.375" customWidth="1"/>
    <col min="6" max="6" width="5.6" customWidth="1"/>
    <col min="7" max="7" width="5.725" customWidth="1"/>
    <col min="8" max="8" width="6.90833333333333" customWidth="1"/>
    <col min="9" max="9" width="6.35833333333333" customWidth="1"/>
    <col min="10" max="10" width="7.725" customWidth="1"/>
    <col min="11" max="11" width="6.15833333333333" customWidth="1"/>
    <col min="12" max="12" width="6.55" customWidth="1"/>
    <col min="13" max="13" width="7.7" customWidth="1"/>
    <col min="14" max="14" width="5.38333333333333" customWidth="1"/>
    <col min="15" max="15" width="8.725" customWidth="1"/>
    <col min="16" max="16" width="8.46666666666667" customWidth="1"/>
    <col min="17" max="17" width="7.44166666666667" customWidth="1"/>
    <col min="18" max="18" width="9.125" customWidth="1"/>
  </cols>
  <sheetData>
    <row r="1" customHeight="1" spans="1:18">
      <c r="A1" s="2"/>
      <c r="B1" s="2"/>
      <c r="C1" s="2"/>
      <c r="D1" s="2"/>
      <c r="E1" s="2"/>
      <c r="F1" s="2"/>
      <c r="G1" s="2"/>
      <c r="H1" s="2"/>
      <c r="I1" s="2"/>
      <c r="J1" s="2"/>
      <c r="K1" s="2"/>
      <c r="L1" s="2"/>
      <c r="M1" s="2"/>
      <c r="N1" s="2"/>
      <c r="O1" s="2"/>
      <c r="P1" s="2"/>
      <c r="Q1" s="2"/>
      <c r="R1" s="2" t="s">
        <v>407</v>
      </c>
    </row>
    <row r="2" ht="45" customHeight="1" spans="1:18">
      <c r="A2" s="13" t="s">
        <v>408</v>
      </c>
      <c r="B2" s="13"/>
      <c r="C2" s="13"/>
      <c r="D2" s="13"/>
      <c r="E2" s="13"/>
      <c r="F2" s="13"/>
      <c r="G2" s="13"/>
      <c r="H2" s="13"/>
      <c r="I2" s="13"/>
      <c r="J2" s="13"/>
      <c r="K2" s="13"/>
      <c r="L2" s="13"/>
      <c r="M2" s="13"/>
      <c r="N2" s="13"/>
      <c r="O2" s="13"/>
      <c r="P2" s="13"/>
      <c r="Q2" s="13"/>
      <c r="R2" s="13"/>
    </row>
    <row r="3" ht="20.25" customHeight="1" spans="1:18">
      <c r="A3" s="1" t="str">
        <f>"单位名称："&amp;"易门县融媒体中心"</f>
        <v>单位名称：易门县融媒体中心</v>
      </c>
      <c r="B3" s="1"/>
      <c r="C3" s="1"/>
      <c r="D3" s="1"/>
      <c r="E3" s="1"/>
      <c r="F3" s="1"/>
      <c r="G3" s="1"/>
      <c r="H3" s="1"/>
      <c r="I3" s="1"/>
      <c r="J3" s="1"/>
      <c r="K3" s="1"/>
      <c r="L3" s="1"/>
      <c r="M3" s="2"/>
      <c r="N3" s="2"/>
      <c r="O3" s="2"/>
      <c r="P3" s="2"/>
      <c r="Q3" s="2"/>
      <c r="R3" s="2" t="s">
        <v>26</v>
      </c>
    </row>
    <row r="4" ht="27.15" customHeight="1" spans="1:18">
      <c r="A4" s="14" t="s">
        <v>394</v>
      </c>
      <c r="B4" s="14" t="s">
        <v>409</v>
      </c>
      <c r="C4" s="14" t="s">
        <v>410</v>
      </c>
      <c r="D4" s="14" t="s">
        <v>411</v>
      </c>
      <c r="E4" s="14" t="s">
        <v>412</v>
      </c>
      <c r="F4" s="14" t="s">
        <v>413</v>
      </c>
      <c r="G4" s="14" t="s">
        <v>414</v>
      </c>
      <c r="H4" s="14" t="s">
        <v>143</v>
      </c>
      <c r="I4" s="14"/>
      <c r="J4" s="14"/>
      <c r="K4" s="14"/>
      <c r="L4" s="14"/>
      <c r="M4" s="14"/>
      <c r="N4" s="14"/>
      <c r="O4" s="14"/>
      <c r="P4" s="14"/>
      <c r="Q4" s="14"/>
      <c r="R4" s="14"/>
    </row>
    <row r="5" ht="23.4" customHeight="1" spans="1:18">
      <c r="A5" s="14" t="s">
        <v>400</v>
      </c>
      <c r="B5" s="14"/>
      <c r="C5" s="14" t="s">
        <v>410</v>
      </c>
      <c r="D5" s="14"/>
      <c r="E5" s="14" t="s">
        <v>412</v>
      </c>
      <c r="F5" s="14" t="s">
        <v>413</v>
      </c>
      <c r="G5" s="14" t="s">
        <v>415</v>
      </c>
      <c r="H5" s="14" t="s">
        <v>29</v>
      </c>
      <c r="I5" s="14" t="s">
        <v>32</v>
      </c>
      <c r="J5" s="14" t="s">
        <v>401</v>
      </c>
      <c r="K5" s="14" t="s">
        <v>402</v>
      </c>
      <c r="L5" s="14" t="s">
        <v>35</v>
      </c>
      <c r="M5" s="14" t="s">
        <v>36</v>
      </c>
      <c r="N5" s="14"/>
      <c r="O5" s="14"/>
      <c r="P5" s="14"/>
      <c r="Q5" s="14"/>
      <c r="R5" s="14"/>
    </row>
    <row r="6" ht="55" customHeight="1" spans="1:18">
      <c r="A6" s="14"/>
      <c r="B6" s="14"/>
      <c r="C6" s="14"/>
      <c r="D6" s="14"/>
      <c r="E6" s="14"/>
      <c r="F6" s="14"/>
      <c r="G6" s="14"/>
      <c r="H6" s="14"/>
      <c r="I6" s="14" t="s">
        <v>31</v>
      </c>
      <c r="J6" s="14"/>
      <c r="K6" s="14"/>
      <c r="L6" s="14"/>
      <c r="M6" s="14" t="s">
        <v>31</v>
      </c>
      <c r="N6" s="14" t="s">
        <v>37</v>
      </c>
      <c r="O6" s="14" t="s">
        <v>38</v>
      </c>
      <c r="P6" s="18" t="s">
        <v>39</v>
      </c>
      <c r="Q6" s="18" t="s">
        <v>40</v>
      </c>
      <c r="R6" s="18" t="s">
        <v>41</v>
      </c>
    </row>
    <row r="7" ht="20.25" customHeight="1" spans="1:18">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c r="R7" s="15">
        <v>18</v>
      </c>
    </row>
    <row r="8" ht="20.25" customHeight="1" spans="1:18">
      <c r="A8" s="5"/>
      <c r="B8" s="5"/>
      <c r="C8" s="5"/>
      <c r="D8" s="5"/>
      <c r="E8" s="6"/>
      <c r="F8" s="6"/>
      <c r="G8" s="16"/>
      <c r="H8" s="17"/>
      <c r="I8" s="17"/>
      <c r="J8" s="17"/>
      <c r="K8" s="17"/>
      <c r="L8" s="17"/>
      <c r="M8" s="17"/>
      <c r="N8" s="17"/>
      <c r="O8" s="17"/>
      <c r="P8" s="17"/>
      <c r="Q8" s="17"/>
      <c r="R8" s="17"/>
    </row>
    <row r="9" ht="20.25" customHeight="1" spans="1:18">
      <c r="A9" s="5"/>
      <c r="B9" s="5"/>
      <c r="C9" s="5"/>
      <c r="D9" s="5"/>
      <c r="E9" s="5"/>
      <c r="F9" s="5"/>
      <c r="G9" s="5"/>
      <c r="H9" s="17"/>
      <c r="I9" s="17"/>
      <c r="J9" s="17"/>
      <c r="K9" s="17"/>
      <c r="L9" s="17"/>
      <c r="M9" s="17"/>
      <c r="N9" s="17"/>
      <c r="O9" s="17"/>
      <c r="P9" s="17"/>
      <c r="Q9" s="17"/>
      <c r="R9" s="17"/>
    </row>
    <row r="10" ht="20.25" customHeight="1" spans="1:18">
      <c r="A10" s="6" t="s">
        <v>29</v>
      </c>
      <c r="B10" s="6"/>
      <c r="C10" s="6"/>
      <c r="D10" s="6"/>
      <c r="E10" s="6"/>
      <c r="F10" s="6"/>
      <c r="G10" s="6"/>
      <c r="H10" s="17"/>
      <c r="I10" s="17"/>
      <c r="J10" s="17"/>
      <c r="K10" s="17"/>
      <c r="L10" s="17"/>
      <c r="M10" s="17"/>
      <c r="N10" s="17"/>
      <c r="O10" s="17"/>
      <c r="P10" s="17"/>
      <c r="Q10" s="17"/>
      <c r="R10" s="17"/>
    </row>
    <row r="11" customHeight="1" spans="1:1">
      <c r="A11" t="s">
        <v>387</v>
      </c>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590277777777778" right="0.236111111111111" top="1" bottom="1" header="0.5" footer="0.5"/>
  <pageSetup paperSize="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topLeftCell="B1" workbookViewId="0">
      <selection activeCell="I7" sqref="I7"/>
    </sheetView>
  </sheetViews>
  <sheetFormatPr defaultColWidth="8.85" defaultRowHeight="15" customHeight="1"/>
  <cols>
    <col min="1" max="1" width="15.4833333333333" customWidth="1"/>
    <col min="2" max="2" width="7.275" customWidth="1"/>
    <col min="3" max="3" width="10.0916666666667" customWidth="1"/>
    <col min="4" max="4" width="9.575" customWidth="1"/>
    <col min="5" max="5" width="9" customWidth="1"/>
    <col min="6" max="6" width="12.375" customWidth="1"/>
    <col min="7" max="7" width="12" customWidth="1"/>
    <col min="8" max="8" width="13.875" customWidth="1"/>
    <col min="9" max="9" width="9.375" customWidth="1"/>
    <col min="10" max="10" width="10.125" customWidth="1"/>
    <col min="11" max="11" width="17.1416666666667" customWidth="1"/>
  </cols>
  <sheetData>
    <row r="1" ht="24.15" customHeight="1" spans="1:11">
      <c r="A1" s="1"/>
      <c r="B1" s="1"/>
      <c r="C1" s="1"/>
      <c r="D1" s="1"/>
      <c r="E1" s="1"/>
      <c r="F1" s="1"/>
      <c r="G1" s="1"/>
      <c r="H1" s="1"/>
      <c r="I1" s="1"/>
      <c r="J1" s="1"/>
      <c r="K1" s="2" t="s">
        <v>416</v>
      </c>
    </row>
    <row r="2" ht="45.15" customHeight="1" spans="1:11">
      <c r="A2" s="8" t="s">
        <v>417</v>
      </c>
      <c r="B2" s="8"/>
      <c r="C2" s="8"/>
      <c r="D2" s="8"/>
      <c r="E2" s="8"/>
      <c r="F2" s="8"/>
      <c r="G2" s="8"/>
      <c r="H2" s="8"/>
      <c r="I2" s="8"/>
      <c r="J2" s="8"/>
      <c r="K2" s="8"/>
    </row>
    <row r="3" ht="18.75" customHeight="1" spans="1:11">
      <c r="A3" s="1" t="str">
        <f>"单位名称："&amp;"易门县融媒体中心"</f>
        <v>单位名称：易门县融媒体中心</v>
      </c>
      <c r="B3" s="1"/>
      <c r="C3" s="1"/>
      <c r="D3" s="1"/>
      <c r="E3" s="1"/>
      <c r="F3" s="1"/>
      <c r="G3" s="1"/>
      <c r="H3" s="1"/>
      <c r="I3" s="1"/>
      <c r="J3" s="1"/>
      <c r="K3" s="2" t="s">
        <v>26</v>
      </c>
    </row>
    <row r="4" ht="22.5" customHeight="1" spans="1:11">
      <c r="A4" s="11" t="s">
        <v>418</v>
      </c>
      <c r="B4" s="11" t="s">
        <v>143</v>
      </c>
      <c r="C4" s="11"/>
      <c r="D4" s="11"/>
      <c r="E4" s="11" t="s">
        <v>419</v>
      </c>
      <c r="F4" s="11"/>
      <c r="G4" s="11"/>
      <c r="H4" s="11"/>
      <c r="I4" s="11"/>
      <c r="J4" s="11"/>
      <c r="K4" s="11"/>
    </row>
    <row r="5" ht="35" customHeight="1" spans="1:11">
      <c r="A5" s="11"/>
      <c r="B5" s="11" t="s">
        <v>29</v>
      </c>
      <c r="C5" s="11" t="s">
        <v>32</v>
      </c>
      <c r="D5" s="11" t="s">
        <v>401</v>
      </c>
      <c r="E5" s="12" t="s">
        <v>420</v>
      </c>
      <c r="F5" s="12" t="s">
        <v>421</v>
      </c>
      <c r="G5" s="12" t="s">
        <v>422</v>
      </c>
      <c r="H5" s="12" t="s">
        <v>423</v>
      </c>
      <c r="I5" s="12" t="s">
        <v>424</v>
      </c>
      <c r="J5" s="12" t="s">
        <v>425</v>
      </c>
      <c r="K5" s="12" t="s">
        <v>426</v>
      </c>
    </row>
    <row r="6" ht="18.75" customHeight="1" spans="1:11">
      <c r="A6" s="5"/>
      <c r="B6" s="5"/>
      <c r="C6" s="5"/>
      <c r="D6" s="5"/>
      <c r="E6" s="5"/>
      <c r="F6" s="5"/>
      <c r="G6" s="5"/>
      <c r="H6" s="5"/>
      <c r="I6" s="5"/>
      <c r="J6" s="5"/>
      <c r="K6" s="5"/>
    </row>
    <row r="7" ht="18.75" customHeight="1" spans="1:11">
      <c r="A7" s="5"/>
      <c r="B7" s="5"/>
      <c r="C7" s="5"/>
      <c r="D7" s="5"/>
      <c r="E7" s="5"/>
      <c r="F7" s="5"/>
      <c r="G7" s="5"/>
      <c r="H7" s="5"/>
      <c r="I7" s="5"/>
      <c r="J7" s="5"/>
      <c r="K7" s="5"/>
    </row>
    <row r="8" ht="18.75" customHeight="1" spans="1:11">
      <c r="A8" s="6" t="s">
        <v>29</v>
      </c>
      <c r="B8" s="5"/>
      <c r="C8" s="5"/>
      <c r="D8" s="5"/>
      <c r="E8" s="5"/>
      <c r="F8" s="5"/>
      <c r="G8" s="5"/>
      <c r="H8" s="5"/>
      <c r="I8" s="5"/>
      <c r="J8" s="5"/>
      <c r="K8" s="5"/>
    </row>
    <row r="9" customHeight="1" spans="1:1">
      <c r="A9" t="s">
        <v>387</v>
      </c>
    </row>
  </sheetData>
  <mergeCells count="5">
    <mergeCell ref="A2:K2"/>
    <mergeCell ref="A3:C3"/>
    <mergeCell ref="B4:D4"/>
    <mergeCell ref="E4:K4"/>
    <mergeCell ref="A4:A5"/>
  </mergeCells>
  <pageMargins left="0.590277777777778" right="0.432638888888889" top="1" bottom="1" header="0.5" footer="0.5"/>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F5" sqref="F5"/>
    </sheetView>
  </sheetViews>
  <sheetFormatPr defaultColWidth="8.85" defaultRowHeight="15" customHeight="1" outlineLevelRow="7"/>
  <cols>
    <col min="1" max="1" width="18.625" customWidth="1"/>
    <col min="2" max="10" width="11.625" customWidth="1"/>
  </cols>
  <sheetData>
    <row r="1" ht="18.75" customHeight="1" spans="1:10">
      <c r="A1" s="1"/>
      <c r="B1" s="1"/>
      <c r="C1" s="1"/>
      <c r="D1" s="1"/>
      <c r="E1" s="1"/>
      <c r="F1" s="1"/>
      <c r="G1" s="1"/>
      <c r="H1" s="1"/>
      <c r="I1" s="1"/>
      <c r="J1" s="2" t="s">
        <v>427</v>
      </c>
    </row>
    <row r="2" ht="45.3" customHeight="1" spans="1:10">
      <c r="A2" s="8" t="s">
        <v>428</v>
      </c>
      <c r="B2" s="9"/>
      <c r="C2" s="9"/>
      <c r="D2" s="9"/>
      <c r="E2" s="9"/>
      <c r="F2" s="9"/>
      <c r="G2" s="9"/>
      <c r="H2" s="9"/>
      <c r="I2" s="9"/>
      <c r="J2" s="9"/>
    </row>
    <row r="3" ht="22.8" customHeight="1" spans="1:10">
      <c r="A3" s="1" t="str">
        <f>"单位名称："&amp;"易门县融媒体中心"</f>
        <v>单位名称：易门县融媒体中心</v>
      </c>
      <c r="B3" s="1"/>
      <c r="C3" s="1"/>
      <c r="D3" s="10"/>
      <c r="E3" s="10"/>
      <c r="F3" s="10"/>
      <c r="G3" s="10"/>
      <c r="H3" s="10"/>
      <c r="I3" s="10"/>
      <c r="J3" s="10"/>
    </row>
    <row r="4" ht="37" customHeight="1" spans="1:10">
      <c r="A4" s="4" t="s">
        <v>246</v>
      </c>
      <c r="B4" s="4" t="s">
        <v>247</v>
      </c>
      <c r="C4" s="4" t="s">
        <v>248</v>
      </c>
      <c r="D4" s="4" t="s">
        <v>249</v>
      </c>
      <c r="E4" s="4" t="s">
        <v>250</v>
      </c>
      <c r="F4" s="4" t="s">
        <v>251</v>
      </c>
      <c r="G4" s="4" t="s">
        <v>252</v>
      </c>
      <c r="H4" s="4" t="s">
        <v>253</v>
      </c>
      <c r="I4" s="4" t="s">
        <v>254</v>
      </c>
      <c r="J4" s="4" t="s">
        <v>255</v>
      </c>
    </row>
    <row r="5" ht="18.75" customHeight="1" spans="1:10">
      <c r="A5" s="4" t="s">
        <v>42</v>
      </c>
      <c r="B5" s="4" t="s">
        <v>43</v>
      </c>
      <c r="C5" s="4" t="s">
        <v>44</v>
      </c>
      <c r="D5" s="4" t="s">
        <v>45</v>
      </c>
      <c r="E5" s="4" t="s">
        <v>46</v>
      </c>
      <c r="F5" s="4" t="s">
        <v>47</v>
      </c>
      <c r="G5" s="4" t="s">
        <v>48</v>
      </c>
      <c r="H5" s="4" t="s">
        <v>49</v>
      </c>
      <c r="I5" s="4" t="s">
        <v>50</v>
      </c>
      <c r="J5" s="4" t="s">
        <v>65</v>
      </c>
    </row>
    <row r="6" ht="18.75" customHeight="1" spans="1:10">
      <c r="A6" s="5"/>
      <c r="B6" s="5"/>
      <c r="C6" s="5"/>
      <c r="D6" s="5"/>
      <c r="E6" s="5"/>
      <c r="F6" s="5"/>
      <c r="G6" s="5"/>
      <c r="H6" s="5"/>
      <c r="I6" s="5"/>
      <c r="J6" s="5"/>
    </row>
    <row r="7" ht="18.75" customHeight="1" spans="1:10">
      <c r="A7" s="5"/>
      <c r="B7" s="5"/>
      <c r="C7" s="5"/>
      <c r="D7" s="5"/>
      <c r="E7" s="5"/>
      <c r="F7" s="5"/>
      <c r="G7" s="5"/>
      <c r="H7" s="5"/>
      <c r="I7" s="5"/>
      <c r="J7" s="5"/>
    </row>
    <row r="8" customHeight="1" spans="1:1">
      <c r="A8" t="s">
        <v>387</v>
      </c>
    </row>
  </sheetData>
  <mergeCells count="2">
    <mergeCell ref="A2:J2"/>
    <mergeCell ref="A3:C3"/>
  </mergeCells>
  <pageMargins left="0.590277777777778"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selection activeCell="F11" sqref="F11"/>
    </sheetView>
  </sheetViews>
  <sheetFormatPr defaultColWidth="8.85" defaultRowHeight="15" customHeight="1" outlineLevelRow="6" outlineLevelCol="7"/>
  <cols>
    <col min="1" max="8" width="14.625" customWidth="1"/>
  </cols>
  <sheetData>
    <row r="1" ht="18.75" customHeight="1" spans="1:8">
      <c r="A1" s="1"/>
      <c r="B1" s="1"/>
      <c r="C1" s="1"/>
      <c r="D1" s="1"/>
      <c r="E1" s="1"/>
      <c r="F1" s="1"/>
      <c r="G1" s="1"/>
      <c r="H1" s="2" t="s">
        <v>429</v>
      </c>
    </row>
    <row r="2" ht="41.4" customHeight="1" spans="1:8">
      <c r="A2" s="3" t="s">
        <v>430</v>
      </c>
      <c r="B2" s="3"/>
      <c r="C2" s="3"/>
      <c r="D2" s="3"/>
      <c r="E2" s="3"/>
      <c r="F2" s="3"/>
      <c r="G2" s="3"/>
      <c r="H2" s="3"/>
    </row>
    <row r="3" ht="18.75" customHeight="1" spans="1:8">
      <c r="A3" s="1" t="str">
        <f>"单位名称："&amp;"易门县融媒体中心"</f>
        <v>单位名称：易门县融媒体中心</v>
      </c>
      <c r="B3" s="1"/>
      <c r="C3" s="1"/>
      <c r="D3" s="1"/>
      <c r="E3" s="1"/>
      <c r="F3" s="1"/>
      <c r="G3" s="1"/>
      <c r="H3" s="1"/>
    </row>
    <row r="4" ht="18.75" customHeight="1" spans="1:8">
      <c r="A4" s="4" t="s">
        <v>390</v>
      </c>
      <c r="B4" s="4" t="s">
        <v>431</v>
      </c>
      <c r="C4" s="4" t="s">
        <v>432</v>
      </c>
      <c r="D4" s="4" t="s">
        <v>433</v>
      </c>
      <c r="E4" s="4" t="s">
        <v>397</v>
      </c>
      <c r="F4" s="4" t="s">
        <v>434</v>
      </c>
      <c r="G4" s="4"/>
      <c r="H4" s="4"/>
    </row>
    <row r="5" ht="18.75" customHeight="1" spans="1:8">
      <c r="A5" s="4"/>
      <c r="B5" s="4"/>
      <c r="C5" s="4"/>
      <c r="D5" s="4"/>
      <c r="E5" s="4"/>
      <c r="F5" s="4" t="s">
        <v>398</v>
      </c>
      <c r="G5" s="4" t="s">
        <v>435</v>
      </c>
      <c r="H5" s="4" t="s">
        <v>436</v>
      </c>
    </row>
    <row r="6" ht="18.75" customHeight="1" spans="1:8">
      <c r="A6" s="4" t="s">
        <v>42</v>
      </c>
      <c r="B6" s="4" t="s">
        <v>43</v>
      </c>
      <c r="C6" s="4" t="s">
        <v>44</v>
      </c>
      <c r="D6" s="4" t="s">
        <v>45</v>
      </c>
      <c r="E6" s="4" t="s">
        <v>46</v>
      </c>
      <c r="F6" s="4" t="s">
        <v>47</v>
      </c>
      <c r="G6" s="4" t="s">
        <v>48</v>
      </c>
      <c r="H6" s="4" t="s">
        <v>49</v>
      </c>
    </row>
    <row r="7" ht="18.75" customHeight="1" spans="1:8">
      <c r="A7" s="5" t="s">
        <v>52</v>
      </c>
      <c r="B7" s="5" t="s">
        <v>437</v>
      </c>
      <c r="C7" s="5" t="s">
        <v>438</v>
      </c>
      <c r="D7" s="5" t="s">
        <v>439</v>
      </c>
      <c r="E7" s="6" t="s">
        <v>404</v>
      </c>
      <c r="F7" s="6">
        <v>2</v>
      </c>
      <c r="G7" s="7">
        <v>760</v>
      </c>
      <c r="H7" s="7">
        <v>1520</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YMZJ</cp:lastModifiedBy>
  <dcterms:created xsi:type="dcterms:W3CDTF">2025-01-15T08:21:00Z</dcterms:created>
  <dcterms:modified xsi:type="dcterms:W3CDTF">2025-01-22T02:10:10Z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7FA5D6E4180345719CFE2F893F66FD68_12</vt:lpwstr>
  </property>
</Properties>
</file>