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1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<sst xmlns="http://schemas.openxmlformats.org/spreadsheetml/2006/main" count="712" uniqueCount="297">
  <si>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</si>
  <si>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</si>
  <si>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</si>
  <si>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</si>
  <si>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</si>
  <si>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</si>
  <si>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</si>
  <si>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</si>
  <si>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</si>
  <si>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</si>
  <si>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</si>
  <si>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</si>
  <si>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</si>
  <si>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</si>
  <si>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</si>
  <si>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</si>
  <si>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</si>
  <si>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</si>
  <si>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</si>
  <si>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</si>
  <si>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</si>
  <si>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</si>
  <si>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</si>
  <si>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</si>
  <si>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</si>
  <si>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</si>
  <si>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</si>
  <si>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</si>
  <si>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</si>
  <si>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</si>
  <si>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</si>
  <si>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</si>
  <si>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</si>
  <si>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</si>
  <si>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</si>
  <si>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</si>
  <si>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</si>
  <si>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</si>
  <si>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</si>
  <si>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</si>
  <si>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</si>
  <si>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</si>
  <si>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</si>
  <si>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</si>
  <si>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</si>
  <si>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</si>
  <si>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</si>
  <si>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</si>
  <si>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</si>
  <si>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</si>
  <si>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</si>
  <si>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263</t>
  </si>
  <si>
    <t>中国共产党易门县委员会机构编制委员会办公室</t>
  </si>
  <si>
    <t>263001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</si>
  <si>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</si>
  <si>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</si>
  <si>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</si>
  <si>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</si>
  <si>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</si>
  <si>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</si>
  <si>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</si>
  <si>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</si>
  <si>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</si>
  <si>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</si>
  <si>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</si>
  <si>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</si>
  <si>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</si>
  <si>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</si>
  <si>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</si>
  <si>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</si>
  <si>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</si>
  <si>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</si>
  <si>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</si>
  <si>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</si>
  <si>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</si>
  <si>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</si>
  <si>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</si>
  <si>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</si>
  <si>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</si>
  <si>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</si>
  <si>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</si>
  <si>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</si>
  <si>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</si>
  <si>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</si>
  <si>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</si>
  <si>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</si>
  <si>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</si>
  <si>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</si>
  <si>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</si>
  <si>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</si>
  <si>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</si>
  <si>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</si>
  <si>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</si>
  <si>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</si>
  <si>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</si>
  <si>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</si>
  <si>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</si>
  <si>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</si>
  <si>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</si>
  <si>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</si>
  <si>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</si>
  <si>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</si>
  <si>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</si>
  <si>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</si>
  <si>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</si>
  <si>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</si>
  <si>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</si>
  <si>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</si>
  <si>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</si>
  <si>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</si>
  <si>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</si>
  <si>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</si>
  <si>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</si>
  <si>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</si>
  <si>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</si>
  <si>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</si>
  <si>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</si>
  <si>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</si>
  <si>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</si>
  <si>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</si>
  <si>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</si>
  <si>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</si>
  <si>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</si>
  <si>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</si>
  <si>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</si>
  <si>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</si>
  <si>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</si>
  <si>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</si>
  <si>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</si>
  <si>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</si>
  <si>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</si>
  <si>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</si>
  <si>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</si>
  <si>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</si>
  <si>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</si>
  <si>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</si>
  <si>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</si>
  <si>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</si>
  <si>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</si>
  <si>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</si>
  <si>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</si>
  <si>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</si>
  <si>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</si>
  <si>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</si>
  <si>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530425210000000014978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</si>
  <si>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</si>
  <si>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</si>
  <si>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</si>
  <si>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</si>
  <si>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</si>
  <si>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</si>
  <si>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</si>
  <si>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530425210000000014980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</si>
  <si>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</si>
  <si>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</si>
  <si>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</si>
  <si>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</si>
  <si>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</si>
  <si>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</si>
  <si>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</si>
  <si>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</si>
  <si>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</si>
  <si>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530425210000000014981</t>
  </si>
  <si>
    <t>30113</t>
  </si>
  <si>
    <t>530425210000000014984</t>
  </si>
  <si>
    <t>工会经费</t>
  </si>
  <si>
    <t>30228</t>
  </si>
  <si>
    <t>530425210000000014985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</si>
  <si>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</si>
  <si>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</si>
  <si>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</si>
  <si>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</si>
  <si>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</si>
  <si>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</si>
  <si>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</si>
  <si>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</si>
  <si>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</si>
  <si>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</si>
  <si>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</si>
  <si>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</si>
  <si>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</si>
  <si>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</si>
  <si>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</si>
  <si>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30229</t>
  </si>
  <si>
    <t>福利费</t>
  </si>
  <si>
    <t>30239</t>
  </si>
  <si>
    <t>其他交通费用</t>
  </si>
  <si>
    <t>530425221100000406782</t>
  </si>
  <si>
    <t>30217</t>
  </si>
  <si>
    <t>530425221100000406783</t>
  </si>
  <si>
    <t>公务交通补贴（行政）</t>
  </si>
  <si>
    <t>530425231100001443441</t>
  </si>
  <si>
    <t>公务员基础绩效奖</t>
  </si>
  <si>
    <t>预算05-1表</t>
  </si>
  <si>
    <t>项目支出预算表（其他运转类、特定目标类项目）</t>
  </si>
  <si>
    <t>项目分类</t>
  </si>
  <si>
    <t>本年拨款</t>
  </si>
  <si>
    <t>其中：本次下达</t>
  </si>
  <si>
    <t>编委专项业务经费</t>
  </si>
  <si>
    <t>313 事业发展类</t>
  </si>
  <si>
    <t>530425200000000000568</t>
  </si>
  <si>
    <t>预算05-2表</t>
  </si>
  <si>
    <t>项目支出绩效目标表（本次下达）</t>
  </si>
  <si>
    <t>单位名称：中国共产党易门县委员会机构编制委员会办公室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</si>
  <si>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</si>
  <si>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</si>
  <si>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</si>
  <si>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</si>
  <si>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</si>
  <si>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</si>
  <si>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</si>
  <si>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</si>
  <si>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</si>
  <si>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</si>
  <si>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保障2025年各项重点工作：  推进县乡重点领域改革工作；
保障编委会年均4-5次会议经费；
机构编制机要信息及实名制系统管理维护经费支出;机构编制档案管理和信息宣传。
县委编委安排的其他工作。</t>
  </si>
  <si>
    <t>产出指标</t>
  </si>
  <si>
    <t>数量指标</t>
  </si>
  <si>
    <t>年度机构编制重点工作完成率</t>
  </si>
  <si>
    <t>&gt;=</t>
  </si>
  <si>
    <t>年度机构编制重点工作，维护实名制数据系统管理和信息化</t>
  </si>
  <si>
    <t>%</t>
  </si>
  <si>
    <t>定性指标</t>
  </si>
  <si>
    <t>推进综合执法改革、事业单位分类改革工作；保障编委会年均4-5次会议经费；机构编制机要信息及实名制系统管理维护经费支出；机构编制档案管理和信息宣传。县委编委安排的其他工作。</t>
  </si>
  <si>
    <t>会议次数</t>
  </si>
  <si>
    <t>次</t>
  </si>
  <si>
    <t>定量指标</t>
  </si>
  <si>
    <t>召开县委编委会议不少于2次。</t>
  </si>
  <si>
    <t>质量指标</t>
  </si>
  <si>
    <t>机构编制实名制管理率</t>
  </si>
  <si>
    <t>100</t>
  </si>
  <si>
    <t>反映进行在职在编人员实名制管理的人数</t>
  </si>
  <si>
    <t>效益指标</t>
  </si>
  <si>
    <t>社会效益</t>
  </si>
  <si>
    <t>保障单位用编需求</t>
  </si>
  <si>
    <t>=</t>
  </si>
  <si>
    <t>保障各部门的用需求的情况，使机构编制保障全县重点工作运转。</t>
  </si>
  <si>
    <t>反映工作开展能够保障各部门的用需求的情况，使机构编制保障全县重点工作运转。</t>
  </si>
  <si>
    <t>满意度指标</t>
  </si>
  <si>
    <t>服务对象满意度</t>
  </si>
  <si>
    <t>单位满意度</t>
  </si>
  <si>
    <t>及时受理单位请示事项</t>
  </si>
  <si>
    <t>及时受理全县机关事业单位机构编制请示事项，经县委编委会议研究予以答复或批复实施。及时下达编制使用计划。</t>
  </si>
  <si>
    <t>预算05-3表</t>
  </si>
  <si>
    <t>项目支出绩效目标表（另文下达）</t>
  </si>
  <si>
    <t>备注：中国共产党易门县委员会机构编制委员会办公室2025年项目绩效目标另文下达，因此本表为空表。</t>
  </si>
  <si>
    <t>预算06表</t>
  </si>
  <si>
    <t>政府性基金预算支出预算表</t>
  </si>
  <si>
    <t>单位名称</t>
  </si>
  <si>
    <t>本年政府性基金预算支出</t>
  </si>
  <si>
    <t>备注：中国共产党易门县委员会机构编制委员会办公室2025年无政府性基金，因此本表为空表。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</si>
  <si>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</si>
  <si>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</si>
  <si>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</si>
  <si>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</si>
  <si>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</si>
  <si>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</si>
  <si>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</si>
  <si>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</si>
  <si>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</si>
  <si>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</si>
  <si>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</si>
  <si>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国产打印设备采购</t>
  </si>
  <si>
    <t>台</t>
  </si>
  <si>
    <t>国产电脑打印设备采购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</si>
  <si>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</si>
  <si>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</si>
  <si>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</si>
  <si>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</si>
  <si>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</si>
  <si>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</si>
  <si>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</si>
  <si>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</si>
  <si>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</si>
  <si>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备注：中国共产党易门县委员会机构编制委员会办公室2025年无政府购买服务，因此本表为空表。</t>
  </si>
  <si>
    <t>预算09-1表</t>
  </si>
  <si>
    <t>对下转移支付预算表</t>
  </si>
  <si>
    <t>单位名称（项目）</t>
  </si>
  <si>
    <t>地区</t>
  </si>
  <si>
    <t>龙泉街道</t>
  </si>
  <si>
    <t>六街街道</t>
  </si>
  <si>
    <t>绿汁镇</t>
  </si>
  <si>
    <t>浦贝乡</t>
  </si>
  <si>
    <t>十街乡</t>
  </si>
  <si>
    <t>铜厂乡</t>
  </si>
  <si>
    <t>小街乡</t>
  </si>
  <si>
    <t>备注：中国共产党易门县委员会机构编制委员会办公室2025年无对下转移支付项目，因此本表为空表。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</si>
  <si>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</si>
  <si>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</si>
  <si>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</si>
  <si>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</si>
  <si>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</si>
  <si>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</si>
  <si>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</si>
  <si>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</si>
  <si>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</si>
  <si>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</si>
  <si>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说明：中国共产党易门县委员会机构编制委员会办公室2025年无新增资产配置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</si>
</sst>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10"/>
      <name val="宋体"/>
      <charset val="134"/>
    </font>
    <font>
      <sz val="27"/>
      <name val="Calibri"/>
      <charset val="134"/>
    </font>
    <font>
      <sz val="10.5"/>
      <name val="宋体"/>
      <charset val="134"/>
    </font>
    <font>
      <sz val="11"/>
      <color theme="1"/>
      <name val="宋体"/>
      <charset val="1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sz val="10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  <xf numFmtId="0" fontId="37" fillId="0" borderId="0">
      <alignment vertical="top"/>
      <protection locked="0"/>
    </xf>
  </cellStyleXfs>
  <cellXfs count="90">
    <xf numFmtId="0" fontId="0" fillId="0" borderId="0" xfId="0" applyFont="1">
      <alignment vertical="top"/>
    </xf>
    <xf numFmtId="49" fontId="1" fillId="0" borderId="0" xfId="50" applyNumberFormat="1" applyFont="1" applyBorder="1">
      <alignment horizontal="left" vertical="center" wrapText="1"/>
    </xf>
    <xf numFmtId="49" fontId="1" fillId="0" borderId="0" xfId="5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51" applyNumberFormat="1" applyFont="1" applyBorder="1">
      <alignment horizontal="right" vertical="center"/>
    </xf>
    <xf numFmtId="0" fontId="4" fillId="0" borderId="0" xfId="57" applyFont="1" applyFill="1" applyBorder="1" applyAlignment="1" applyProtection="1">
      <alignment vertical="top"/>
    </xf>
    <xf numFmtId="49" fontId="2" fillId="0" borderId="0" xfId="5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left" vertical="center" wrapText="1"/>
    </xf>
    <xf numFmtId="49" fontId="1" fillId="0" borderId="3" xfId="50" applyNumberFormat="1" applyFont="1" applyBorder="1" applyAlignment="1">
      <alignment horizontal="left" vertical="center" wrapText="1"/>
    </xf>
    <xf numFmtId="49" fontId="1" fillId="0" borderId="4" xfId="5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/>
    <xf numFmtId="49" fontId="8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0" fontId="1" fillId="0" borderId="1" xfId="50" applyNumberFormat="1" applyFont="1" applyBorder="1">
      <alignment horizontal="left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80" fontId="1" fillId="0" borderId="9" xfId="56" applyNumberFormat="1" applyFont="1" applyBorder="1" applyAlignment="1">
      <alignment horizontal="center" vertical="center" wrapText="1"/>
    </xf>
    <xf numFmtId="0" fontId="0" fillId="0" borderId="6" xfId="0" applyFont="1" applyBorder="1">
      <alignment vertical="top"/>
    </xf>
    <xf numFmtId="49" fontId="1" fillId="0" borderId="6" xfId="50" applyNumberFormat="1" applyFont="1" applyBorder="1">
      <alignment horizontal="left" vertical="center" wrapText="1"/>
    </xf>
    <xf numFmtId="180" fontId="1" fillId="0" borderId="10" xfId="56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49" fontId="1" fillId="0" borderId="11" xfId="50" applyNumberFormat="1" applyFont="1" applyBorder="1" applyAlignment="1">
      <alignment horizontal="left" vertical="center" wrapText="1" indent="1"/>
    </xf>
    <xf numFmtId="49" fontId="1" fillId="0" borderId="11" xfId="50" applyNumberFormat="1" applyFont="1" applyBorder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50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" fillId="0" borderId="0" xfId="0" applyFont="1" applyAlignment="1">
      <alignment horizontal="right"/>
    </xf>
    <xf numFmtId="176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6" fontId="1" fillId="0" borderId="1" xfId="5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B11" sqref="B11"/>
    </sheetView>
  </sheetViews>
  <sheetFormatPr defaultColWidth="8.85" defaultRowHeight="15" customHeight="1" outlineLevelCol="3"/>
  <cols>
    <col min="1" max="1" width="35.7083333333333" customWidth="1"/>
    <col min="2" max="2" width="25.75" customWidth="1"/>
    <col min="3" max="3" width="28.125" customWidth="1"/>
    <col min="4" max="4" width="21.625" customWidth="1"/>
  </cols>
  <sheetData>
    <row r="1" ht="18.75" customHeight="1" spans="1:4">
      <c r="A1" s="33"/>
      <c r="B1" s="33"/>
      <c r="C1" s="33"/>
      <c r="D1" s="62" t="s">
        <v>0</v>
      </c>
    </row>
    <row r="2" ht="45" customHeight="1" spans="1:4">
      <c r="A2" s="35" t="s">
        <v>1</v>
      </c>
      <c r="B2" s="35"/>
      <c r="C2" s="35"/>
      <c r="D2" s="35"/>
    </row>
    <row r="3" ht="18.75" customHeight="1" spans="1:4">
      <c r="A3" s="55" t="str">
        <f>"单位名称："&amp;"中国共产党易门县委员会机构编制委员会办公室"</f>
        <v>单位名称：中国共产党易门县委员会机构编制委员会办公室</v>
      </c>
      <c r="B3" s="55"/>
      <c r="C3" s="77"/>
      <c r="D3" s="62" t="s">
        <v>2</v>
      </c>
    </row>
    <row r="4" ht="22.5" customHeight="1" spans="1:4">
      <c r="A4" s="78" t="s">
        <v>3</v>
      </c>
      <c r="B4" s="78"/>
      <c r="C4" s="78" t="s">
        <v>4</v>
      </c>
      <c r="D4" s="78"/>
    </row>
    <row r="5" ht="18.75" customHeight="1" spans="1:4">
      <c r="A5" s="78" t="s">
        <v>5</v>
      </c>
      <c r="B5" s="78" t="s">
        <v>6</v>
      </c>
      <c r="C5" s="78" t="s">
        <v>7</v>
      </c>
      <c r="D5" s="78" t="s">
        <v>6</v>
      </c>
    </row>
    <row r="6" ht="18.75" customHeight="1" spans="1:4">
      <c r="A6" s="78"/>
      <c r="B6" s="78"/>
      <c r="C6" s="78"/>
      <c r="D6" s="78"/>
    </row>
    <row r="7" ht="22.5" customHeight="1" spans="1:4">
      <c r="A7" s="79" t="s">
        <v>8</v>
      </c>
      <c r="B7" s="7">
        <v>109.783759</v>
      </c>
      <c r="C7" s="79" t="str">
        <f>"一"&amp;"、"&amp;"一般公共服务支出"</f>
        <v>一、一般公共服务支出</v>
      </c>
      <c r="D7" s="7">
        <v>82.261928</v>
      </c>
    </row>
    <row r="8" ht="22.5" customHeight="1" spans="1:4">
      <c r="A8" s="79" t="s">
        <v>9</v>
      </c>
      <c r="B8" s="7"/>
      <c r="C8" s="79" t="str">
        <f>"二"&amp;"、"&amp;"社会保障和就业支出"</f>
        <v>二、社会保障和就业支出</v>
      </c>
      <c r="D8" s="7">
        <v>9.815072</v>
      </c>
    </row>
    <row r="9" ht="22.5" customHeight="1" spans="1:4">
      <c r="A9" s="79" t="s">
        <v>10</v>
      </c>
      <c r="B9" s="7"/>
      <c r="C9" s="79" t="str">
        <f>"三"&amp;"、"&amp;"卫生健康支出"</f>
        <v>三、卫生健康支出</v>
      </c>
      <c r="D9" s="7">
        <v>7.885959</v>
      </c>
    </row>
    <row r="10" ht="22.5" customHeight="1" spans="1:4">
      <c r="A10" s="79" t="s">
        <v>11</v>
      </c>
      <c r="B10" s="7"/>
      <c r="C10" s="79" t="str">
        <f>"四"&amp;"、"&amp;"住房保障支出"</f>
        <v>四、住房保障支出</v>
      </c>
      <c r="D10" s="7">
        <v>9.8208</v>
      </c>
    </row>
    <row r="11" ht="22.5" customHeight="1" spans="1:4">
      <c r="A11" s="79" t="s">
        <v>12</v>
      </c>
      <c r="B11" s="7"/>
      <c r="C11" s="79"/>
      <c r="D11" s="7"/>
    </row>
    <row r="12" ht="22.5" customHeight="1" spans="1:4">
      <c r="A12" s="79" t="s">
        <v>13</v>
      </c>
      <c r="B12" s="7"/>
      <c r="C12" s="79"/>
      <c r="D12" s="7"/>
    </row>
    <row r="13" ht="22.5" customHeight="1" spans="1:4">
      <c r="A13" s="79" t="s">
        <v>14</v>
      </c>
      <c r="B13" s="7"/>
      <c r="C13" s="79"/>
      <c r="D13" s="7"/>
    </row>
    <row r="14" ht="22.5" customHeight="1" spans="1:4">
      <c r="A14" s="79" t="s">
        <v>15</v>
      </c>
      <c r="B14" s="7"/>
      <c r="C14" s="79"/>
      <c r="D14" s="7"/>
    </row>
    <row r="15" ht="22.5" customHeight="1" spans="1:4">
      <c r="A15" s="80" t="s">
        <v>16</v>
      </c>
      <c r="B15" s="7"/>
      <c r="C15" s="83"/>
      <c r="D15" s="7"/>
    </row>
    <row r="16" ht="22.5" customHeight="1" spans="1:4">
      <c r="A16" s="80" t="s">
        <v>17</v>
      </c>
      <c r="B16" s="7"/>
      <c r="C16" s="83"/>
      <c r="D16" s="7"/>
    </row>
    <row r="17" ht="22.5" customHeight="1" spans="1:4">
      <c r="A17" s="80"/>
      <c r="B17" s="7"/>
      <c r="C17" s="83"/>
      <c r="D17" s="7"/>
    </row>
    <row r="18" ht="22.5" customHeight="1" spans="1:4">
      <c r="A18" s="81" t="s">
        <v>18</v>
      </c>
      <c r="B18" s="82">
        <v>109.783759</v>
      </c>
      <c r="C18" s="83" t="s">
        <v>19</v>
      </c>
      <c r="D18" s="82">
        <v>109.783759</v>
      </c>
    </row>
    <row r="19" ht="22.5" customHeight="1" spans="1:4">
      <c r="A19" s="80" t="s">
        <v>20</v>
      </c>
      <c r="B19" s="7"/>
      <c r="C19" s="79" t="s">
        <v>21</v>
      </c>
      <c r="D19" s="44"/>
    </row>
    <row r="20" ht="22.5" customHeight="1" spans="1:4">
      <c r="A20" s="81" t="s">
        <v>22</v>
      </c>
      <c r="B20" s="82">
        <v>109.783759</v>
      </c>
      <c r="C20" s="83" t="s">
        <v>23</v>
      </c>
      <c r="D20" s="82">
        <v>109.783759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0.62986111111111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1" sqref="B11"/>
    </sheetView>
  </sheetViews>
  <sheetFormatPr defaultColWidth="8.85" defaultRowHeight="15" customHeight="1"/>
  <cols>
    <col min="1" max="1" width="8.125" customWidth="1"/>
    <col min="2" max="2" width="14" customWidth="1"/>
    <col min="3" max="3" width="7.125" customWidth="1"/>
    <col min="4" max="5" width="8.875" customWidth="1"/>
    <col min="6" max="6" width="7.5" customWidth="1"/>
    <col min="7" max="8" width="7.125" customWidth="1"/>
    <col min="9" max="9" width="6.875" customWidth="1"/>
    <col min="10" max="10" width="8.875" customWidth="1"/>
    <col min="11" max="11" width="7.75" customWidth="1"/>
    <col min="12" max="12" width="6.25" customWidth="1"/>
    <col min="13" max="13" width="7.375" customWidth="1"/>
    <col min="14" max="14" width="6.5" customWidth="1"/>
    <col min="15" max="15" width="5.625" customWidth="1"/>
    <col min="16" max="16" width="7" customWidth="1"/>
    <col min="17" max="17" width="6.5" customWidth="1"/>
    <col min="18" max="18" width="7" customWidth="1"/>
    <col min="19" max="19" width="7.125" customWidth="1"/>
    <col min="20" max="20" width="8.875" customWidth="1"/>
  </cols>
  <sheetData>
    <row r="1" ht="18.75" customHeight="1" spans="1:20">
      <c r="A1" s="33"/>
      <c r="B1" s="33"/>
      <c r="C1" s="33"/>
      <c r="D1" s="33"/>
      <c r="E1" s="33"/>
      <c r="F1" s="33"/>
      <c r="G1" s="33"/>
      <c r="H1" s="33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 t="s">
        <v>24</v>
      </c>
    </row>
    <row r="2" ht="37.5" customHeight="1" spans="1:20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8.75" customHeight="1" spans="1:20">
      <c r="A3" s="84" t="str">
        <f>"单位名称："&amp;"中国共产党易门县委员会机构编制委员会办公室"</f>
        <v>单位名称：中国共产党易门县委员会机构编制委员会办公室</v>
      </c>
      <c r="B3" s="84"/>
      <c r="C3" s="84"/>
      <c r="D3" s="84"/>
      <c r="E3" s="61"/>
      <c r="F3" s="61"/>
      <c r="G3" s="61"/>
      <c r="H3" s="61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 t="s">
        <v>26</v>
      </c>
    </row>
    <row r="4" ht="18.75" customHeight="1" spans="1:20">
      <c r="A4" s="39" t="s">
        <v>27</v>
      </c>
      <c r="B4" s="85" t="s">
        <v>28</v>
      </c>
      <c r="C4" s="85" t="s">
        <v>29</v>
      </c>
      <c r="D4" s="85" t="s">
        <v>30</v>
      </c>
      <c r="E4" s="85"/>
      <c r="F4" s="85"/>
      <c r="G4" s="85"/>
      <c r="H4" s="85"/>
      <c r="I4" s="85"/>
      <c r="J4" s="88"/>
      <c r="K4" s="88"/>
      <c r="L4" s="88"/>
      <c r="M4" s="88"/>
      <c r="N4" s="88"/>
      <c r="O4" s="85" t="s">
        <v>20</v>
      </c>
      <c r="P4" s="85"/>
      <c r="Q4" s="85"/>
      <c r="R4" s="85"/>
      <c r="S4" s="85"/>
      <c r="T4" s="85"/>
    </row>
    <row r="5" ht="18.75" customHeight="1" spans="1:20">
      <c r="A5" s="39"/>
      <c r="B5" s="85"/>
      <c r="C5" s="85"/>
      <c r="D5" s="86" t="s">
        <v>31</v>
      </c>
      <c r="E5" s="86" t="s">
        <v>32</v>
      </c>
      <c r="F5" s="86" t="s">
        <v>33</v>
      </c>
      <c r="G5" s="86" t="s">
        <v>34</v>
      </c>
      <c r="H5" s="86" t="s">
        <v>35</v>
      </c>
      <c r="I5" s="86" t="s">
        <v>36</v>
      </c>
      <c r="J5" s="89"/>
      <c r="K5" s="89"/>
      <c r="L5" s="89"/>
      <c r="M5" s="89"/>
      <c r="N5" s="89"/>
      <c r="O5" s="86" t="s">
        <v>31</v>
      </c>
      <c r="P5" s="86" t="s">
        <v>32</v>
      </c>
      <c r="Q5" s="86" t="s">
        <v>33</v>
      </c>
      <c r="R5" s="86" t="s">
        <v>34</v>
      </c>
      <c r="S5" s="86" t="s">
        <v>35</v>
      </c>
      <c r="T5" s="86" t="s">
        <v>36</v>
      </c>
    </row>
    <row r="6" ht="45" customHeight="1" spans="1:20">
      <c r="A6" s="39"/>
      <c r="B6" s="85"/>
      <c r="C6" s="85"/>
      <c r="D6" s="86"/>
      <c r="E6" s="86"/>
      <c r="F6" s="86"/>
      <c r="G6" s="86"/>
      <c r="H6" s="86"/>
      <c r="I6" s="86" t="s">
        <v>31</v>
      </c>
      <c r="J6" s="86" t="s">
        <v>37</v>
      </c>
      <c r="K6" s="86" t="s">
        <v>38</v>
      </c>
      <c r="L6" s="86" t="s">
        <v>39</v>
      </c>
      <c r="M6" s="86" t="s">
        <v>40</v>
      </c>
      <c r="N6" s="86" t="s">
        <v>41</v>
      </c>
      <c r="O6" s="86"/>
      <c r="P6" s="86"/>
      <c r="Q6" s="86"/>
      <c r="R6" s="86"/>
      <c r="S6" s="86"/>
      <c r="T6" s="86"/>
    </row>
    <row r="7" ht="26" customHeight="1" spans="1:20">
      <c r="A7" s="87" t="s">
        <v>42</v>
      </c>
      <c r="B7" s="41" t="s">
        <v>43</v>
      </c>
      <c r="C7" s="41" t="s">
        <v>44</v>
      </c>
      <c r="D7" s="41" t="s">
        <v>45</v>
      </c>
      <c r="E7" s="87" t="s">
        <v>46</v>
      </c>
      <c r="F7" s="41" t="s">
        <v>47</v>
      </c>
      <c r="G7" s="41" t="s">
        <v>48</v>
      </c>
      <c r="H7" s="87" t="s">
        <v>49</v>
      </c>
      <c r="I7" s="41" t="s">
        <v>50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46" customHeight="1" spans="1:20">
      <c r="A8" s="42" t="s">
        <v>51</v>
      </c>
      <c r="B8" s="42" t="s">
        <v>52</v>
      </c>
      <c r="C8" s="7">
        <v>109.783759</v>
      </c>
      <c r="D8" s="7">
        <v>109.783759</v>
      </c>
      <c r="E8" s="7">
        <v>109.783759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48" customHeight="1" spans="1:20">
      <c r="A9" s="75" t="s">
        <v>53</v>
      </c>
      <c r="B9" s="75" t="s">
        <v>52</v>
      </c>
      <c r="C9" s="7">
        <v>109.783759</v>
      </c>
      <c r="D9" s="7">
        <v>109.783759</v>
      </c>
      <c r="E9" s="7">
        <v>109.783759</v>
      </c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</row>
    <row r="10" ht="26" customHeight="1" spans="1:20">
      <c r="A10" s="43" t="s">
        <v>29</v>
      </c>
      <c r="B10" s="43"/>
      <c r="C10" s="7">
        <v>109.783759</v>
      </c>
      <c r="D10" s="7">
        <v>109.783759</v>
      </c>
      <c r="E10" s="7">
        <v>109.783759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19">
    <mergeCell ref="A2:T2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354166666666667" right="0.393055555555556" top="1" bottom="1" header="0.5" footer="0.5"/>
  <pageSetup paperSize="1" scale="86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selection activeCell="B11" sqref="B11"/>
    </sheetView>
  </sheetViews>
  <sheetFormatPr defaultColWidth="8.85" defaultRowHeight="15" customHeight="1"/>
  <cols>
    <col min="1" max="1" width="13" customWidth="1"/>
    <col min="2" max="2" width="19.5" customWidth="1"/>
    <col min="3" max="6" width="9.875" customWidth="1"/>
    <col min="7" max="7" width="8" customWidth="1"/>
    <col min="8" max="8" width="7.75" customWidth="1"/>
    <col min="9" max="9" width="8.125" customWidth="1"/>
    <col min="10" max="10" width="8" customWidth="1"/>
    <col min="11" max="11" width="7.875" customWidth="1"/>
    <col min="12" max="12" width="9.875" customWidth="1"/>
    <col min="13" max="13" width="8.375" customWidth="1"/>
    <col min="14" max="15" width="9.875" customWidth="1"/>
  </cols>
  <sheetData>
    <row r="1" ht="18.75" customHeight="1" spans="1:15">
      <c r="A1" s="33"/>
      <c r="B1" s="33"/>
      <c r="C1" s="33"/>
      <c r="D1" s="33"/>
      <c r="E1" s="33"/>
      <c r="F1" s="33"/>
      <c r="G1" s="33"/>
      <c r="H1" s="33"/>
      <c r="I1" s="33"/>
      <c r="J1" s="59"/>
      <c r="K1" s="59"/>
      <c r="L1" s="59"/>
      <c r="M1" s="59"/>
      <c r="N1" s="59"/>
      <c r="O1" s="59" t="s">
        <v>54</v>
      </c>
    </row>
    <row r="2" ht="37.5" customHeight="1" spans="1:15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60"/>
      <c r="L2" s="60"/>
      <c r="M2" s="60"/>
      <c r="N2" s="60"/>
      <c r="O2" s="60"/>
    </row>
    <row r="3" ht="18.75" customHeight="1" spans="1:15">
      <c r="A3" s="36" t="str">
        <f>"单位名称："&amp;"中国共产党易门县委员会机构编制委员会办公室"</f>
        <v>单位名称：中国共产党易门县委员会机构编制委员会办公室</v>
      </c>
      <c r="B3" s="36"/>
      <c r="C3" s="36"/>
      <c r="D3" s="36"/>
      <c r="E3" s="36"/>
      <c r="F3" s="36"/>
      <c r="G3" s="36"/>
      <c r="H3" s="36"/>
      <c r="I3" s="36"/>
      <c r="J3" s="59"/>
      <c r="K3" s="59"/>
      <c r="L3" s="59"/>
      <c r="M3" s="59"/>
      <c r="N3" s="59"/>
      <c r="O3" s="59" t="s">
        <v>26</v>
      </c>
    </row>
    <row r="4" ht="18.75" customHeight="1" spans="1:15">
      <c r="A4" s="39" t="s">
        <v>56</v>
      </c>
      <c r="B4" s="39" t="s">
        <v>57</v>
      </c>
      <c r="C4" s="40" t="s">
        <v>29</v>
      </c>
      <c r="D4" s="40" t="s">
        <v>32</v>
      </c>
      <c r="E4" s="40"/>
      <c r="F4" s="40"/>
      <c r="G4" s="39" t="s">
        <v>33</v>
      </c>
      <c r="H4" s="39" t="s">
        <v>34</v>
      </c>
      <c r="I4" s="39" t="s">
        <v>58</v>
      </c>
      <c r="J4" s="39" t="s">
        <v>36</v>
      </c>
      <c r="K4" s="39"/>
      <c r="L4" s="39"/>
      <c r="M4" s="39"/>
      <c r="N4" s="39"/>
      <c r="O4" s="39"/>
    </row>
    <row r="5" ht="34" customHeight="1" spans="1:15">
      <c r="A5" s="39"/>
      <c r="B5" s="39"/>
      <c r="C5" s="40"/>
      <c r="D5" s="40" t="s">
        <v>31</v>
      </c>
      <c r="E5" s="40" t="s">
        <v>59</v>
      </c>
      <c r="F5" s="40" t="s">
        <v>60</v>
      </c>
      <c r="G5" s="39"/>
      <c r="H5" s="39"/>
      <c r="I5" s="39"/>
      <c r="J5" s="39" t="s">
        <v>31</v>
      </c>
      <c r="K5" s="39" t="s">
        <v>61</v>
      </c>
      <c r="L5" s="72" t="s">
        <v>62</v>
      </c>
      <c r="M5" s="72" t="s">
        <v>63</v>
      </c>
      <c r="N5" s="72" t="s">
        <v>64</v>
      </c>
      <c r="O5" s="72" t="s">
        <v>65</v>
      </c>
    </row>
    <row r="6" ht="18.75" customHeight="1" spans="1:15">
      <c r="A6" s="41" t="s">
        <v>42</v>
      </c>
      <c r="B6" s="41" t="s">
        <v>43</v>
      </c>
      <c r="C6" s="41" t="s">
        <v>44</v>
      </c>
      <c r="D6" s="41" t="s">
        <v>45</v>
      </c>
      <c r="E6" s="41" t="s">
        <v>46</v>
      </c>
      <c r="F6" s="41" t="s">
        <v>47</v>
      </c>
      <c r="G6" s="41" t="s">
        <v>48</v>
      </c>
      <c r="H6" s="41" t="s">
        <v>49</v>
      </c>
      <c r="I6" s="41" t="s">
        <v>50</v>
      </c>
      <c r="J6" s="41" t="s">
        <v>66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</row>
    <row r="7" ht="20.25" customHeight="1" spans="1:15">
      <c r="A7" s="42" t="s">
        <v>67</v>
      </c>
      <c r="B7" s="42" t="s">
        <v>68</v>
      </c>
      <c r="C7" s="7">
        <v>82.261928</v>
      </c>
      <c r="D7" s="7">
        <v>82.261928</v>
      </c>
      <c r="E7" s="7">
        <v>79.261928</v>
      </c>
      <c r="F7" s="7">
        <v>3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75" t="s">
        <v>69</v>
      </c>
      <c r="B8" s="75" t="s">
        <v>70</v>
      </c>
      <c r="C8" s="7">
        <v>82.261928</v>
      </c>
      <c r="D8" s="7">
        <v>82.261928</v>
      </c>
      <c r="E8" s="7">
        <v>79.261928</v>
      </c>
      <c r="F8" s="7">
        <v>3</v>
      </c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76" t="s">
        <v>71</v>
      </c>
      <c r="B9" s="76" t="s">
        <v>72</v>
      </c>
      <c r="C9" s="7">
        <v>79.261928</v>
      </c>
      <c r="D9" s="7">
        <v>79.261928</v>
      </c>
      <c r="E9" s="7">
        <v>79.261928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76" t="s">
        <v>73</v>
      </c>
      <c r="B10" s="76" t="s">
        <v>74</v>
      </c>
      <c r="C10" s="7">
        <v>3</v>
      </c>
      <c r="D10" s="7">
        <v>3</v>
      </c>
      <c r="E10" s="7"/>
      <c r="F10" s="7">
        <v>3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42" t="s">
        <v>75</v>
      </c>
      <c r="B11" s="42" t="s">
        <v>76</v>
      </c>
      <c r="C11" s="7">
        <v>9.815072</v>
      </c>
      <c r="D11" s="7">
        <v>9.815072</v>
      </c>
      <c r="E11" s="7">
        <v>9.815072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75" t="s">
        <v>77</v>
      </c>
      <c r="B12" s="75" t="s">
        <v>78</v>
      </c>
      <c r="C12" s="7">
        <v>9.815072</v>
      </c>
      <c r="D12" s="7">
        <v>9.815072</v>
      </c>
      <c r="E12" s="7">
        <v>9.815072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36" customHeight="1" spans="1:15">
      <c r="A13" s="76" t="s">
        <v>79</v>
      </c>
      <c r="B13" s="76" t="s">
        <v>80</v>
      </c>
      <c r="C13" s="7">
        <v>9.815072</v>
      </c>
      <c r="D13" s="7">
        <v>9.815072</v>
      </c>
      <c r="E13" s="7">
        <v>9.815072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42" t="s">
        <v>81</v>
      </c>
      <c r="B14" s="42" t="s">
        <v>82</v>
      </c>
      <c r="C14" s="7">
        <v>7.88</v>
      </c>
      <c r="D14" s="7">
        <v>7.88</v>
      </c>
      <c r="E14" s="7">
        <v>7.88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75" t="s">
        <v>83</v>
      </c>
      <c r="B15" s="75" t="s">
        <v>84</v>
      </c>
      <c r="C15" s="7">
        <v>7.88</v>
      </c>
      <c r="D15" s="7">
        <v>7.88</v>
      </c>
      <c r="E15" s="7">
        <v>7.88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76" t="s">
        <v>85</v>
      </c>
      <c r="B16" s="76" t="s">
        <v>86</v>
      </c>
      <c r="C16" s="7">
        <v>5.091569</v>
      </c>
      <c r="D16" s="7">
        <v>5.091569</v>
      </c>
      <c r="E16" s="7">
        <v>5.091569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76" t="s">
        <v>87</v>
      </c>
      <c r="B17" s="76" t="s">
        <v>88</v>
      </c>
      <c r="C17" s="7">
        <v>2.459902</v>
      </c>
      <c r="D17" s="7">
        <v>2.459902</v>
      </c>
      <c r="E17" s="7">
        <v>2.459902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30" customHeight="1" spans="1:15">
      <c r="A18" s="76" t="s">
        <v>89</v>
      </c>
      <c r="B18" s="76" t="s">
        <v>90</v>
      </c>
      <c r="C18" s="7">
        <v>0.334488</v>
      </c>
      <c r="D18" s="7">
        <v>0.334488</v>
      </c>
      <c r="E18" s="7">
        <v>0.334488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42" t="s">
        <v>91</v>
      </c>
      <c r="B19" s="42" t="s">
        <v>92</v>
      </c>
      <c r="C19" s="7">
        <v>9.8208</v>
      </c>
      <c r="D19" s="7">
        <v>9.8208</v>
      </c>
      <c r="E19" s="7">
        <v>9.8208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75" t="s">
        <v>93</v>
      </c>
      <c r="B20" s="75" t="s">
        <v>94</v>
      </c>
      <c r="C20" s="7">
        <v>9.8208</v>
      </c>
      <c r="D20" s="7">
        <v>9.8208</v>
      </c>
      <c r="E20" s="7">
        <v>9.8208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76" t="s">
        <v>95</v>
      </c>
      <c r="B21" s="76" t="s">
        <v>96</v>
      </c>
      <c r="C21" s="7">
        <v>8.9976</v>
      </c>
      <c r="D21" s="7">
        <v>8.9976</v>
      </c>
      <c r="E21" s="7">
        <v>8.9976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76" t="s">
        <v>97</v>
      </c>
      <c r="B22" s="76" t="s">
        <v>98</v>
      </c>
      <c r="C22" s="7">
        <v>0.8232</v>
      </c>
      <c r="D22" s="7">
        <v>0.8232</v>
      </c>
      <c r="E22" s="7">
        <v>0.8232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43" t="s">
        <v>99</v>
      </c>
      <c r="B23" s="43"/>
      <c r="C23" s="7">
        <v>109.783759</v>
      </c>
      <c r="D23" s="7">
        <v>109.783759</v>
      </c>
      <c r="E23" s="7">
        <v>106.783759</v>
      </c>
      <c r="F23" s="7">
        <v>3</v>
      </c>
      <c r="G23" s="7"/>
      <c r="H23" s="7"/>
      <c r="I23" s="7"/>
      <c r="J23" s="7"/>
      <c r="K23" s="7"/>
      <c r="L23" s="7"/>
      <c r="M23" s="7"/>
      <c r="N23" s="7"/>
      <c r="O23" s="7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354166666666667" right="0.275" top="0.66875" bottom="1" header="0.5" footer="0.5"/>
  <pageSetup paperSize="1" scale="9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B11" sqref="B11"/>
    </sheetView>
  </sheetViews>
  <sheetFormatPr defaultColWidth="8.85" defaultRowHeight="15" customHeight="1" outlineLevelCol="3"/>
  <cols>
    <col min="1" max="1" width="29.75" customWidth="1"/>
    <col min="2" max="2" width="30.25" customWidth="1"/>
    <col min="3" max="3" width="29.875" customWidth="1"/>
    <col min="4" max="4" width="27.5" customWidth="1"/>
  </cols>
  <sheetData>
    <row r="1" ht="18.75" customHeight="1" spans="1:4">
      <c r="A1" s="33"/>
      <c r="B1" s="33"/>
      <c r="C1" s="33"/>
      <c r="D1" s="62" t="s">
        <v>100</v>
      </c>
    </row>
    <row r="2" ht="45" customHeight="1" spans="1:4">
      <c r="A2" s="35" t="s">
        <v>101</v>
      </c>
      <c r="B2" s="35"/>
      <c r="C2" s="35"/>
      <c r="D2" s="35"/>
    </row>
    <row r="3" ht="18.75" customHeight="1" spans="1:4">
      <c r="A3" s="55" t="str">
        <f>"单位名称："&amp;"中国共产党易门县委员会机构编制委员会办公室"</f>
        <v>单位名称：中国共产党易门县委员会机构编制委员会办公室</v>
      </c>
      <c r="B3" s="55"/>
      <c r="C3" s="77"/>
      <c r="D3" s="62" t="s">
        <v>2</v>
      </c>
    </row>
    <row r="4" ht="22.5" customHeight="1" spans="1:4">
      <c r="A4" s="78" t="s">
        <v>3</v>
      </c>
      <c r="B4" s="78"/>
      <c r="C4" s="78" t="s">
        <v>4</v>
      </c>
      <c r="D4" s="78"/>
    </row>
    <row r="5" ht="18.75" customHeight="1" spans="1:4">
      <c r="A5" s="78" t="s">
        <v>5</v>
      </c>
      <c r="B5" s="78" t="s">
        <v>6</v>
      </c>
      <c r="C5" s="78" t="s">
        <v>102</v>
      </c>
      <c r="D5" s="78" t="s">
        <v>6</v>
      </c>
    </row>
    <row r="6" ht="18.75" customHeight="1" spans="1:4">
      <c r="A6" s="78"/>
      <c r="B6" s="78"/>
      <c r="C6" s="78"/>
      <c r="D6" s="78"/>
    </row>
    <row r="7" ht="22.5" customHeight="1" spans="1:4">
      <c r="A7" s="79" t="s">
        <v>103</v>
      </c>
      <c r="B7" s="7">
        <v>109.783759</v>
      </c>
      <c r="C7" s="79" t="s">
        <v>104</v>
      </c>
      <c r="D7" s="7">
        <v>109.783759</v>
      </c>
    </row>
    <row r="8" ht="22.5" customHeight="1" spans="1:4">
      <c r="A8" s="79" t="s">
        <v>105</v>
      </c>
      <c r="B8" s="7">
        <v>109.783759</v>
      </c>
      <c r="C8" s="79" t="str">
        <f>"（"&amp;"一"&amp;"）"&amp;"一般公共服务支出"</f>
        <v>（一）一般公共服务支出</v>
      </c>
      <c r="D8" s="7">
        <v>82.261928</v>
      </c>
    </row>
    <row r="9" ht="22.5" customHeight="1" spans="1:4">
      <c r="A9" s="79" t="s">
        <v>106</v>
      </c>
      <c r="B9" s="7"/>
      <c r="C9" s="79" t="str">
        <f>"（"&amp;"二"&amp;"）"&amp;"社会保障和就业支出"</f>
        <v>（二）社会保障和就业支出</v>
      </c>
      <c r="D9" s="7">
        <v>9.815072</v>
      </c>
    </row>
    <row r="10" ht="22.5" customHeight="1" spans="1:4">
      <c r="A10" s="79" t="s">
        <v>107</v>
      </c>
      <c r="B10" s="7"/>
      <c r="C10" s="79" t="str">
        <f>"（"&amp;"三"&amp;"）"&amp;"卫生健康支出"</f>
        <v>（三）卫生健康支出</v>
      </c>
      <c r="D10" s="7">
        <v>7.885959</v>
      </c>
    </row>
    <row r="11" ht="22.5" customHeight="1" spans="1:4">
      <c r="A11" s="79" t="s">
        <v>108</v>
      </c>
      <c r="B11" s="7"/>
      <c r="C11" s="79" t="str">
        <f>"（"&amp;"四"&amp;"）"&amp;"住房保障支出"</f>
        <v>（四）住房保障支出</v>
      </c>
      <c r="D11" s="7">
        <v>9.8208</v>
      </c>
    </row>
    <row r="12" ht="22.5" customHeight="1" spans="1:4">
      <c r="A12" s="79" t="s">
        <v>105</v>
      </c>
      <c r="B12" s="7"/>
      <c r="C12" s="79"/>
      <c r="D12" s="7"/>
    </row>
    <row r="13" ht="22.5" customHeight="1" spans="1:4">
      <c r="A13" s="79" t="s">
        <v>106</v>
      </c>
      <c r="B13" s="7"/>
      <c r="C13" s="79"/>
      <c r="D13" s="7"/>
    </row>
    <row r="14" ht="22.5" customHeight="1" spans="1:4">
      <c r="A14" s="79" t="s">
        <v>107</v>
      </c>
      <c r="B14" s="7"/>
      <c r="C14" s="79"/>
      <c r="D14" s="7"/>
    </row>
    <row r="15" ht="22.5" customHeight="1" spans="1:4">
      <c r="A15" s="80"/>
      <c r="B15" s="7"/>
      <c r="C15" s="79" t="s">
        <v>109</v>
      </c>
      <c r="D15" s="7"/>
    </row>
    <row r="16" ht="22.5" customHeight="1" spans="1:4">
      <c r="A16" s="81" t="s">
        <v>110</v>
      </c>
      <c r="B16" s="82">
        <v>109.783759</v>
      </c>
      <c r="C16" s="83" t="s">
        <v>111</v>
      </c>
      <c r="D16" s="82">
        <v>109.783759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B11" sqref="B11"/>
    </sheetView>
  </sheetViews>
  <sheetFormatPr defaultColWidth="8.85" defaultRowHeight="15" customHeight="1" outlineLevelCol="6"/>
  <cols>
    <col min="1" max="1" width="21.425" customWidth="1"/>
    <col min="2" max="2" width="26.5" customWidth="1"/>
    <col min="3" max="3" width="16" customWidth="1"/>
    <col min="4" max="4" width="15.875" customWidth="1"/>
    <col min="5" max="5" width="15.375" customWidth="1"/>
    <col min="6" max="6" width="14.875" customWidth="1"/>
    <col min="7" max="7" width="17.5" customWidth="1"/>
  </cols>
  <sheetData>
    <row r="1" ht="18.75" customHeight="1" spans="1:7">
      <c r="A1" s="33"/>
      <c r="B1" s="33"/>
      <c r="C1" s="33"/>
      <c r="D1" s="33"/>
      <c r="E1" s="33"/>
      <c r="F1" s="33"/>
      <c r="G1" s="34" t="s">
        <v>112</v>
      </c>
    </row>
    <row r="2" ht="37.5" customHeight="1" spans="1:7">
      <c r="A2" s="35" t="s">
        <v>113</v>
      </c>
      <c r="B2" s="35"/>
      <c r="C2" s="35"/>
      <c r="D2" s="35"/>
      <c r="E2" s="35"/>
      <c r="F2" s="35"/>
      <c r="G2" s="35"/>
    </row>
    <row r="3" ht="18.75" customHeight="1" spans="1:7">
      <c r="A3" s="36" t="str">
        <f>"单位名称："&amp;"中国共产党易门县委员会机构编制委员会办公室"</f>
        <v>单位名称：中国共产党易门县委员会机构编制委员会办公室</v>
      </c>
      <c r="B3" s="36"/>
      <c r="C3" s="36"/>
      <c r="D3" s="37"/>
      <c r="E3" s="37"/>
      <c r="F3" s="37"/>
      <c r="G3" s="38" t="s">
        <v>26</v>
      </c>
    </row>
    <row r="4" ht="18.75" customHeight="1" spans="1:7">
      <c r="A4" s="39" t="s">
        <v>114</v>
      </c>
      <c r="B4" s="39" t="s">
        <v>57</v>
      </c>
      <c r="C4" s="40" t="s">
        <v>29</v>
      </c>
      <c r="D4" s="40" t="s">
        <v>59</v>
      </c>
      <c r="E4" s="40"/>
      <c r="F4" s="40"/>
      <c r="G4" s="39" t="s">
        <v>60</v>
      </c>
    </row>
    <row r="5" ht="18.75" customHeight="1" spans="1:7">
      <c r="A5" s="39" t="s">
        <v>56</v>
      </c>
      <c r="B5" s="39" t="s">
        <v>57</v>
      </c>
      <c r="C5" s="40"/>
      <c r="D5" s="40" t="s">
        <v>31</v>
      </c>
      <c r="E5" s="40" t="s">
        <v>115</v>
      </c>
      <c r="F5" s="40" t="s">
        <v>116</v>
      </c>
      <c r="G5" s="39"/>
    </row>
    <row r="6" ht="18.75" customHeight="1" spans="1:7">
      <c r="A6" s="41" t="s">
        <v>42</v>
      </c>
      <c r="B6" s="41" t="s">
        <v>43</v>
      </c>
      <c r="C6" s="41" t="s">
        <v>44</v>
      </c>
      <c r="D6" s="41" t="s">
        <v>45</v>
      </c>
      <c r="E6" s="41" t="s">
        <v>46</v>
      </c>
      <c r="F6" s="41" t="s">
        <v>47</v>
      </c>
      <c r="G6" s="41" t="s">
        <v>48</v>
      </c>
    </row>
    <row r="7" ht="20.25" customHeight="1" spans="1:7">
      <c r="A7" s="42" t="s">
        <v>67</v>
      </c>
      <c r="B7" s="42" t="s">
        <v>68</v>
      </c>
      <c r="C7" s="7">
        <v>82.261928</v>
      </c>
      <c r="D7" s="7">
        <v>79.261928</v>
      </c>
      <c r="E7" s="7">
        <v>68.3942</v>
      </c>
      <c r="F7" s="7">
        <v>10.867728</v>
      </c>
      <c r="G7" s="7">
        <v>3</v>
      </c>
    </row>
    <row r="8" ht="20.25" customHeight="1" spans="1:7">
      <c r="A8" s="75" t="s">
        <v>69</v>
      </c>
      <c r="B8" s="75" t="s">
        <v>70</v>
      </c>
      <c r="C8" s="7">
        <v>82.261928</v>
      </c>
      <c r="D8" s="7">
        <v>79.261928</v>
      </c>
      <c r="E8" s="7">
        <v>68.3942</v>
      </c>
      <c r="F8" s="7">
        <v>10.867728</v>
      </c>
      <c r="G8" s="7">
        <v>3</v>
      </c>
    </row>
    <row r="9" ht="20.25" customHeight="1" spans="1:7">
      <c r="A9" s="76" t="s">
        <v>71</v>
      </c>
      <c r="B9" s="76" t="s">
        <v>72</v>
      </c>
      <c r="C9" s="7">
        <v>79.261928</v>
      </c>
      <c r="D9" s="7">
        <v>79.261928</v>
      </c>
      <c r="E9" s="7">
        <v>68.3942</v>
      </c>
      <c r="F9" s="7">
        <v>10.867728</v>
      </c>
      <c r="G9" s="7"/>
    </row>
    <row r="10" ht="20.25" customHeight="1" spans="1:7">
      <c r="A10" s="76" t="s">
        <v>73</v>
      </c>
      <c r="B10" s="76" t="s">
        <v>74</v>
      </c>
      <c r="C10" s="7">
        <v>3</v>
      </c>
      <c r="D10" s="7"/>
      <c r="E10" s="7"/>
      <c r="F10" s="7"/>
      <c r="G10" s="7">
        <v>3</v>
      </c>
    </row>
    <row r="11" ht="20.25" customHeight="1" spans="1:7">
      <c r="A11" s="42" t="s">
        <v>75</v>
      </c>
      <c r="B11" s="42" t="s">
        <v>76</v>
      </c>
      <c r="C11" s="7">
        <v>9.815072</v>
      </c>
      <c r="D11" s="7">
        <v>9.815072</v>
      </c>
      <c r="E11" s="7">
        <v>9.815072</v>
      </c>
      <c r="F11" s="7"/>
      <c r="G11" s="7"/>
    </row>
    <row r="12" ht="20.25" customHeight="1" spans="1:7">
      <c r="A12" s="75" t="s">
        <v>77</v>
      </c>
      <c r="B12" s="75" t="s">
        <v>78</v>
      </c>
      <c r="C12" s="7">
        <v>9.815072</v>
      </c>
      <c r="D12" s="7">
        <v>9.815072</v>
      </c>
      <c r="E12" s="7">
        <v>9.815072</v>
      </c>
      <c r="F12" s="7"/>
      <c r="G12" s="7"/>
    </row>
    <row r="13" ht="27" customHeight="1" spans="1:7">
      <c r="A13" s="76" t="s">
        <v>79</v>
      </c>
      <c r="B13" s="76" t="s">
        <v>80</v>
      </c>
      <c r="C13" s="7">
        <v>9.815072</v>
      </c>
      <c r="D13" s="7">
        <v>9.815072</v>
      </c>
      <c r="E13" s="7">
        <v>9.815072</v>
      </c>
      <c r="F13" s="7"/>
      <c r="G13" s="7"/>
    </row>
    <row r="14" ht="20.25" customHeight="1" spans="1:7">
      <c r="A14" s="42" t="s">
        <v>81</v>
      </c>
      <c r="B14" s="42" t="s">
        <v>82</v>
      </c>
      <c r="C14" s="7">
        <v>7.88</v>
      </c>
      <c r="D14" s="7">
        <v>7.88</v>
      </c>
      <c r="E14" s="7">
        <v>7.88</v>
      </c>
      <c r="F14" s="7"/>
      <c r="G14" s="7"/>
    </row>
    <row r="15" ht="20.25" customHeight="1" spans="1:7">
      <c r="A15" s="75" t="s">
        <v>83</v>
      </c>
      <c r="B15" s="75" t="s">
        <v>84</v>
      </c>
      <c r="C15" s="7">
        <v>7.88</v>
      </c>
      <c r="D15" s="7">
        <v>7.88</v>
      </c>
      <c r="E15" s="7">
        <v>7.88</v>
      </c>
      <c r="F15" s="7"/>
      <c r="G15" s="7"/>
    </row>
    <row r="16" ht="20.25" customHeight="1" spans="1:7">
      <c r="A16" s="76" t="s">
        <v>85</v>
      </c>
      <c r="B16" s="76" t="s">
        <v>86</v>
      </c>
      <c r="C16" s="7">
        <v>5.091569</v>
      </c>
      <c r="D16" s="7">
        <v>5.091569</v>
      </c>
      <c r="E16" s="7">
        <v>5.091569</v>
      </c>
      <c r="F16" s="7"/>
      <c r="G16" s="7"/>
    </row>
    <row r="17" ht="20.25" customHeight="1" spans="1:7">
      <c r="A17" s="76" t="s">
        <v>87</v>
      </c>
      <c r="B17" s="76" t="s">
        <v>88</v>
      </c>
      <c r="C17" s="7">
        <v>2.459902</v>
      </c>
      <c r="D17" s="7">
        <v>2.459902</v>
      </c>
      <c r="E17" s="7">
        <v>2.459902</v>
      </c>
      <c r="F17" s="7"/>
      <c r="G17" s="7"/>
    </row>
    <row r="18" ht="20.25" customHeight="1" spans="1:7">
      <c r="A18" s="76" t="s">
        <v>89</v>
      </c>
      <c r="B18" s="76" t="s">
        <v>90</v>
      </c>
      <c r="C18" s="7">
        <v>0.334488</v>
      </c>
      <c r="D18" s="7">
        <v>0.334488</v>
      </c>
      <c r="E18" s="7">
        <v>0.334488</v>
      </c>
      <c r="F18" s="7"/>
      <c r="G18" s="7"/>
    </row>
    <row r="19" ht="20.25" customHeight="1" spans="1:7">
      <c r="A19" s="42" t="s">
        <v>91</v>
      </c>
      <c r="B19" s="42" t="s">
        <v>92</v>
      </c>
      <c r="C19" s="7">
        <v>9.8208</v>
      </c>
      <c r="D19" s="7">
        <v>9.8208</v>
      </c>
      <c r="E19" s="7">
        <v>9.8208</v>
      </c>
      <c r="F19" s="7"/>
      <c r="G19" s="7"/>
    </row>
    <row r="20" ht="20.25" customHeight="1" spans="1:7">
      <c r="A20" s="75" t="s">
        <v>93</v>
      </c>
      <c r="B20" s="75" t="s">
        <v>94</v>
      </c>
      <c r="C20" s="7">
        <v>9.8208</v>
      </c>
      <c r="D20" s="7">
        <v>9.8208</v>
      </c>
      <c r="E20" s="7">
        <v>9.8208</v>
      </c>
      <c r="F20" s="7"/>
      <c r="G20" s="7"/>
    </row>
    <row r="21" ht="20.25" customHeight="1" spans="1:7">
      <c r="A21" s="76" t="s">
        <v>95</v>
      </c>
      <c r="B21" s="76" t="s">
        <v>96</v>
      </c>
      <c r="C21" s="7">
        <v>8.9976</v>
      </c>
      <c r="D21" s="7">
        <v>8.9976</v>
      </c>
      <c r="E21" s="7">
        <v>8.9976</v>
      </c>
      <c r="F21" s="7"/>
      <c r="G21" s="7"/>
    </row>
    <row r="22" ht="20.25" customHeight="1" spans="1:7">
      <c r="A22" s="76" t="s">
        <v>97</v>
      </c>
      <c r="B22" s="76" t="s">
        <v>98</v>
      </c>
      <c r="C22" s="7">
        <v>0.8232</v>
      </c>
      <c r="D22" s="7">
        <v>0.8232</v>
      </c>
      <c r="E22" s="7">
        <v>0.8232</v>
      </c>
      <c r="F22" s="7"/>
      <c r="G22" s="7"/>
    </row>
    <row r="23" ht="20.25" customHeight="1" spans="1:7">
      <c r="A23" s="43" t="s">
        <v>99</v>
      </c>
      <c r="B23" s="43"/>
      <c r="C23" s="44">
        <v>109.783759</v>
      </c>
      <c r="D23" s="44">
        <v>106.783759</v>
      </c>
      <c r="E23" s="44">
        <v>95.916031</v>
      </c>
      <c r="F23" s="44">
        <v>10.867728</v>
      </c>
      <c r="G23" s="44">
        <v>3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275" top="0.590277777777778" bottom="1" header="0.5" footer="0.5"/>
  <pageSetup paperSize="1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11" sqref="B11"/>
    </sheetView>
  </sheetViews>
  <sheetFormatPr defaultColWidth="8.85" defaultRowHeight="15" customHeight="1" outlineLevelRow="6" outlineLevelCol="5"/>
  <cols>
    <col min="1" max="1" width="22" customWidth="1"/>
    <col min="2" max="2" width="19.125" customWidth="1"/>
    <col min="3" max="3" width="17" customWidth="1"/>
    <col min="4" max="4" width="24.125" customWidth="1"/>
    <col min="5" max="5" width="20.125" customWidth="1"/>
    <col min="6" max="6" width="19.5" customWidth="1"/>
  </cols>
  <sheetData>
    <row r="1" ht="18.75" customHeight="1" spans="1:6">
      <c r="A1" s="67"/>
      <c r="B1" s="67"/>
      <c r="C1" s="68"/>
      <c r="D1" s="33"/>
      <c r="E1" s="33"/>
      <c r="F1" s="69" t="s">
        <v>117</v>
      </c>
    </row>
    <row r="2" ht="41.25" customHeight="1" spans="1:6">
      <c r="A2" s="70" t="s">
        <v>118</v>
      </c>
      <c r="B2" s="70"/>
      <c r="C2" s="70"/>
      <c r="D2" s="70"/>
      <c r="E2" s="70"/>
      <c r="F2" s="70"/>
    </row>
    <row r="3" ht="18.75" customHeight="1" spans="1:6">
      <c r="A3" s="55" t="str">
        <f>"单位名称："&amp;"中国共产党易门县委员会机构编制委员会办公室"</f>
        <v>单位名称：中国共产党易门县委员会机构编制委员会办公室</v>
      </c>
      <c r="B3" s="55"/>
      <c r="C3" s="55"/>
      <c r="D3" s="71"/>
      <c r="E3" s="33"/>
      <c r="F3" s="69" t="s">
        <v>26</v>
      </c>
    </row>
    <row r="4" ht="18.75" customHeight="1" spans="1:6">
      <c r="A4" s="39" t="s">
        <v>119</v>
      </c>
      <c r="B4" s="40" t="s">
        <v>120</v>
      </c>
      <c r="C4" s="40" t="s">
        <v>121</v>
      </c>
      <c r="D4" s="40"/>
      <c r="E4" s="40"/>
      <c r="F4" s="40" t="s">
        <v>122</v>
      </c>
    </row>
    <row r="5" ht="18.75" customHeight="1" spans="1:6">
      <c r="A5" s="39"/>
      <c r="B5" s="40"/>
      <c r="C5" s="40" t="s">
        <v>31</v>
      </c>
      <c r="D5" s="40" t="s">
        <v>123</v>
      </c>
      <c r="E5" s="40" t="s">
        <v>124</v>
      </c>
      <c r="F5" s="40"/>
    </row>
    <row r="6" ht="18.75" customHeight="1" spans="1:6">
      <c r="A6" s="72" t="s">
        <v>43</v>
      </c>
      <c r="B6" s="73" t="s">
        <v>44</v>
      </c>
      <c r="C6" s="72" t="s">
        <v>45</v>
      </c>
      <c r="D6" s="72" t="s">
        <v>46</v>
      </c>
      <c r="E6" s="72" t="s">
        <v>47</v>
      </c>
      <c r="F6" s="72">
        <v>7</v>
      </c>
    </row>
    <row r="7" ht="20.25" customHeight="1" spans="1:6">
      <c r="A7" s="74">
        <v>0.354</v>
      </c>
      <c r="B7" s="7"/>
      <c r="C7" s="7"/>
      <c r="D7" s="7"/>
      <c r="E7" s="7"/>
      <c r="F7" s="74">
        <v>0.354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workbookViewId="0">
      <selection activeCell="K16" sqref="K16"/>
    </sheetView>
  </sheetViews>
  <sheetFormatPr defaultColWidth="8.85" defaultRowHeight="15" customHeight="1"/>
  <cols>
    <col min="1" max="1" width="22.875" customWidth="1"/>
    <col min="2" max="2" width="9.875" customWidth="1"/>
    <col min="3" max="3" width="14.625" customWidth="1"/>
    <col min="4" max="4" width="8.25" customWidth="1"/>
    <col min="5" max="5" width="16.25" customWidth="1"/>
    <col min="6" max="6" width="9" customWidth="1"/>
    <col min="7" max="7" width="18.125" customWidth="1"/>
    <col min="8" max="9" width="8.75" customWidth="1"/>
    <col min="10" max="10" width="12.625" customWidth="1"/>
    <col min="11" max="11" width="6.25" customWidth="1"/>
    <col min="12" max="12" width="8.25" customWidth="1"/>
    <col min="13" max="13" width="9.5" customWidth="1"/>
    <col min="14" max="14" width="6.25" customWidth="1"/>
    <col min="15" max="15" width="8" customWidth="1"/>
    <col min="16" max="17" width="9.75" customWidth="1"/>
    <col min="18" max="18" width="7.625" customWidth="1"/>
    <col min="19" max="20" width="6.25" customWidth="1"/>
    <col min="21" max="21" width="8.25" customWidth="1"/>
    <col min="22" max="22" width="8" customWidth="1"/>
    <col min="23" max="23" width="8.125" customWidth="1"/>
    <col min="24" max="24" width="6.25" customWidth="1"/>
  </cols>
  <sheetData>
    <row r="1" ht="17" customHeight="1" spans="1:2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 t="s">
        <v>125</v>
      </c>
    </row>
    <row r="2" ht="43" customHeight="1" spans="1:24">
      <c r="A2" s="35" t="s">
        <v>126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ht="18.75" customHeight="1" spans="1:24">
      <c r="A3" s="55" t="str">
        <f>"单位名称："&amp;"中国共产党易门县委员会机构编制委员会办公室"</f>
        <v>单位名称：中国共产党易门县委员会机构编制委员会办公室</v>
      </c>
      <c r="B3" s="55"/>
      <c r="C3" s="55"/>
      <c r="D3" s="55"/>
      <c r="E3" s="55"/>
      <c r="F3" s="55"/>
      <c r="G3" s="55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 t="s">
        <v>26</v>
      </c>
    </row>
    <row r="4" ht="18.75" customHeight="1" spans="1:24">
      <c r="A4" s="64" t="s">
        <v>127</v>
      </c>
      <c r="B4" s="64" t="s">
        <v>128</v>
      </c>
      <c r="C4" s="64" t="s">
        <v>129</v>
      </c>
      <c r="D4" s="64" t="s">
        <v>130</v>
      </c>
      <c r="E4" s="64" t="s">
        <v>131</v>
      </c>
      <c r="F4" s="64" t="s">
        <v>132</v>
      </c>
      <c r="G4" s="64" t="s">
        <v>133</v>
      </c>
      <c r="H4" s="65" t="s">
        <v>29</v>
      </c>
      <c r="I4" s="65" t="s">
        <v>134</v>
      </c>
      <c r="J4" s="64"/>
      <c r="K4" s="64"/>
      <c r="L4" s="64"/>
      <c r="M4" s="64"/>
      <c r="N4" s="64"/>
      <c r="O4" s="64" t="s">
        <v>135</v>
      </c>
      <c r="P4" s="64"/>
      <c r="Q4" s="64"/>
      <c r="R4" s="64" t="s">
        <v>35</v>
      </c>
      <c r="S4" s="64" t="s">
        <v>36</v>
      </c>
      <c r="T4" s="64"/>
      <c r="U4" s="64"/>
      <c r="V4" s="64"/>
      <c r="W4" s="64"/>
      <c r="X4" s="64"/>
    </row>
    <row r="5" ht="18.75" customHeight="1" spans="1:24">
      <c r="A5" s="64"/>
      <c r="B5" s="64"/>
      <c r="C5" s="64"/>
      <c r="D5" s="64"/>
      <c r="E5" s="64"/>
      <c r="F5" s="64"/>
      <c r="G5" s="64"/>
      <c r="H5" s="65" t="s">
        <v>136</v>
      </c>
      <c r="I5" s="65" t="s">
        <v>137</v>
      </c>
      <c r="J5" s="65"/>
      <c r="K5" s="64" t="s">
        <v>33</v>
      </c>
      <c r="L5" s="64" t="s">
        <v>34</v>
      </c>
      <c r="M5" s="64"/>
      <c r="N5" s="64"/>
      <c r="O5" s="64" t="s">
        <v>135</v>
      </c>
      <c r="P5" s="64" t="s">
        <v>33</v>
      </c>
      <c r="Q5" s="64" t="s">
        <v>34</v>
      </c>
      <c r="R5" s="64" t="s">
        <v>35</v>
      </c>
      <c r="S5" s="64" t="s">
        <v>36</v>
      </c>
      <c r="T5" s="64" t="s">
        <v>37</v>
      </c>
      <c r="U5" s="64" t="s">
        <v>38</v>
      </c>
      <c r="V5" s="64" t="s">
        <v>39</v>
      </c>
      <c r="W5" s="64" t="s">
        <v>40</v>
      </c>
      <c r="X5" s="64" t="s">
        <v>41</v>
      </c>
    </row>
    <row r="6" ht="18.75" customHeight="1" spans="1:24">
      <c r="A6" s="64"/>
      <c r="B6" s="64"/>
      <c r="C6" s="64"/>
      <c r="D6" s="64"/>
      <c r="E6" s="64"/>
      <c r="F6" s="64"/>
      <c r="G6" s="64"/>
      <c r="H6" s="65"/>
      <c r="I6" s="65" t="s">
        <v>138</v>
      </c>
      <c r="J6" s="64" t="s">
        <v>139</v>
      </c>
      <c r="K6" s="64" t="s">
        <v>140</v>
      </c>
      <c r="L6" s="64" t="s">
        <v>141</v>
      </c>
      <c r="M6" s="64" t="s">
        <v>142</v>
      </c>
      <c r="N6" s="64" t="s">
        <v>143</v>
      </c>
      <c r="O6" s="64" t="s">
        <v>32</v>
      </c>
      <c r="P6" s="64" t="s">
        <v>33</v>
      </c>
      <c r="Q6" s="64" t="s">
        <v>34</v>
      </c>
      <c r="R6" s="64"/>
      <c r="S6" s="64" t="s">
        <v>31</v>
      </c>
      <c r="T6" s="64" t="s">
        <v>37</v>
      </c>
      <c r="U6" s="64" t="s">
        <v>38</v>
      </c>
      <c r="V6" s="64" t="s">
        <v>39</v>
      </c>
      <c r="W6" s="64" t="s">
        <v>40</v>
      </c>
      <c r="X6" s="64" t="s">
        <v>41</v>
      </c>
    </row>
    <row r="7" ht="25" customHeight="1" spans="1:24">
      <c r="A7" s="64"/>
      <c r="B7" s="64"/>
      <c r="C7" s="64"/>
      <c r="D7" s="64"/>
      <c r="E7" s="64"/>
      <c r="F7" s="64"/>
      <c r="G7" s="64"/>
      <c r="H7" s="65"/>
      <c r="I7" s="65" t="s">
        <v>31</v>
      </c>
      <c r="J7" s="66" t="s">
        <v>139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ht="18.75" customHeight="1" spans="1:24">
      <c r="A8" s="65" t="s">
        <v>42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  <c r="T8" s="65">
        <v>20</v>
      </c>
      <c r="U8" s="65">
        <v>21</v>
      </c>
      <c r="V8" s="65">
        <v>22</v>
      </c>
      <c r="W8" s="65">
        <v>23</v>
      </c>
      <c r="X8" s="65">
        <v>24</v>
      </c>
    </row>
    <row r="9" ht="31" customHeight="1" spans="1:24">
      <c r="A9" s="56" t="s">
        <v>52</v>
      </c>
      <c r="B9" s="56"/>
      <c r="C9" s="56"/>
      <c r="D9" s="57"/>
      <c r="E9" s="57"/>
      <c r="F9" s="57"/>
      <c r="G9" s="57"/>
      <c r="H9" s="7">
        <v>106.783759</v>
      </c>
      <c r="I9" s="7">
        <v>106.783759</v>
      </c>
      <c r="J9" s="7"/>
      <c r="K9" s="7"/>
      <c r="L9" s="7"/>
      <c r="M9" s="7">
        <v>106.783759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31" customHeight="1" spans="1:24">
      <c r="A10" s="56" t="s">
        <v>52</v>
      </c>
      <c r="B10" s="56" t="s">
        <v>144</v>
      </c>
      <c r="C10" s="56" t="s">
        <v>145</v>
      </c>
      <c r="D10" s="57" t="s">
        <v>71</v>
      </c>
      <c r="E10" s="57" t="s">
        <v>72</v>
      </c>
      <c r="F10" s="57" t="s">
        <v>146</v>
      </c>
      <c r="G10" s="57" t="s">
        <v>147</v>
      </c>
      <c r="H10" s="7">
        <v>24.9</v>
      </c>
      <c r="I10" s="7">
        <v>24.9</v>
      </c>
      <c r="J10" s="7"/>
      <c r="K10" s="7"/>
      <c r="L10" s="7"/>
      <c r="M10" s="7">
        <v>24.9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31" customHeight="1" spans="1:24">
      <c r="A11" s="56" t="s">
        <v>52</v>
      </c>
      <c r="B11" s="56" t="s">
        <v>144</v>
      </c>
      <c r="C11" s="56" t="s">
        <v>145</v>
      </c>
      <c r="D11" s="57" t="s">
        <v>71</v>
      </c>
      <c r="E11" s="57" t="s">
        <v>72</v>
      </c>
      <c r="F11" s="57" t="s">
        <v>148</v>
      </c>
      <c r="G11" s="57" t="s">
        <v>149</v>
      </c>
      <c r="H11" s="7">
        <v>34.6656</v>
      </c>
      <c r="I11" s="7">
        <v>34.6656</v>
      </c>
      <c r="J11" s="7"/>
      <c r="K11" s="7"/>
      <c r="L11" s="7"/>
      <c r="M11" s="7">
        <v>34.6656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31" customHeight="1" spans="1:24">
      <c r="A12" s="56" t="s">
        <v>52</v>
      </c>
      <c r="B12" s="56" t="s">
        <v>144</v>
      </c>
      <c r="C12" s="56" t="s">
        <v>145</v>
      </c>
      <c r="D12" s="57" t="s">
        <v>71</v>
      </c>
      <c r="E12" s="57" t="s">
        <v>72</v>
      </c>
      <c r="F12" s="57" t="s">
        <v>150</v>
      </c>
      <c r="G12" s="57" t="s">
        <v>151</v>
      </c>
      <c r="H12" s="7">
        <v>2.075</v>
      </c>
      <c r="I12" s="7">
        <v>2.075</v>
      </c>
      <c r="J12" s="7"/>
      <c r="K12" s="7"/>
      <c r="L12" s="7"/>
      <c r="M12" s="7">
        <v>2.075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31" customHeight="1" spans="1:24">
      <c r="A13" s="56" t="s">
        <v>52</v>
      </c>
      <c r="B13" s="56" t="s">
        <v>144</v>
      </c>
      <c r="C13" s="56" t="s">
        <v>145</v>
      </c>
      <c r="D13" s="57" t="s">
        <v>71</v>
      </c>
      <c r="E13" s="57" t="s">
        <v>72</v>
      </c>
      <c r="F13" s="57" t="s">
        <v>150</v>
      </c>
      <c r="G13" s="57" t="s">
        <v>151</v>
      </c>
      <c r="H13" s="7">
        <v>0.18</v>
      </c>
      <c r="I13" s="7">
        <v>0.18</v>
      </c>
      <c r="J13" s="7"/>
      <c r="K13" s="7"/>
      <c r="L13" s="7"/>
      <c r="M13" s="7">
        <v>0.18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31" customHeight="1" spans="1:24">
      <c r="A14" s="56" t="s">
        <v>52</v>
      </c>
      <c r="B14" s="56" t="s">
        <v>144</v>
      </c>
      <c r="C14" s="56" t="s">
        <v>145</v>
      </c>
      <c r="D14" s="57" t="s">
        <v>97</v>
      </c>
      <c r="E14" s="57" t="s">
        <v>98</v>
      </c>
      <c r="F14" s="57" t="s">
        <v>148</v>
      </c>
      <c r="G14" s="57" t="s">
        <v>149</v>
      </c>
      <c r="H14" s="7">
        <v>0.8232</v>
      </c>
      <c r="I14" s="7">
        <v>0.8232</v>
      </c>
      <c r="J14" s="7"/>
      <c r="K14" s="7"/>
      <c r="L14" s="7"/>
      <c r="M14" s="7">
        <v>0.8232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31" customHeight="1" spans="1:24">
      <c r="A15" s="56" t="s">
        <v>52</v>
      </c>
      <c r="B15" s="56" t="s">
        <v>152</v>
      </c>
      <c r="C15" s="56" t="s">
        <v>153</v>
      </c>
      <c r="D15" s="57" t="s">
        <v>79</v>
      </c>
      <c r="E15" s="56" t="s">
        <v>80</v>
      </c>
      <c r="F15" s="56" t="s">
        <v>154</v>
      </c>
      <c r="G15" s="56" t="s">
        <v>155</v>
      </c>
      <c r="H15" s="7">
        <v>9.815072</v>
      </c>
      <c r="I15" s="7">
        <v>9.815072</v>
      </c>
      <c r="J15" s="7"/>
      <c r="K15" s="7"/>
      <c r="L15" s="7"/>
      <c r="M15" s="7">
        <v>9.815072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31" customHeight="1" spans="1:24">
      <c r="A16" s="56" t="s">
        <v>52</v>
      </c>
      <c r="B16" s="56" t="s">
        <v>152</v>
      </c>
      <c r="C16" s="56" t="s">
        <v>153</v>
      </c>
      <c r="D16" s="57" t="s">
        <v>85</v>
      </c>
      <c r="E16" s="56" t="s">
        <v>86</v>
      </c>
      <c r="F16" s="56" t="s">
        <v>156</v>
      </c>
      <c r="G16" s="56" t="s">
        <v>157</v>
      </c>
      <c r="H16" s="7">
        <v>5.091569</v>
      </c>
      <c r="I16" s="7">
        <v>5.091569</v>
      </c>
      <c r="J16" s="7"/>
      <c r="K16" s="7"/>
      <c r="L16" s="7"/>
      <c r="M16" s="7">
        <v>5.091569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31" customHeight="1" spans="1:24">
      <c r="A17" s="56" t="s">
        <v>52</v>
      </c>
      <c r="B17" s="56" t="s">
        <v>152</v>
      </c>
      <c r="C17" s="56" t="s">
        <v>153</v>
      </c>
      <c r="D17" s="57" t="s">
        <v>87</v>
      </c>
      <c r="E17" s="56" t="s">
        <v>88</v>
      </c>
      <c r="F17" s="56" t="s">
        <v>158</v>
      </c>
      <c r="G17" s="56" t="s">
        <v>159</v>
      </c>
      <c r="H17" s="7">
        <v>2.459902</v>
      </c>
      <c r="I17" s="7">
        <v>2.459902</v>
      </c>
      <c r="J17" s="7"/>
      <c r="K17" s="7"/>
      <c r="L17" s="7"/>
      <c r="M17" s="7">
        <v>2.459902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31" customHeight="1" spans="1:24">
      <c r="A18" s="56" t="s">
        <v>52</v>
      </c>
      <c r="B18" s="56" t="s">
        <v>152</v>
      </c>
      <c r="C18" s="56" t="s">
        <v>153</v>
      </c>
      <c r="D18" s="57" t="s">
        <v>89</v>
      </c>
      <c r="E18" s="56" t="s">
        <v>90</v>
      </c>
      <c r="F18" s="56" t="s">
        <v>160</v>
      </c>
      <c r="G18" s="56" t="s">
        <v>161</v>
      </c>
      <c r="H18" s="7">
        <v>0.122688</v>
      </c>
      <c r="I18" s="7">
        <v>0.122688</v>
      </c>
      <c r="J18" s="7"/>
      <c r="K18" s="7"/>
      <c r="L18" s="7"/>
      <c r="M18" s="7">
        <v>0.122688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31" customHeight="1" spans="1:24">
      <c r="A19" s="56" t="s">
        <v>52</v>
      </c>
      <c r="B19" s="56" t="s">
        <v>152</v>
      </c>
      <c r="C19" s="56" t="s">
        <v>153</v>
      </c>
      <c r="D19" s="57" t="s">
        <v>89</v>
      </c>
      <c r="E19" s="56" t="s">
        <v>90</v>
      </c>
      <c r="F19" s="56" t="s">
        <v>160</v>
      </c>
      <c r="G19" s="56" t="s">
        <v>161</v>
      </c>
      <c r="H19" s="7">
        <v>0.2118</v>
      </c>
      <c r="I19" s="7">
        <v>0.2118</v>
      </c>
      <c r="J19" s="7"/>
      <c r="K19" s="7"/>
      <c r="L19" s="7"/>
      <c r="M19" s="7">
        <v>0.2118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31" customHeight="1" spans="1:24">
      <c r="A20" s="56" t="s">
        <v>52</v>
      </c>
      <c r="B20" s="56" t="s">
        <v>162</v>
      </c>
      <c r="C20" s="56" t="s">
        <v>96</v>
      </c>
      <c r="D20" s="57" t="s">
        <v>95</v>
      </c>
      <c r="E20" s="57" t="s">
        <v>96</v>
      </c>
      <c r="F20" s="57" t="s">
        <v>163</v>
      </c>
      <c r="G20" s="57" t="s">
        <v>96</v>
      </c>
      <c r="H20" s="7">
        <v>8.9976</v>
      </c>
      <c r="I20" s="7">
        <v>8.9976</v>
      </c>
      <c r="J20" s="7"/>
      <c r="K20" s="7"/>
      <c r="L20" s="7"/>
      <c r="M20" s="7">
        <v>8.9976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31" customHeight="1" spans="1:24">
      <c r="A21" s="56" t="s">
        <v>52</v>
      </c>
      <c r="B21" s="56" t="s">
        <v>164</v>
      </c>
      <c r="C21" s="56" t="s">
        <v>165</v>
      </c>
      <c r="D21" s="57" t="s">
        <v>71</v>
      </c>
      <c r="E21" s="57" t="s">
        <v>72</v>
      </c>
      <c r="F21" s="57" t="s">
        <v>166</v>
      </c>
      <c r="G21" s="57" t="s">
        <v>165</v>
      </c>
      <c r="H21" s="7">
        <v>1.387728</v>
      </c>
      <c r="I21" s="7">
        <v>1.387728</v>
      </c>
      <c r="J21" s="7"/>
      <c r="K21" s="7"/>
      <c r="L21" s="7"/>
      <c r="M21" s="7">
        <v>1.387728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31" customHeight="1" spans="1:24">
      <c r="A22" s="56" t="s">
        <v>52</v>
      </c>
      <c r="B22" s="56" t="s">
        <v>167</v>
      </c>
      <c r="C22" s="56" t="s">
        <v>168</v>
      </c>
      <c r="D22" s="57" t="s">
        <v>71</v>
      </c>
      <c r="E22" s="57" t="s">
        <v>72</v>
      </c>
      <c r="F22" s="57" t="s">
        <v>169</v>
      </c>
      <c r="G22" s="57" t="s">
        <v>170</v>
      </c>
      <c r="H22" s="7">
        <v>0.812</v>
      </c>
      <c r="I22" s="7">
        <v>0.812</v>
      </c>
      <c r="J22" s="7"/>
      <c r="K22" s="7"/>
      <c r="L22" s="7"/>
      <c r="M22" s="7">
        <v>0.812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31" customHeight="1" spans="1:24">
      <c r="A23" s="56" t="s">
        <v>52</v>
      </c>
      <c r="B23" s="56" t="s">
        <v>167</v>
      </c>
      <c r="C23" s="56" t="s">
        <v>168</v>
      </c>
      <c r="D23" s="57" t="s">
        <v>71</v>
      </c>
      <c r="E23" s="57" t="s">
        <v>72</v>
      </c>
      <c r="F23" s="57" t="s">
        <v>171</v>
      </c>
      <c r="G23" s="57" t="s">
        <v>172</v>
      </c>
      <c r="H23" s="7">
        <v>0.154</v>
      </c>
      <c r="I23" s="7">
        <v>0.154</v>
      </c>
      <c r="J23" s="7"/>
      <c r="K23" s="7"/>
      <c r="L23" s="7"/>
      <c r="M23" s="7">
        <v>0.154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31" customHeight="1" spans="1:24">
      <c r="A24" s="56" t="s">
        <v>52</v>
      </c>
      <c r="B24" s="56" t="s">
        <v>167</v>
      </c>
      <c r="C24" s="56" t="s">
        <v>168</v>
      </c>
      <c r="D24" s="57" t="s">
        <v>71</v>
      </c>
      <c r="E24" s="57" t="s">
        <v>72</v>
      </c>
      <c r="F24" s="57" t="s">
        <v>173</v>
      </c>
      <c r="G24" s="57" t="s">
        <v>174</v>
      </c>
      <c r="H24" s="7">
        <v>0.28</v>
      </c>
      <c r="I24" s="7">
        <v>0.28</v>
      </c>
      <c r="J24" s="7"/>
      <c r="K24" s="7"/>
      <c r="L24" s="7"/>
      <c r="M24" s="7">
        <v>0.28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31" customHeight="1" spans="1:24">
      <c r="A25" s="56" t="s">
        <v>52</v>
      </c>
      <c r="B25" s="56" t="s">
        <v>167</v>
      </c>
      <c r="C25" s="56" t="s">
        <v>168</v>
      </c>
      <c r="D25" s="57" t="s">
        <v>71</v>
      </c>
      <c r="E25" s="57" t="s">
        <v>72</v>
      </c>
      <c r="F25" s="57" t="s">
        <v>175</v>
      </c>
      <c r="G25" s="56" t="s">
        <v>176</v>
      </c>
      <c r="H25" s="7">
        <v>0.25</v>
      </c>
      <c r="I25" s="7">
        <v>0.25</v>
      </c>
      <c r="J25" s="7"/>
      <c r="K25" s="7"/>
      <c r="L25" s="7"/>
      <c r="M25" s="7">
        <v>0.25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31" customHeight="1" spans="1:24">
      <c r="A26" s="56" t="s">
        <v>52</v>
      </c>
      <c r="B26" s="56" t="s">
        <v>167</v>
      </c>
      <c r="C26" s="56" t="s">
        <v>168</v>
      </c>
      <c r="D26" s="57" t="s">
        <v>71</v>
      </c>
      <c r="E26" s="57" t="s">
        <v>72</v>
      </c>
      <c r="F26" s="57" t="s">
        <v>177</v>
      </c>
      <c r="G26" s="56" t="s">
        <v>178</v>
      </c>
      <c r="H26" s="7">
        <v>0.35</v>
      </c>
      <c r="I26" s="7">
        <v>0.35</v>
      </c>
      <c r="J26" s="7"/>
      <c r="K26" s="7"/>
      <c r="L26" s="7"/>
      <c r="M26" s="7">
        <v>0.35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31" customHeight="1" spans="1:24">
      <c r="A27" s="56" t="s">
        <v>52</v>
      </c>
      <c r="B27" s="56" t="s">
        <v>167</v>
      </c>
      <c r="C27" s="56" t="s">
        <v>168</v>
      </c>
      <c r="D27" s="57" t="s">
        <v>71</v>
      </c>
      <c r="E27" s="57" t="s">
        <v>72</v>
      </c>
      <c r="F27" s="57" t="s">
        <v>179</v>
      </c>
      <c r="G27" s="56" t="s">
        <v>180</v>
      </c>
      <c r="H27" s="7">
        <v>0.35</v>
      </c>
      <c r="I27" s="7">
        <v>0.35</v>
      </c>
      <c r="J27" s="7"/>
      <c r="K27" s="7"/>
      <c r="L27" s="7"/>
      <c r="M27" s="7">
        <v>0.35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31" customHeight="1" spans="1:24">
      <c r="A28" s="56" t="s">
        <v>52</v>
      </c>
      <c r="B28" s="56" t="s">
        <v>167</v>
      </c>
      <c r="C28" s="56" t="s">
        <v>168</v>
      </c>
      <c r="D28" s="57" t="s">
        <v>71</v>
      </c>
      <c r="E28" s="57" t="s">
        <v>72</v>
      </c>
      <c r="F28" s="57" t="s">
        <v>181</v>
      </c>
      <c r="G28" s="56" t="s">
        <v>182</v>
      </c>
      <c r="H28" s="7">
        <v>0.45</v>
      </c>
      <c r="I28" s="7">
        <v>0.45</v>
      </c>
      <c r="J28" s="7"/>
      <c r="K28" s="7"/>
      <c r="L28" s="7"/>
      <c r="M28" s="7">
        <v>0.45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31" customHeight="1" spans="1:24">
      <c r="A29" s="56" t="s">
        <v>52</v>
      </c>
      <c r="B29" s="56" t="s">
        <v>167</v>
      </c>
      <c r="C29" s="56" t="s">
        <v>168</v>
      </c>
      <c r="D29" s="57" t="s">
        <v>71</v>
      </c>
      <c r="E29" s="57" t="s">
        <v>72</v>
      </c>
      <c r="F29" s="57" t="s">
        <v>183</v>
      </c>
      <c r="G29" s="56" t="s">
        <v>184</v>
      </c>
      <c r="H29" s="7">
        <v>0.54</v>
      </c>
      <c r="I29" s="7">
        <v>0.54</v>
      </c>
      <c r="J29" s="7"/>
      <c r="K29" s="7"/>
      <c r="L29" s="7"/>
      <c r="M29" s="7">
        <v>0.54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31" customHeight="1" spans="1:24">
      <c r="A30" s="56" t="s">
        <v>52</v>
      </c>
      <c r="B30" s="56" t="s">
        <v>167</v>
      </c>
      <c r="C30" s="56" t="s">
        <v>168</v>
      </c>
      <c r="D30" s="57" t="s">
        <v>71</v>
      </c>
      <c r="E30" s="57" t="s">
        <v>72</v>
      </c>
      <c r="F30" s="57" t="s">
        <v>185</v>
      </c>
      <c r="G30" s="56" t="s">
        <v>186</v>
      </c>
      <c r="H30" s="7">
        <v>0.54</v>
      </c>
      <c r="I30" s="7">
        <v>0.54</v>
      </c>
      <c r="J30" s="7"/>
      <c r="K30" s="7"/>
      <c r="L30" s="7"/>
      <c r="M30" s="7">
        <v>0.54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31" customHeight="1" spans="1:24">
      <c r="A31" s="56" t="s">
        <v>52</v>
      </c>
      <c r="B31" s="56" t="s">
        <v>187</v>
      </c>
      <c r="C31" s="56" t="s">
        <v>122</v>
      </c>
      <c r="D31" s="57" t="s">
        <v>71</v>
      </c>
      <c r="E31" s="57" t="s">
        <v>72</v>
      </c>
      <c r="F31" s="57" t="s">
        <v>188</v>
      </c>
      <c r="G31" s="56" t="s">
        <v>122</v>
      </c>
      <c r="H31" s="7">
        <v>0.354</v>
      </c>
      <c r="I31" s="7">
        <v>0.354</v>
      </c>
      <c r="J31" s="7"/>
      <c r="K31" s="7"/>
      <c r="L31" s="7"/>
      <c r="M31" s="7">
        <v>0.354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31" customHeight="1" spans="1:24">
      <c r="A32" s="56" t="s">
        <v>52</v>
      </c>
      <c r="B32" s="56" t="s">
        <v>189</v>
      </c>
      <c r="C32" s="56" t="s">
        <v>190</v>
      </c>
      <c r="D32" s="57" t="s">
        <v>71</v>
      </c>
      <c r="E32" s="57" t="s">
        <v>72</v>
      </c>
      <c r="F32" s="57" t="s">
        <v>185</v>
      </c>
      <c r="G32" s="56" t="s">
        <v>186</v>
      </c>
      <c r="H32" s="7">
        <v>5.4</v>
      </c>
      <c r="I32" s="7">
        <v>5.4</v>
      </c>
      <c r="J32" s="7"/>
      <c r="K32" s="7"/>
      <c r="L32" s="7"/>
      <c r="M32" s="7">
        <v>5.4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31" customHeight="1" spans="1:24">
      <c r="A33" s="56" t="s">
        <v>52</v>
      </c>
      <c r="B33" s="56" t="s">
        <v>191</v>
      </c>
      <c r="C33" s="56" t="s">
        <v>192</v>
      </c>
      <c r="D33" s="57" t="s">
        <v>71</v>
      </c>
      <c r="E33" s="57" t="s">
        <v>72</v>
      </c>
      <c r="F33" s="57" t="s">
        <v>150</v>
      </c>
      <c r="G33" s="56" t="s">
        <v>151</v>
      </c>
      <c r="H33" s="7">
        <v>6.5736</v>
      </c>
      <c r="I33" s="7">
        <v>6.5736</v>
      </c>
      <c r="J33" s="7"/>
      <c r="K33" s="7"/>
      <c r="L33" s="7"/>
      <c r="M33" s="7">
        <v>6.5736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23" customHeight="1" spans="1:24">
      <c r="A34" s="58" t="s">
        <v>29</v>
      </c>
      <c r="B34" s="58"/>
      <c r="C34" s="58"/>
      <c r="D34" s="58"/>
      <c r="E34" s="58"/>
      <c r="F34" s="58"/>
      <c r="G34" s="58"/>
      <c r="H34" s="7">
        <v>106.783759</v>
      </c>
      <c r="I34" s="7">
        <v>106.783759</v>
      </c>
      <c r="J34" s="7"/>
      <c r="K34" s="7"/>
      <c r="L34" s="7"/>
      <c r="M34" s="7">
        <v>106.783759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314583333333333" right="0.196527777777778" top="0.314583333333333" bottom="0.314583333333333" header="0.236111111111111" footer="0.275"/>
  <pageSetup paperSize="1" scale="5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abSelected="1" workbookViewId="0">
      <selection activeCell="I15" sqref="I15"/>
    </sheetView>
  </sheetViews>
  <sheetFormatPr defaultColWidth="8.85" defaultRowHeight="15" customHeight="1"/>
  <cols>
    <col min="1" max="1" width="7.875" customWidth="1"/>
    <col min="2" max="2" width="7.625" customWidth="1"/>
    <col min="3" max="3" width="7.75" customWidth="1"/>
    <col min="4" max="4" width="8.625" customWidth="1"/>
    <col min="5" max="5" width="7.25" customWidth="1"/>
    <col min="6" max="6" width="7.625" customWidth="1"/>
    <col min="7" max="7" width="6.25" customWidth="1"/>
    <col min="8" max="10" width="6.875" customWidth="1"/>
    <col min="11" max="11" width="9.625" customWidth="1"/>
    <col min="12" max="22" width="6.875" customWidth="1"/>
    <col min="23" max="23" width="10" customWidth="1"/>
  </cols>
  <sheetData>
    <row r="1" ht="18.75" customHeight="1" spans="1:2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9"/>
      <c r="O1" s="59"/>
      <c r="P1" s="59"/>
      <c r="Q1" s="59"/>
      <c r="R1" s="59"/>
      <c r="S1" s="59"/>
      <c r="T1" s="59"/>
      <c r="U1" s="59"/>
      <c r="V1" s="59"/>
      <c r="W1" s="59" t="s">
        <v>193</v>
      </c>
    </row>
    <row r="2" ht="45" customHeight="1" spans="1:23">
      <c r="A2" s="35" t="s">
        <v>194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ht="18.75" customHeight="1" spans="1:23">
      <c r="A3" s="55" t="str">
        <f>"单位名称："&amp;"中国共产党易门县委员会机构编制委员会办公室"</f>
        <v>单位名称：中国共产党易门县委员会机构编制委员会办公室</v>
      </c>
      <c r="B3" s="55"/>
      <c r="C3" s="55"/>
      <c r="D3" s="55"/>
      <c r="E3" s="55"/>
      <c r="F3" s="55"/>
      <c r="G3" s="55"/>
      <c r="H3" s="55"/>
      <c r="I3" s="61"/>
      <c r="J3" s="61"/>
      <c r="K3" s="61"/>
      <c r="L3" s="61"/>
      <c r="M3" s="61"/>
      <c r="N3" s="62"/>
      <c r="O3" s="62"/>
      <c r="P3" s="62"/>
      <c r="Q3" s="62"/>
      <c r="R3" s="62"/>
      <c r="S3" s="62"/>
      <c r="T3" s="62"/>
      <c r="U3" s="62"/>
      <c r="V3" s="62"/>
      <c r="W3" s="62" t="s">
        <v>26</v>
      </c>
    </row>
    <row r="4" ht="18.75" customHeight="1" spans="1:23">
      <c r="A4" s="39" t="s">
        <v>195</v>
      </c>
      <c r="B4" s="39" t="s">
        <v>128</v>
      </c>
      <c r="C4" s="39" t="s">
        <v>129</v>
      </c>
      <c r="D4" s="39" t="s">
        <v>127</v>
      </c>
      <c r="E4" s="39" t="s">
        <v>130</v>
      </c>
      <c r="F4" s="39" t="s">
        <v>131</v>
      </c>
      <c r="G4" s="39" t="s">
        <v>132</v>
      </c>
      <c r="H4" s="39" t="s">
        <v>133</v>
      </c>
      <c r="I4" s="40" t="s">
        <v>29</v>
      </c>
      <c r="J4" s="40" t="s">
        <v>196</v>
      </c>
      <c r="K4" s="39"/>
      <c r="L4" s="39"/>
      <c r="M4" s="39"/>
      <c r="N4" s="39" t="s">
        <v>135</v>
      </c>
      <c r="O4" s="39"/>
      <c r="P4" s="39"/>
      <c r="Q4" s="39" t="s">
        <v>35</v>
      </c>
      <c r="R4" s="39" t="s">
        <v>36</v>
      </c>
      <c r="S4" s="39"/>
      <c r="T4" s="39"/>
      <c r="U4" s="39"/>
      <c r="V4" s="39"/>
      <c r="W4" s="39"/>
    </row>
    <row r="5" customHeight="1" spans="1:23">
      <c r="A5" s="39"/>
      <c r="B5" s="39"/>
      <c r="C5" s="39"/>
      <c r="D5" s="39"/>
      <c r="E5" s="39"/>
      <c r="F5" s="39"/>
      <c r="G5" s="39"/>
      <c r="H5" s="39"/>
      <c r="I5" s="40" t="s">
        <v>136</v>
      </c>
      <c r="J5" s="40" t="s">
        <v>137</v>
      </c>
      <c r="K5" s="39"/>
      <c r="L5" s="39" t="s">
        <v>33</v>
      </c>
      <c r="M5" s="39" t="s">
        <v>34</v>
      </c>
      <c r="N5" s="39" t="s">
        <v>32</v>
      </c>
      <c r="O5" s="39" t="s">
        <v>33</v>
      </c>
      <c r="P5" s="39" t="s">
        <v>34</v>
      </c>
      <c r="Q5" s="39" t="s">
        <v>35</v>
      </c>
      <c r="R5" s="39" t="s">
        <v>31</v>
      </c>
      <c r="S5" s="39" t="s">
        <v>37</v>
      </c>
      <c r="T5" s="39" t="s">
        <v>38</v>
      </c>
      <c r="U5" s="39" t="s">
        <v>39</v>
      </c>
      <c r="V5" s="39" t="s">
        <v>40</v>
      </c>
      <c r="W5" s="39" t="s">
        <v>41</v>
      </c>
    </row>
    <row r="6" ht="11" customHeight="1" spans="1:23">
      <c r="A6" s="39"/>
      <c r="B6" s="39"/>
      <c r="C6" s="39"/>
      <c r="D6" s="39"/>
      <c r="E6" s="39"/>
      <c r="F6" s="39"/>
      <c r="G6" s="39"/>
      <c r="H6" s="39"/>
      <c r="I6" s="40"/>
      <c r="J6" s="40" t="s">
        <v>32</v>
      </c>
      <c r="K6" s="39"/>
      <c r="L6" s="39" t="s">
        <v>33</v>
      </c>
      <c r="M6" s="39" t="s">
        <v>34</v>
      </c>
      <c r="N6" s="39" t="s">
        <v>32</v>
      </c>
      <c r="O6" s="39" t="s">
        <v>33</v>
      </c>
      <c r="P6" s="39" t="s">
        <v>34</v>
      </c>
      <c r="Q6" s="39"/>
      <c r="R6" s="39" t="s">
        <v>31</v>
      </c>
      <c r="S6" s="39" t="s">
        <v>37</v>
      </c>
      <c r="T6" s="39" t="s">
        <v>38</v>
      </c>
      <c r="U6" s="39" t="s">
        <v>39</v>
      </c>
      <c r="V6" s="39" t="s">
        <v>40</v>
      </c>
      <c r="W6" s="39" t="s">
        <v>41</v>
      </c>
    </row>
    <row r="7" ht="33" customHeight="1" spans="1:23">
      <c r="A7" s="39"/>
      <c r="B7" s="39"/>
      <c r="C7" s="39"/>
      <c r="D7" s="39"/>
      <c r="E7" s="39"/>
      <c r="F7" s="39"/>
      <c r="G7" s="39"/>
      <c r="H7" s="39"/>
      <c r="I7" s="40"/>
      <c r="J7" s="40" t="s">
        <v>31</v>
      </c>
      <c r="K7" s="39" t="s">
        <v>197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ht="18.75" customHeight="1" spans="1:23">
      <c r="A8" s="41" t="s">
        <v>42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</row>
    <row r="9" ht="41" customHeight="1" spans="1:23">
      <c r="A9" s="56"/>
      <c r="B9" s="56"/>
      <c r="C9" s="56" t="s">
        <v>198</v>
      </c>
      <c r="D9" s="56"/>
      <c r="E9" s="56"/>
      <c r="F9" s="56"/>
      <c r="G9" s="56"/>
      <c r="H9" s="57"/>
      <c r="I9" s="63">
        <v>3</v>
      </c>
      <c r="J9" s="63">
        <v>3</v>
      </c>
      <c r="K9" s="63">
        <v>3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77" customHeight="1" spans="1:23">
      <c r="A10" s="56" t="s">
        <v>199</v>
      </c>
      <c r="B10" s="56" t="s">
        <v>200</v>
      </c>
      <c r="C10" s="56" t="s">
        <v>198</v>
      </c>
      <c r="D10" s="56" t="s">
        <v>52</v>
      </c>
      <c r="E10" s="56" t="s">
        <v>73</v>
      </c>
      <c r="F10" s="56" t="s">
        <v>74</v>
      </c>
      <c r="G10" s="56" t="s">
        <v>169</v>
      </c>
      <c r="H10" s="57" t="s">
        <v>170</v>
      </c>
      <c r="I10" s="63">
        <v>3</v>
      </c>
      <c r="J10" s="63">
        <v>3</v>
      </c>
      <c r="K10" s="63">
        <v>3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ht="18.75" customHeight="1" spans="1:23">
      <c r="A11" s="58" t="s">
        <v>29</v>
      </c>
      <c r="B11" s="58"/>
      <c r="C11" s="58"/>
      <c r="D11" s="58"/>
      <c r="E11" s="58"/>
      <c r="F11" s="58"/>
      <c r="G11" s="58"/>
      <c r="H11" s="58"/>
      <c r="I11" s="63">
        <v>3</v>
      </c>
      <c r="J11" s="63">
        <v>3</v>
      </c>
      <c r="K11" s="63">
        <v>3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354166666666667" right="0.275" top="1" bottom="1" header="0.5" footer="0.5"/>
  <pageSetup paperSize="1" scale="7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topLeftCell="A2" workbookViewId="0">
      <selection activeCell="B11" sqref="B11"/>
    </sheetView>
  </sheetViews>
  <sheetFormatPr defaultColWidth="8.85" defaultRowHeight="15" customHeight="1"/>
  <cols>
    <col min="1" max="1" width="19.5" customWidth="1"/>
    <col min="2" max="2" width="24.375" customWidth="1"/>
    <col min="3" max="3" width="9.5" customWidth="1"/>
    <col min="4" max="4" width="9.625" customWidth="1"/>
    <col min="5" max="5" width="13.25" customWidth="1"/>
    <col min="6" max="6" width="8.5" customWidth="1"/>
    <col min="7" max="7" width="12.375" customWidth="1"/>
    <col min="8" max="8" width="10" customWidth="1"/>
    <col min="9" max="9" width="11.125" customWidth="1"/>
    <col min="10" max="10" width="23.625" customWidth="1"/>
  </cols>
  <sheetData>
    <row r="1" customHeight="1" spans="1:10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22" t="s">
        <v>202</v>
      </c>
      <c r="B2" s="22"/>
      <c r="C2" s="22"/>
      <c r="D2" s="22"/>
      <c r="E2" s="22"/>
      <c r="F2" s="22"/>
      <c r="G2" s="22"/>
      <c r="H2" s="22"/>
      <c r="I2" s="22"/>
      <c r="J2" s="22"/>
    </row>
    <row r="3" ht="20.25" customHeight="1" spans="1:10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23" t="s">
        <v>204</v>
      </c>
      <c r="B4" s="23" t="s">
        <v>205</v>
      </c>
      <c r="C4" s="23" t="s">
        <v>206</v>
      </c>
      <c r="D4" s="23" t="s">
        <v>207</v>
      </c>
      <c r="E4" s="23" t="s">
        <v>208</v>
      </c>
      <c r="F4" s="23" t="s">
        <v>209</v>
      </c>
      <c r="G4" s="23" t="s">
        <v>210</v>
      </c>
      <c r="H4" s="23" t="s">
        <v>211</v>
      </c>
      <c r="I4" s="23" t="s">
        <v>212</v>
      </c>
      <c r="J4" s="23" t="s">
        <v>213</v>
      </c>
    </row>
    <row r="5" ht="46.5" customHeight="1" spans="1:10">
      <c r="A5" s="23"/>
      <c r="B5" s="23"/>
      <c r="C5" s="23"/>
      <c r="D5" s="23"/>
      <c r="E5" s="23"/>
      <c r="F5" s="23"/>
      <c r="G5" s="23"/>
      <c r="H5" s="23"/>
      <c r="I5" s="23"/>
      <c r="J5" s="23"/>
    </row>
    <row r="6" ht="20.25" customHeight="1" spans="1:10">
      <c r="A6" s="48">
        <v>1</v>
      </c>
      <c r="B6" s="48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</row>
    <row r="7" ht="24" customHeight="1" spans="1:10">
      <c r="A7" s="49" t="s">
        <v>52</v>
      </c>
      <c r="B7" s="50"/>
      <c r="C7" s="5"/>
      <c r="E7" s="25"/>
      <c r="F7" s="25"/>
      <c r="G7" s="25"/>
      <c r="H7" s="25"/>
      <c r="I7" s="25"/>
      <c r="J7" s="25"/>
    </row>
    <row r="8" ht="90" customHeight="1" spans="1:10">
      <c r="A8" s="51" t="s">
        <v>198</v>
      </c>
      <c r="B8" s="52" t="s">
        <v>214</v>
      </c>
      <c r="C8" s="6"/>
      <c r="D8" s="6"/>
      <c r="E8" s="25"/>
      <c r="F8" s="25"/>
      <c r="G8" s="25"/>
      <c r="H8" s="25"/>
      <c r="I8" s="25"/>
      <c r="J8" s="25"/>
    </row>
    <row r="9" ht="73" customHeight="1" spans="1:10">
      <c r="A9" s="5"/>
      <c r="B9" s="5"/>
      <c r="C9" s="5" t="s">
        <v>215</v>
      </c>
      <c r="D9" s="53" t="s">
        <v>216</v>
      </c>
      <c r="E9" s="54" t="s">
        <v>217</v>
      </c>
      <c r="F9" s="30" t="s">
        <v>218</v>
      </c>
      <c r="G9" s="6" t="s">
        <v>219</v>
      </c>
      <c r="H9" s="30" t="s">
        <v>220</v>
      </c>
      <c r="I9" s="30" t="s">
        <v>221</v>
      </c>
      <c r="J9" s="54" t="s">
        <v>222</v>
      </c>
    </row>
    <row r="10" ht="40" customHeight="1" spans="1:10">
      <c r="A10" s="5"/>
      <c r="B10" s="5"/>
      <c r="C10" s="5" t="s">
        <v>215</v>
      </c>
      <c r="D10" s="53" t="s">
        <v>216</v>
      </c>
      <c r="E10" s="54" t="s">
        <v>223</v>
      </c>
      <c r="F10" s="30" t="s">
        <v>218</v>
      </c>
      <c r="G10" s="6" t="s">
        <v>43</v>
      </c>
      <c r="H10" s="30" t="s">
        <v>224</v>
      </c>
      <c r="I10" s="30" t="s">
        <v>225</v>
      </c>
      <c r="J10" s="54" t="s">
        <v>226</v>
      </c>
    </row>
    <row r="11" ht="41" customHeight="1" spans="1:10">
      <c r="A11" s="5"/>
      <c r="B11" s="5"/>
      <c r="C11" s="5" t="s">
        <v>215</v>
      </c>
      <c r="D11" s="53" t="s">
        <v>227</v>
      </c>
      <c r="E11" s="54" t="s">
        <v>228</v>
      </c>
      <c r="F11" s="30" t="s">
        <v>218</v>
      </c>
      <c r="G11" s="6" t="s">
        <v>229</v>
      </c>
      <c r="H11" s="30" t="s">
        <v>220</v>
      </c>
      <c r="I11" s="30" t="s">
        <v>221</v>
      </c>
      <c r="J11" s="54" t="s">
        <v>230</v>
      </c>
    </row>
    <row r="12" ht="55" customHeight="1" spans="1:10">
      <c r="A12" s="5"/>
      <c r="B12" s="5"/>
      <c r="C12" s="5" t="s">
        <v>231</v>
      </c>
      <c r="D12" s="53" t="s">
        <v>232</v>
      </c>
      <c r="E12" s="54" t="s">
        <v>233</v>
      </c>
      <c r="F12" s="30" t="s">
        <v>234</v>
      </c>
      <c r="G12" s="6" t="s">
        <v>235</v>
      </c>
      <c r="H12" s="30" t="s">
        <v>220</v>
      </c>
      <c r="I12" s="30" t="s">
        <v>221</v>
      </c>
      <c r="J12" s="54" t="s">
        <v>236</v>
      </c>
    </row>
    <row r="13" ht="58" customHeight="1" spans="1:10">
      <c r="A13" s="5"/>
      <c r="B13" s="5"/>
      <c r="C13" s="5" t="s">
        <v>237</v>
      </c>
      <c r="D13" s="53" t="s">
        <v>238</v>
      </c>
      <c r="E13" s="54" t="s">
        <v>239</v>
      </c>
      <c r="F13" s="30" t="s">
        <v>234</v>
      </c>
      <c r="G13" s="6" t="s">
        <v>240</v>
      </c>
      <c r="H13" s="30" t="s">
        <v>220</v>
      </c>
      <c r="I13" s="30" t="s">
        <v>221</v>
      </c>
      <c r="J13" s="54" t="s">
        <v>241</v>
      </c>
    </row>
  </sheetData>
  <mergeCells count="14">
    <mergeCell ref="A1:J1"/>
    <mergeCell ref="A2:J2"/>
    <mergeCell ref="A3:J3"/>
    <mergeCell ref="A7:B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54166666666667" right="0.196527777777778" top="0.354166666666667" bottom="0.590277777777778" header="0.275" footer="0.5"/>
  <pageSetup paperSize="1" scale="95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1" sqref="B11"/>
    </sheetView>
  </sheetViews>
  <sheetFormatPr defaultColWidth="8.85" defaultRowHeight="15" customHeight="1"/>
  <cols>
    <col min="1" max="1" width="19.375" customWidth="1"/>
    <col min="2" max="2" width="19.25" customWidth="1"/>
    <col min="3" max="3" width="11.125" customWidth="1"/>
    <col min="4" max="4" width="13.8416666666667" customWidth="1"/>
    <col min="5" max="5" width="10.875" customWidth="1"/>
    <col min="6" max="8" width="10" customWidth="1"/>
    <col min="9" max="9" width="13.7" customWidth="1"/>
    <col min="10" max="10" width="17" customWidth="1"/>
  </cols>
  <sheetData>
    <row r="1" customHeight="1" spans="1:10">
      <c r="A1" s="2" t="s">
        <v>242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22" t="s">
        <v>243</v>
      </c>
      <c r="B2" s="22"/>
      <c r="C2" s="22"/>
      <c r="D2" s="22"/>
      <c r="E2" s="22"/>
      <c r="F2" s="22"/>
      <c r="G2" s="22"/>
      <c r="H2" s="22"/>
      <c r="I2" s="22"/>
      <c r="J2" s="22"/>
    </row>
    <row r="3" ht="20.25" customHeight="1" spans="1:10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23" t="s">
        <v>204</v>
      </c>
      <c r="B4" s="23" t="s">
        <v>205</v>
      </c>
      <c r="C4" s="23" t="s">
        <v>206</v>
      </c>
      <c r="D4" s="23" t="s">
        <v>207</v>
      </c>
      <c r="E4" s="23" t="s">
        <v>208</v>
      </c>
      <c r="F4" s="23" t="s">
        <v>209</v>
      </c>
      <c r="G4" s="23" t="s">
        <v>210</v>
      </c>
      <c r="H4" s="23" t="s">
        <v>211</v>
      </c>
      <c r="I4" s="23" t="s">
        <v>212</v>
      </c>
      <c r="J4" s="23" t="s">
        <v>213</v>
      </c>
    </row>
    <row r="5" ht="46.5" customHeight="1" spans="1:10">
      <c r="A5" s="23"/>
      <c r="B5" s="23"/>
      <c r="C5" s="23"/>
      <c r="D5" s="23"/>
      <c r="E5" s="23"/>
      <c r="F5" s="23"/>
      <c r="G5" s="23"/>
      <c r="H5" s="23"/>
      <c r="I5" s="23"/>
      <c r="J5" s="23"/>
    </row>
    <row r="6" ht="20.25" customHeight="1" spans="1:10">
      <c r="A6" s="45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</row>
    <row r="7" ht="20.25" customHeight="1" spans="1:10">
      <c r="A7" s="46"/>
      <c r="B7" s="5"/>
      <c r="C7" s="5"/>
      <c r="E7" s="25"/>
      <c r="F7" s="25"/>
      <c r="G7" s="25"/>
      <c r="H7" s="25"/>
      <c r="I7" s="25"/>
      <c r="J7" s="25"/>
    </row>
    <row r="8" ht="20.25" customHeight="1" spans="1:10">
      <c r="A8" s="47"/>
      <c r="B8" s="5"/>
      <c r="C8" s="6"/>
      <c r="D8" s="6"/>
      <c r="E8" s="25"/>
      <c r="F8" s="25"/>
      <c r="G8" s="25"/>
      <c r="H8" s="25"/>
      <c r="I8" s="25"/>
      <c r="J8" s="25"/>
    </row>
    <row r="9" customHeight="1" spans="1:1">
      <c r="A9" t="s">
        <v>244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511805555555556" right="0.432638888888889" top="1" bottom="1" header="0.5" footer="0.5"/>
  <pageSetup paperSize="1" scale="96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11" sqref="B1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3.375" customWidth="1"/>
    <col min="4" max="6" width="21.425" customWidth="1"/>
  </cols>
  <sheetData>
    <row r="1" ht="18.75" customHeight="1" spans="1:6">
      <c r="A1" s="33"/>
      <c r="B1" s="33"/>
      <c r="C1" s="33"/>
      <c r="D1" s="33"/>
      <c r="E1" s="33"/>
      <c r="F1" s="34" t="s">
        <v>245</v>
      </c>
    </row>
    <row r="2" ht="37.5" customHeight="1" spans="1:6">
      <c r="A2" s="35" t="s">
        <v>246</v>
      </c>
      <c r="B2" s="35"/>
      <c r="C2" s="35"/>
      <c r="D2" s="35"/>
      <c r="E2" s="35"/>
      <c r="F2" s="35"/>
    </row>
    <row r="3" ht="18.75" customHeight="1" spans="1:6">
      <c r="A3" s="36" t="str">
        <f>"单位名称："&amp;"中国共产党易门县委员会机构编制委员会办公室"</f>
        <v>单位名称：中国共产党易门县委员会机构编制委员会办公室</v>
      </c>
      <c r="B3" s="36"/>
      <c r="C3" s="36"/>
      <c r="D3" s="37"/>
      <c r="E3" s="37"/>
      <c r="F3" s="38" t="s">
        <v>26</v>
      </c>
    </row>
    <row r="4" ht="18.75" customHeight="1" spans="1:6">
      <c r="A4" s="39" t="s">
        <v>247</v>
      </c>
      <c r="B4" s="39" t="s">
        <v>56</v>
      </c>
      <c r="C4" s="39" t="s">
        <v>57</v>
      </c>
      <c r="D4" s="40" t="s">
        <v>248</v>
      </c>
      <c r="E4" s="40"/>
      <c r="F4" s="40"/>
    </row>
    <row r="5" ht="18.75" customHeight="1" spans="1:6">
      <c r="A5" s="39" t="s">
        <v>56</v>
      </c>
      <c r="B5" s="39" t="s">
        <v>56</v>
      </c>
      <c r="C5" s="39" t="s">
        <v>57</v>
      </c>
      <c r="D5" s="40" t="s">
        <v>31</v>
      </c>
      <c r="E5" s="40" t="s">
        <v>59</v>
      </c>
      <c r="F5" s="40" t="s">
        <v>60</v>
      </c>
    </row>
    <row r="6" ht="18.75" customHeight="1" spans="1:6">
      <c r="A6" s="41" t="s">
        <v>42</v>
      </c>
      <c r="B6" s="41"/>
      <c r="C6" s="41" t="s">
        <v>43</v>
      </c>
      <c r="D6" s="41" t="s">
        <v>45</v>
      </c>
      <c r="E6" s="41" t="s">
        <v>46</v>
      </c>
      <c r="F6" s="41" t="s">
        <v>47</v>
      </c>
    </row>
    <row r="7" ht="20.25" customHeight="1" spans="1:6">
      <c r="A7" s="42"/>
      <c r="B7" s="42"/>
      <c r="C7" s="42"/>
      <c r="D7" s="7"/>
      <c r="E7" s="7"/>
      <c r="F7" s="7"/>
    </row>
    <row r="8" ht="20.25" customHeight="1" spans="1:6">
      <c r="A8" s="43" t="s">
        <v>99</v>
      </c>
      <c r="B8" s="43"/>
      <c r="C8" s="43"/>
      <c r="D8" s="44"/>
      <c r="E8" s="44"/>
      <c r="F8" s="44"/>
    </row>
    <row r="9" customHeight="1" spans="1:1">
      <c r="A9" s="21" t="s">
        <v>249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472222222222222" right="0.314583333333333" top="1" bottom="1" header="0.5" footer="0.5"/>
  <pageSetup paperSize="1" scale="99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1" sqref="A11:E11"/>
    </sheetView>
  </sheetViews>
  <sheetFormatPr defaultColWidth="8.85" defaultRowHeight="15" customHeight="1"/>
  <cols>
    <col min="1" max="1" width="13.625" customWidth="1"/>
    <col min="2" max="2" width="18.5" customWidth="1"/>
    <col min="3" max="3" width="19.75" customWidth="1"/>
    <col min="4" max="4" width="8" customWidth="1"/>
    <col min="5" max="5" width="8.375" customWidth="1"/>
    <col min="6" max="6" width="8" customWidth="1"/>
    <col min="7" max="7" width="6.625" customWidth="1"/>
    <col min="8" max="8" width="7.25" customWidth="1"/>
    <col min="9" max="9" width="7.125" customWidth="1"/>
    <col min="10" max="10" width="10" customWidth="1"/>
    <col min="11" max="11" width="8.125" customWidth="1"/>
    <col min="12" max="12" width="7.5" customWidth="1"/>
    <col min="13" max="13" width="7.125" customWidth="1"/>
    <col min="14" max="14" width="10" customWidth="1"/>
    <col min="15" max="15" width="8" customWidth="1"/>
    <col min="16" max="17" width="10" customWidth="1"/>
  </cols>
  <sheetData>
    <row r="1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" t="s">
        <v>250</v>
      </c>
    </row>
    <row r="2" ht="45" customHeight="1" spans="1:17">
      <c r="A2" s="22" t="s">
        <v>251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1"/>
      <c r="O2" s="31"/>
      <c r="P2" s="31"/>
      <c r="Q2" s="31"/>
    </row>
    <row r="3" ht="20.25" customHeight="1" spans="1:17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252</v>
      </c>
      <c r="B4" s="4" t="s">
        <v>253</v>
      </c>
      <c r="C4" s="4" t="s">
        <v>254</v>
      </c>
      <c r="D4" s="4" t="s">
        <v>255</v>
      </c>
      <c r="E4" s="4" t="s">
        <v>256</v>
      </c>
      <c r="F4" s="4" t="s">
        <v>257</v>
      </c>
      <c r="G4" s="4" t="s">
        <v>134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258</v>
      </c>
      <c r="B5" s="4" t="s">
        <v>253</v>
      </c>
      <c r="C5" s="4" t="s">
        <v>254</v>
      </c>
      <c r="D5" s="4" t="s">
        <v>255</v>
      </c>
      <c r="E5" s="4" t="s">
        <v>256</v>
      </c>
      <c r="F5" s="4" t="s">
        <v>257</v>
      </c>
      <c r="G5" s="4" t="s">
        <v>29</v>
      </c>
      <c r="H5" s="4" t="s">
        <v>32</v>
      </c>
      <c r="I5" s="4" t="s">
        <v>259</v>
      </c>
      <c r="J5" s="4" t="s">
        <v>260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32" t="s">
        <v>39</v>
      </c>
      <c r="P6" s="32" t="s">
        <v>40</v>
      </c>
      <c r="Q6" s="32" t="s">
        <v>41</v>
      </c>
    </row>
    <row r="7" ht="20.25" customHeight="1" spans="1:17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</row>
    <row r="8" ht="30" customHeight="1" spans="1:17">
      <c r="A8" s="29" t="s">
        <v>198</v>
      </c>
      <c r="B8" s="5"/>
      <c r="C8" s="5"/>
      <c r="D8" s="25"/>
      <c r="E8" s="25"/>
      <c r="F8" s="25">
        <v>2.65</v>
      </c>
      <c r="G8" s="25">
        <v>2.65</v>
      </c>
      <c r="H8" s="25">
        <v>2.65</v>
      </c>
      <c r="I8" s="25"/>
      <c r="J8" s="26"/>
      <c r="K8" s="26"/>
      <c r="L8" s="25"/>
      <c r="M8" s="25"/>
      <c r="N8" s="25"/>
      <c r="O8" s="25"/>
      <c r="P8" s="25"/>
      <c r="Q8" s="25"/>
    </row>
    <row r="9" ht="30" customHeight="1" spans="1:17">
      <c r="A9" s="5"/>
      <c r="B9" s="5" t="s">
        <v>261</v>
      </c>
      <c r="C9" s="5" t="str">
        <f>"A02021004"&amp;"  "&amp;"A4彩色打印机"</f>
        <v>A02021004  A4彩色打印机</v>
      </c>
      <c r="D9" s="30" t="s">
        <v>262</v>
      </c>
      <c r="E9" s="6">
        <v>1</v>
      </c>
      <c r="F9" s="25">
        <v>0.7</v>
      </c>
      <c r="G9" s="25">
        <v>0.7</v>
      </c>
      <c r="H9" s="26">
        <v>0.7</v>
      </c>
      <c r="I9" s="26"/>
      <c r="J9" s="26"/>
      <c r="K9" s="26"/>
      <c r="L9" s="25"/>
      <c r="M9" s="25"/>
      <c r="N9" s="25"/>
      <c r="O9" s="25"/>
      <c r="P9" s="25"/>
      <c r="Q9" s="25"/>
    </row>
    <row r="10" ht="30" customHeight="1" spans="1:17">
      <c r="A10" s="5"/>
      <c r="B10" s="5" t="s">
        <v>263</v>
      </c>
      <c r="C10" s="5" t="str">
        <f>"A02010105"&amp;"  "&amp;"台式计算机"</f>
        <v>A02010105  台式计算机</v>
      </c>
      <c r="D10" s="30" t="s">
        <v>262</v>
      </c>
      <c r="E10" s="6">
        <v>3</v>
      </c>
      <c r="F10" s="25">
        <v>1.95</v>
      </c>
      <c r="G10" s="25">
        <v>1.95</v>
      </c>
      <c r="H10" s="26">
        <v>1.95</v>
      </c>
      <c r="I10" s="26"/>
      <c r="J10" s="26"/>
      <c r="K10" s="26"/>
      <c r="L10" s="25"/>
      <c r="M10" s="25"/>
      <c r="N10" s="25"/>
      <c r="O10" s="25"/>
      <c r="P10" s="25"/>
      <c r="Q10" s="25"/>
    </row>
    <row r="11" ht="30" customHeight="1" spans="1:17">
      <c r="A11" s="6" t="s">
        <v>29</v>
      </c>
      <c r="B11" s="6"/>
      <c r="C11" s="6"/>
      <c r="D11" s="30"/>
      <c r="E11" s="30"/>
      <c r="F11" s="25">
        <v>2.65</v>
      </c>
      <c r="G11" s="25">
        <v>2.65</v>
      </c>
      <c r="H11" s="25">
        <v>2.65</v>
      </c>
      <c r="I11" s="25"/>
      <c r="J11" s="25"/>
      <c r="K11" s="25"/>
      <c r="L11" s="25"/>
      <c r="M11" s="25"/>
      <c r="N11" s="25"/>
      <c r="O11" s="25"/>
      <c r="P11" s="25"/>
      <c r="Q11" s="25"/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354166666666667" right="0.236111111111111" top="1" bottom="1" header="0.5" footer="0.5"/>
  <pageSetup paperSize="1" scale="80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B11" sqref="B11"/>
    </sheetView>
  </sheetViews>
  <sheetFormatPr defaultColWidth="8.85" defaultRowHeight="15" customHeight="1"/>
  <cols>
    <col min="1" max="2" width="7.25" customWidth="1"/>
    <col min="3" max="3" width="9.125" customWidth="1"/>
    <col min="4" max="10" width="7.25" customWidth="1"/>
    <col min="11" max="11" width="9.125" customWidth="1"/>
    <col min="12" max="14" width="7.25" customWidth="1"/>
    <col min="15" max="15" width="8.5" customWidth="1"/>
    <col min="16" max="17" width="7.25" customWidth="1"/>
    <col min="18" max="18" width="10.125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264</v>
      </c>
    </row>
    <row r="2" ht="45" customHeight="1" spans="1:18">
      <c r="A2" s="22" t="s">
        <v>265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ht="20.25" customHeight="1" spans="1:18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23" t="s">
        <v>252</v>
      </c>
      <c r="B4" s="23" t="s">
        <v>266</v>
      </c>
      <c r="C4" s="23" t="s">
        <v>267</v>
      </c>
      <c r="D4" s="23" t="s">
        <v>268</v>
      </c>
      <c r="E4" s="23" t="s">
        <v>269</v>
      </c>
      <c r="F4" s="23" t="s">
        <v>270</v>
      </c>
      <c r="G4" s="23" t="s">
        <v>271</v>
      </c>
      <c r="H4" s="23" t="s">
        <v>134</v>
      </c>
      <c r="I4" s="23"/>
      <c r="J4" s="23"/>
      <c r="K4" s="23"/>
      <c r="L4" s="23"/>
      <c r="M4" s="23"/>
      <c r="N4" s="23"/>
      <c r="O4" s="23"/>
      <c r="P4" s="23"/>
      <c r="Q4" s="23"/>
      <c r="R4" s="23"/>
    </row>
    <row r="5" ht="23.4" customHeight="1" spans="1:18">
      <c r="A5" s="23" t="s">
        <v>258</v>
      </c>
      <c r="B5" s="23"/>
      <c r="C5" s="23" t="s">
        <v>267</v>
      </c>
      <c r="D5" s="23"/>
      <c r="E5" s="23" t="s">
        <v>269</v>
      </c>
      <c r="F5" s="23" t="s">
        <v>270</v>
      </c>
      <c r="G5" s="23" t="s">
        <v>272</v>
      </c>
      <c r="H5" s="23" t="s">
        <v>29</v>
      </c>
      <c r="I5" s="23" t="s">
        <v>32</v>
      </c>
      <c r="J5" s="23" t="s">
        <v>259</v>
      </c>
      <c r="K5" s="23" t="s">
        <v>260</v>
      </c>
      <c r="L5" s="23" t="s">
        <v>35</v>
      </c>
      <c r="M5" s="23" t="s">
        <v>36</v>
      </c>
      <c r="N5" s="23"/>
      <c r="O5" s="23"/>
      <c r="P5" s="23"/>
      <c r="Q5" s="23"/>
      <c r="R5" s="23"/>
    </row>
    <row r="6" ht="44" customHeight="1" spans="1:18">
      <c r="A6" s="23"/>
      <c r="B6" s="23"/>
      <c r="C6" s="23"/>
      <c r="D6" s="23"/>
      <c r="E6" s="23"/>
      <c r="F6" s="23"/>
      <c r="G6" s="23"/>
      <c r="H6" s="23"/>
      <c r="I6" s="23" t="s">
        <v>31</v>
      </c>
      <c r="J6" s="23"/>
      <c r="K6" s="23"/>
      <c r="L6" s="23"/>
      <c r="M6" s="23" t="s">
        <v>31</v>
      </c>
      <c r="N6" s="23" t="s">
        <v>37</v>
      </c>
      <c r="O6" s="23" t="s">
        <v>38</v>
      </c>
      <c r="P6" s="27" t="s">
        <v>39</v>
      </c>
      <c r="Q6" s="27" t="s">
        <v>40</v>
      </c>
      <c r="R6" s="27" t="s">
        <v>41</v>
      </c>
    </row>
    <row r="7" ht="20.25" customHeight="1" spans="1:1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4">
        <v>18</v>
      </c>
    </row>
    <row r="8" ht="20.25" customHeight="1" spans="1:18">
      <c r="A8" s="5"/>
      <c r="B8" s="5"/>
      <c r="C8" s="5"/>
      <c r="D8" s="6"/>
      <c r="E8" s="6"/>
      <c r="F8" s="6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20.25" customHeight="1" spans="1:18">
      <c r="A9" s="5"/>
      <c r="B9" s="5"/>
      <c r="C9" s="5"/>
      <c r="D9" s="5"/>
      <c r="E9" s="5"/>
      <c r="F9" s="5"/>
      <c r="G9" s="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customHeight="1" spans="1:1">
      <c r="A11" t="s">
        <v>273</v>
      </c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511805555555556" right="0.275" top="1" bottom="1" header="0.5" footer="0.5"/>
  <pageSetup paperSize="1" scale="95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B11" sqref="B11"/>
    </sheetView>
  </sheetViews>
  <sheetFormatPr defaultColWidth="8.85" defaultRowHeight="15" customHeight="1"/>
  <cols>
    <col min="1" max="1" width="18.25" customWidth="1"/>
    <col min="2" max="2" width="10.5" customWidth="1"/>
    <col min="3" max="3" width="12.25" customWidth="1"/>
    <col min="4" max="10" width="10.5" customWidth="1"/>
    <col min="11" max="11" width="12.625" customWidth="1"/>
  </cols>
  <sheetData>
    <row r="1" ht="24.1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274</v>
      </c>
    </row>
    <row r="2" ht="45.15" customHeight="1" spans="1:11">
      <c r="A2" s="9" t="s">
        <v>275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18.75" customHeight="1" spans="1:11">
      <c r="A3" s="12" t="s">
        <v>203</v>
      </c>
      <c r="B3" s="13"/>
      <c r="C3" s="13"/>
      <c r="D3" s="14"/>
      <c r="E3" s="1"/>
      <c r="F3" s="1"/>
      <c r="G3" s="1"/>
      <c r="H3" s="1"/>
      <c r="I3" s="1"/>
      <c r="J3" s="1"/>
      <c r="K3" s="2" t="s">
        <v>26</v>
      </c>
    </row>
    <row r="4" ht="22.5" customHeight="1" spans="1:11">
      <c r="A4" s="15" t="s">
        <v>276</v>
      </c>
      <c r="B4" s="15" t="s">
        <v>134</v>
      </c>
      <c r="C4" s="15"/>
      <c r="D4" s="16"/>
      <c r="E4" s="17" t="s">
        <v>277</v>
      </c>
      <c r="F4" s="17"/>
      <c r="G4" s="17"/>
      <c r="H4" s="17"/>
      <c r="I4" s="17"/>
      <c r="J4" s="17"/>
      <c r="K4" s="17"/>
    </row>
    <row r="5" ht="22.5" customHeight="1" spans="1:11">
      <c r="A5" s="18"/>
      <c r="B5" s="18" t="s">
        <v>29</v>
      </c>
      <c r="C5" s="18" t="s">
        <v>32</v>
      </c>
      <c r="D5" s="19" t="s">
        <v>259</v>
      </c>
      <c r="E5" s="20" t="s">
        <v>278</v>
      </c>
      <c r="F5" s="20" t="s">
        <v>279</v>
      </c>
      <c r="G5" s="20" t="s">
        <v>280</v>
      </c>
      <c r="H5" s="20" t="s">
        <v>281</v>
      </c>
      <c r="I5" s="20" t="s">
        <v>282</v>
      </c>
      <c r="J5" s="20" t="s">
        <v>283</v>
      </c>
      <c r="K5" s="17" t="s">
        <v>284</v>
      </c>
    </row>
    <row r="6" ht="18.75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8.7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8.75" customHeight="1" spans="1:11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customHeight="1" spans="1:1">
      <c r="A9" s="21" t="s">
        <v>285</v>
      </c>
    </row>
  </sheetData>
  <mergeCells count="5">
    <mergeCell ref="A2:K2"/>
    <mergeCell ref="A3:D3"/>
    <mergeCell ref="B4:D4"/>
    <mergeCell ref="E4:K4"/>
    <mergeCell ref="A4:A5"/>
  </mergeCells>
  <pageMargins left="0.354166666666667" right="0.236111111111111" top="1" bottom="1" header="0.5" footer="0.5"/>
  <pageSetup paperSize="1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1" sqref="B11"/>
    </sheetView>
  </sheetViews>
  <sheetFormatPr defaultColWidth="8.85" defaultRowHeight="15" customHeight="1" outlineLevelRow="7"/>
  <cols>
    <col min="1" max="3" width="14.5" customWidth="1"/>
    <col min="4" max="5" width="11.625" customWidth="1"/>
    <col min="6" max="9" width="13.125" customWidth="1"/>
    <col min="10" max="10" width="14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286</v>
      </c>
    </row>
    <row r="2" ht="45.3" customHeight="1" spans="1:10">
      <c r="A2" s="9" t="s">
        <v>287</v>
      </c>
      <c r="B2" s="10"/>
      <c r="C2" s="10"/>
      <c r="D2" s="10"/>
      <c r="E2" s="10"/>
      <c r="F2" s="10"/>
      <c r="G2" s="10"/>
      <c r="H2" s="10"/>
      <c r="I2" s="10"/>
      <c r="J2" s="10"/>
    </row>
    <row r="3" ht="22.8" customHeight="1" spans="1:10">
      <c r="A3" s="1" t="s">
        <v>203</v>
      </c>
      <c r="B3" s="1"/>
      <c r="C3" s="1"/>
      <c r="D3" s="11"/>
      <c r="E3" s="11"/>
      <c r="F3" s="11"/>
      <c r="G3" s="11"/>
      <c r="H3" s="11"/>
      <c r="I3" s="11"/>
      <c r="J3" s="11"/>
    </row>
    <row r="4" ht="27.15" customHeight="1" spans="1:10">
      <c r="A4" s="4" t="s">
        <v>204</v>
      </c>
      <c r="B4" s="4" t="s">
        <v>205</v>
      </c>
      <c r="C4" s="4" t="s">
        <v>206</v>
      </c>
      <c r="D4" s="4" t="s">
        <v>207</v>
      </c>
      <c r="E4" s="4" t="s">
        <v>208</v>
      </c>
      <c r="F4" s="4" t="s">
        <v>209</v>
      </c>
      <c r="G4" s="4" t="s">
        <v>210</v>
      </c>
      <c r="H4" s="4" t="s">
        <v>211</v>
      </c>
      <c r="I4" s="4" t="s">
        <v>212</v>
      </c>
      <c r="J4" s="4" t="s">
        <v>213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66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285</v>
      </c>
    </row>
  </sheetData>
  <mergeCells count="2">
    <mergeCell ref="A2:J2"/>
    <mergeCell ref="A3:C3"/>
  </mergeCells>
  <pageMargins left="0.472222222222222" right="0.236111111111111" top="1" bottom="1" header="0.5" footer="0.5"/>
  <pageSetup paperSize="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11" sqref="B11"/>
    </sheetView>
  </sheetViews>
  <sheetFormatPr defaultColWidth="8.85" defaultRowHeight="15" customHeight="1" outlineLevelRow="7" outlineLevelCol="7"/>
  <cols>
    <col min="1" max="3" width="16.5" customWidth="1"/>
    <col min="4" max="4" width="15" customWidth="1"/>
    <col min="5" max="8" width="16.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288</v>
      </c>
    </row>
    <row r="2" ht="41.4" customHeight="1" spans="1:8">
      <c r="A2" s="3" t="s">
        <v>289</v>
      </c>
      <c r="B2" s="3"/>
      <c r="C2" s="3"/>
      <c r="D2" s="3"/>
      <c r="E2" s="3"/>
      <c r="F2" s="3"/>
      <c r="G2" s="3"/>
      <c r="H2" s="3"/>
    </row>
    <row r="3" ht="18.75" customHeight="1" spans="1:8">
      <c r="A3" s="1" t="s">
        <v>203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247</v>
      </c>
      <c r="B4" s="4" t="s">
        <v>290</v>
      </c>
      <c r="C4" s="4" t="s">
        <v>291</v>
      </c>
      <c r="D4" s="4" t="s">
        <v>292</v>
      </c>
      <c r="E4" s="4" t="s">
        <v>255</v>
      </c>
      <c r="F4" s="4" t="s">
        <v>293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256</v>
      </c>
      <c r="G5" s="4" t="s">
        <v>294</v>
      </c>
      <c r="H5" s="4" t="s">
        <v>295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customHeight="1" spans="1:1">
      <c r="A8" s="8" t="s">
        <v>296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511805555555556" right="0.236111111111111" top="1" bottom="1" header="0.5" footer="0.5"/>
  <pageSetup paperSize="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李伊</cp:lastModifiedBy>
  <dcterms:created xsi:type="dcterms:W3CDTF">2025-01-21T10:45:00Z</dcterms:created>
  <dcterms:modified xsi:type="dcterms:W3CDTF">2025-01-22T02:26:36Z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0A0ABFA78CD44C869482EDB1DC1C7F3D_12</vt:lpwstr>
  </property>
  <property fmtid="{D5CDD505-2E9C-101B-9397-08002B2CF9AE}" pid="3" name="KSOProductBuildVer">
    <vt:lpwstr>2052-12.1.0.16729</vt:lpwstr>
  </property>
</Properties>
</file>