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9"/>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s>
  <definedNames>
    <definedName name="_xlnm.Print_Titles" localSheetId="6">基本支出预算表04!$1:$8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<sst xmlns="http://schemas.openxmlformats.org/spreadsheetml/2006/main" count="1933" uniqueCount="596">
  <si>
    <t>预算01-1表</t>
  </si>
  <si>
    <t>财务收支预算总表</t>
  </si>
  <si>
    <t>单位名称：易门县教育体育局（本级）</t>
  </si>
  <si>
    <t>单位:万元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</si>
  <si>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</si>
  <si>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</si>
  <si>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</si>
  <si>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</si>
  <si>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</si>
  <si>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</si>
  <si>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</si>
  <si>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</si>
  <si>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</si>
  <si>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</si>
  <si>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</si>
  <si>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</si>
  <si>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</si>
  <si>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</si>
  <si>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</si>
  <si>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</si>
  <si>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</si>
  <si>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</si>
  <si>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</si>
  <si>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</si>
  <si>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</si>
  <si>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</si>
  <si>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</si>
  <si>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</si>
  <si>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</si>
  <si>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</si>
  <si>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</si>
  <si>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</si>
  <si>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</si>
  <si>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</si>
  <si>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</si>
  <si>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</si>
  <si>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</si>
  <si>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</si>
  <si>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</si>
  <si>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</si>
  <si>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</si>
  <si>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</si>
  <si>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</si>
  <si>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</si>
  <si>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</si>
  <si>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</si>
  <si>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4</t>
  </si>
  <si>
    <t>5</t>
  </si>
  <si>
    <t>6</t>
  </si>
  <si>
    <t>7</t>
  </si>
  <si>
    <t>8</t>
  </si>
  <si>
    <t>9</t>
  </si>
  <si>
    <t>105001</t>
  </si>
  <si>
    <t>易门县教育体育局</t>
  </si>
  <si>
    <t>预算01-3表</t>
  </si>
  <si>
    <t>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</si>
  <si>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</si>
  <si>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</si>
  <si>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</si>
  <si>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</si>
  <si>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</si>
  <si>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</si>
  <si>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</si>
  <si>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</si>
  <si>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</si>
  <si>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</si>
  <si>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</si>
  <si>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</si>
  <si>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</si>
  <si>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</si>
  <si>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</si>
  <si>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</si>
  <si>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</si>
  <si>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2050199</t>
  </si>
  <si>
    <t>其他教育管理事务支出</t>
  </si>
  <si>
    <t>20509</t>
  </si>
  <si>
    <t>教育费附加安排的支出</t>
  </si>
  <si>
    <t>2050999</t>
  </si>
  <si>
    <t>其他教育费附加安排的支出</t>
  </si>
  <si>
    <t>207</t>
  </si>
  <si>
    <t>文化旅游体育与传媒支出</t>
  </si>
  <si>
    <t>20703</t>
  </si>
  <si>
    <t>体育</t>
  </si>
  <si>
    <t>2070306</t>
  </si>
  <si>
    <t>体育训练</t>
  </si>
  <si>
    <t>2070308</t>
  </si>
  <si>
    <t>群众体育</t>
  </si>
  <si>
    <t>208</t>
  </si>
  <si>
    <t>社会保障和就业支出</t>
  </si>
  <si>
    <t>20805</t>
  </si>
  <si>
    <t>行政事业单位养老支出</t>
  </si>
  <si>
    <t>2080505</t>
  </si>
  <si>
    <t>机关事业单位基本养老保险缴费支出</t>
  </si>
  <si>
    <t>20808</t>
  </si>
  <si>
    <t>抚恤</t>
  </si>
  <si>
    <t>2080801</t>
  </si>
  <si>
    <t>死亡抚恤</t>
  </si>
  <si>
    <t>20811</t>
  </si>
  <si>
    <t>残疾人事业</t>
  </si>
  <si>
    <t>2081107</t>
  </si>
  <si>
    <t>残疾人生活和护理补贴</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</si>
  <si>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</si>
  <si>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</si>
  <si>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</si>
  <si>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</si>
  <si>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</si>
  <si>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</si>
  <si>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</si>
  <si>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</si>
  <si>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</si>
  <si>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</si>
  <si>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</si>
  <si>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</si>
  <si>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</si>
  <si>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</si>
  <si>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</si>
  <si>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</si>
  <si>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</si>
  <si>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</si>
  <si>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</si>
  <si>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</si>
  <si>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</si>
  <si>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</si>
  <si>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</si>
  <si>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</si>
  <si>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</si>
  <si>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</si>
  <si>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</si>
  <si>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</si>
  <si>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</si>
  <si>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</si>
  <si>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</si>
  <si>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</si>
  <si>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</si>
  <si>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</si>
  <si>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一般公共预算支出预算表（按功能科目分类）</t>
  </si>
  <si>
    <t>部门预算支出功能分类科目</t>
  </si>
  <si>
    <t>人员经费</t>
  </si>
  <si>
    <t>公用经费</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</si>
  <si>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</si>
  <si>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</si>
  <si>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</si>
  <si>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</si>
  <si>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</si>
  <si>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</si>
  <si>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</si>
  <si>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</si>
  <si>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</si>
  <si>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</si>
  <si>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单位名称</t>
  </si>
  <si>
    <t>项目代码</t>
  </si>
  <si>
    <t>项目名称</t>
  </si>
  <si>
    <t>功能科目编码</t>
  </si>
  <si>
    <t>功能科目名称</t>
  </si>
  <si>
    <t>部门经济科目部门</t>
  </si>
  <si>
    <t>部门经济科目名称</t>
  </si>
  <si>
    <t>资金来源</t>
  </si>
  <si>
    <t>财政拨款结转结余</t>
  </si>
  <si>
    <t>总计</t>
  </si>
  <si>
    <t>一般公共预算资金</t>
  </si>
  <si>
    <t>全年数</t>
  </si>
  <si>
    <t>其中：转隶人员公用经费</t>
  </si>
  <si>
    <t>已提前安排</t>
  </si>
  <si>
    <t>抵扣上年垫付资金</t>
  </si>
  <si>
    <t>本次下达</t>
  </si>
  <si>
    <t>另文下达</t>
  </si>
  <si>
    <t>530425210000000015685</t>
  </si>
  <si>
    <t>行政人员支出工资</t>
  </si>
  <si>
    <t>30101</t>
  </si>
  <si>
    <t>基本工资</t>
  </si>
  <si>
    <t>30102</t>
  </si>
  <si>
    <t>津贴补贴</t>
  </si>
  <si>
    <t>30103</t>
  </si>
  <si>
    <t>奖金</t>
  </si>
  <si>
    <t>530425210000000015686</t>
  </si>
  <si>
    <t>事业人员支出工资</t>
  </si>
  <si>
    <t>30107</t>
  </si>
  <si>
    <t>绩效工资</t>
  </si>
  <si>
    <t>530425210000000015687</t>
  </si>
  <si>
    <t>社会保障缴费</t>
  </si>
  <si>
    <t>30112</t>
  </si>
  <si>
    <t>其他社会保障缴费</t>
  </si>
  <si>
    <t>30108</t>
  </si>
  <si>
    <t>机关事业单位基本养老保险缴费</t>
  </si>
  <si>
    <t>30110</t>
  </si>
  <si>
    <t>职工基本医疗保险缴费</t>
  </si>
  <si>
    <t>30111</t>
  </si>
  <si>
    <t>公务员医疗补助缴费</t>
  </si>
  <si>
    <t>530425210000000015688</t>
  </si>
  <si>
    <t>30113</t>
  </si>
  <si>
    <t>530425210000000015691</t>
  </si>
  <si>
    <t>公车购置及运维费</t>
  </si>
  <si>
    <t>30231</t>
  </si>
  <si>
    <t>公务用车运行维护费</t>
  </si>
  <si>
    <t>530425210000000015693</t>
  </si>
  <si>
    <t>工会经费</t>
  </si>
  <si>
    <t>30228</t>
  </si>
  <si>
    <t>530425210000000015694</t>
  </si>
  <si>
    <t>一般公用经费</t>
  </si>
  <si>
    <t>30207</t>
  </si>
  <si>
    <t>邮电费</t>
  </si>
  <si>
    <t>30211</t>
  </si>
  <si>
    <t>差旅费</t>
  </si>
  <si>
    <t>30215</t>
  </si>
  <si>
    <t>会议费</t>
  </si>
  <si>
    <t>30229</t>
  </si>
  <si>
    <t>福利费</t>
  </si>
  <si>
    <t>30239</t>
  </si>
  <si>
    <t>其他交通费用</t>
  </si>
  <si>
    <t>30201</t>
  </si>
  <si>
    <t>办公费</t>
  </si>
  <si>
    <t>30205</t>
  </si>
  <si>
    <t>水费</t>
  </si>
  <si>
    <t>30206</t>
  </si>
  <si>
    <t>电费</t>
  </si>
  <si>
    <t>30216</t>
  </si>
  <si>
    <t>培训费</t>
  </si>
  <si>
    <t>30213</t>
  </si>
  <si>
    <t>维修（护）费</t>
  </si>
  <si>
    <t>530425221100000270229</t>
  </si>
  <si>
    <t>30217</t>
  </si>
  <si>
    <t>530425221100000383246</t>
  </si>
  <si>
    <t>公务交通补贴（行政）</t>
  </si>
  <si>
    <t>530425231100001436127</t>
  </si>
  <si>
    <t>公务员基础绩效奖</t>
  </si>
  <si>
    <t>530425231100001436128</t>
  </si>
  <si>
    <t>规范后奖励性绩效工资</t>
  </si>
  <si>
    <t>530425241100002282638</t>
  </si>
  <si>
    <t>编外人员工资</t>
  </si>
  <si>
    <t>30199</t>
  </si>
  <si>
    <t>其他工资福利支出</t>
  </si>
  <si>
    <t>预算05-1表</t>
  </si>
  <si>
    <t>项目支出预算表（其他运转类、特定目标类项目）</t>
  </si>
  <si>
    <t>项目分类</t>
  </si>
  <si>
    <t>项目单位</t>
  </si>
  <si>
    <t>本年拨款</t>
  </si>
  <si>
    <t>其中：本次下达</t>
  </si>
  <si>
    <t>(非税）考试考务工作经费及公用经费</t>
  </si>
  <si>
    <t>313 事业发展类</t>
  </si>
  <si>
    <t>530425221100000292176</t>
  </si>
  <si>
    <t>第四轮政府履行教育职责督导评估工作经费</t>
  </si>
  <si>
    <t>530425241100002162760</t>
  </si>
  <si>
    <t>高考工作经费</t>
  </si>
  <si>
    <t>530425200000000000061</t>
  </si>
  <si>
    <t>购买老年人体育服务专项资金</t>
  </si>
  <si>
    <t>530425221100001129422</t>
  </si>
  <si>
    <t>30227</t>
  </si>
  <si>
    <t>委托业务费</t>
  </si>
  <si>
    <t>国家义务教育优质均衡督导评估工作经费</t>
  </si>
  <si>
    <t>530425231100001140541</t>
  </si>
  <si>
    <t>国家义务教育质量监测与常规教育督导工作专项资金</t>
  </si>
  <si>
    <t>530425200000000016330</t>
  </si>
  <si>
    <t>机关事业单位职工遗属生活补助经费</t>
  </si>
  <si>
    <t>312 民生类</t>
  </si>
  <si>
    <t>530425231100001142444</t>
  </si>
  <si>
    <t>30305</t>
  </si>
  <si>
    <t>生活补助</t>
  </si>
  <si>
    <t>教师节及六一节慰问专项资金</t>
  </si>
  <si>
    <t>530425200000000000470</t>
  </si>
  <si>
    <t>教育体育局驻村工作队员及乡村振兴队员生活补助经费</t>
  </si>
  <si>
    <t>530425221100000522474</t>
  </si>
  <si>
    <t>困难残疾人生活补助和重度残疾人护理补贴经费</t>
  </si>
  <si>
    <t>530425231100001142688</t>
  </si>
  <si>
    <t>数字化校园建设融资还款县区补助资金</t>
  </si>
  <si>
    <t>530425210000000014705</t>
  </si>
  <si>
    <t>体育参赛经费补助资金</t>
  </si>
  <si>
    <t>530425200000000002019</t>
  </si>
  <si>
    <t>易门县非义务教育学校购买餐饮服务专项资金</t>
  </si>
  <si>
    <t>530425221100000290143</t>
  </si>
  <si>
    <t>30226</t>
  </si>
  <si>
    <t>劳务费</t>
  </si>
  <si>
    <t>易门县加快基础教育改革发展专项资金</t>
  </si>
  <si>
    <t>530425251100003697962</t>
  </si>
  <si>
    <t>易门县教育体育局其他工作经费</t>
  </si>
  <si>
    <t>530425241100002162959</t>
  </si>
  <si>
    <t>易门县举办玉溪市第二十二届老年人健身运动会专项经费</t>
  </si>
  <si>
    <t>530425251100003697955</t>
  </si>
  <si>
    <t>易门县群众性体育赛事活动经费</t>
  </si>
  <si>
    <t>530425251100003697976</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</si>
  <si>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</si>
  <si>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</si>
  <si>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</si>
  <si>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</si>
  <si>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</si>
  <si>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</si>
  <si>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</si>
  <si>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</si>
  <si>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</si>
  <si>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</si>
  <si>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</si>
  <si>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</si>
  <si>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按照2025年易门县群众性体育赛事活动计划，计划开展“大美易门”城市地标定向赛、“滇中水城”三人篮球争霸赛、“二月二”龙狮大赛、绿汁盘山公路机车巡游活动、绿汁欢乐跑、“菌乡易门”轮滑邀请赛、易门县2025年职工运动会、“村BA”篮球赛、“菌交会”广场舞大赛、篮球邀请赛、绿汁江滑翔伞邀请赛。</t>
  </si>
  <si>
    <t>产出指标</t>
  </si>
  <si>
    <t>数量指标</t>
  </si>
  <si>
    <t>举办体育赛事活动场次</t>
  </si>
  <si>
    <t>=</t>
  </si>
  <si>
    <t>13</t>
  </si>
  <si>
    <t>场次</t>
  </si>
  <si>
    <t>定量指标</t>
  </si>
  <si>
    <t>反映举办体育赛事活动场次</t>
  </si>
  <si>
    <t>参赛人数</t>
  </si>
  <si>
    <t>&gt;=</t>
  </si>
  <si>
    <t>10000</t>
  </si>
  <si>
    <t>人</t>
  </si>
  <si>
    <t>反映参赛人数。</t>
  </si>
  <si>
    <t>效益指标</t>
  </si>
  <si>
    <t>社会效益</t>
  </si>
  <si>
    <t>群众性体育事业健康发展</t>
  </si>
  <si>
    <t>有效促进</t>
  </si>
  <si>
    <t>有效</t>
  </si>
  <si>
    <t>定性指标</t>
  </si>
  <si>
    <t>反映促进群众性体育事业健康发展。</t>
  </si>
  <si>
    <t>满意度指标</t>
  </si>
  <si>
    <t>服务对象满意度</t>
  </si>
  <si>
    <t>参赛人员满意度</t>
  </si>
  <si>
    <t>90</t>
  </si>
  <si>
    <t>%</t>
  </si>
  <si>
    <t>反映参赛人员对举办赛事活动的满意程度。</t>
  </si>
  <si>
    <t>社会公众满意度</t>
  </si>
  <si>
    <t>反映社会公从对举办群众性体育赛事活动的满意程度。</t>
  </si>
  <si>
    <t>《易门县加快基础教育改革发展提高教育质量若干措施》（易办发〔2021〕1号）关于“加大财政对教育的投入。从2021年起，县级财政每年新增预算专项安排资金，用于学前教育、义务教育和普通高中教育发展。”的要求，专项安排3个100万元，用于学前教育、义务教育和普通高中教育发展。</t>
  </si>
  <si>
    <t>惠及在校学生人数</t>
  </si>
  <si>
    <t>5600</t>
  </si>
  <si>
    <t>反映惠及辖区内在园幼儿人数。</t>
  </si>
  <si>
    <t>惠及义务教育在校学生数量</t>
  </si>
  <si>
    <t>13505</t>
  </si>
  <si>
    <t>反映惠及义务教育在校学生数量。</t>
  </si>
  <si>
    <t>义务教育办学条件</t>
  </si>
  <si>
    <t>逐步改善</t>
  </si>
  <si>
    <t>反映义务教育学校办学条件改善情况</t>
  </si>
  <si>
    <t>学前三年教育毛入园率</t>
  </si>
  <si>
    <t>98</t>
  </si>
  <si>
    <t>反映学前三年教育毛入园率。</t>
  </si>
  <si>
    <t>学生家长满意度</t>
  </si>
  <si>
    <t>反映学生家长对基础教育改革发展情况的满意程度。</t>
  </si>
  <si>
    <t>开展义务教育优质均衡发展国家督导评估验收专题片拍摄及相关图片、资料的收集印制，为迎接2024年易门县县域义务教育优质均衡发展评估验收早作准备。易门县2024年规划通过国家督导评估认定</t>
  </si>
  <si>
    <t>组织义务教育学校督导评估学校数</t>
  </si>
  <si>
    <t>19</t>
  </si>
  <si>
    <t>所</t>
  </si>
  <si>
    <t>督导评估学校数为19所</t>
  </si>
  <si>
    <t>质量指标</t>
  </si>
  <si>
    <t>监测学校的合格率</t>
  </si>
  <si>
    <t>85</t>
  </si>
  <si>
    <t>监测学校的合格率不低于85%</t>
  </si>
  <si>
    <t>有效促进义务教育优质均衡发展</t>
  </si>
  <si>
    <t>促进均衡发展</t>
  </si>
  <si>
    <t>规范学校办学行为，提高现代化办学水平，促进义务教育优质均衡发展</t>
  </si>
  <si>
    <t>办园质量有效提高</t>
  </si>
  <si>
    <t>加快发展</t>
  </si>
  <si>
    <t>不断规范办园行为，提高办园质量，加快我县学前教育发展。</t>
  </si>
  <si>
    <t>群众满意度</t>
  </si>
  <si>
    <t>群众满意度不低于90%</t>
  </si>
  <si>
    <t>为有效促进我县老年体育事业发展，营造有利于老年人体育协会发展的政策环境，切实引导协会健康发展，需要通过政府购买等方式加大对老年人体育事业的支持力度。组织开展老年人体育活动、比赛每年不少于8次；组织老年人体育人才技能培训不少于3次；组织参加市级老年人体育运动会和市级老年人体育单项比赛。</t>
  </si>
  <si>
    <t>组织开展老年人体育活动、比赛</t>
  </si>
  <si>
    <t>次</t>
  </si>
  <si>
    <t>反映组织开展老年人体育活动、比赛次数。</t>
  </si>
  <si>
    <t>老年人体育人才技能培训</t>
  </si>
  <si>
    <t>反映组织老年人体育人才技能培训次数。</t>
  </si>
  <si>
    <t>赛事和活动任务完成率</t>
  </si>
  <si>
    <t>反映老年人体育赛事和活动任务完成率</t>
  </si>
  <si>
    <t>开展老年人体育活动，提高老年人身体素质</t>
  </si>
  <si>
    <t>显著</t>
  </si>
  <si>
    <t>反映对促进我县老年人健身事业发展的影响。</t>
  </si>
  <si>
    <t>老年人对体育活动满意度</t>
  </si>
  <si>
    <t>反映老年人对组织的体育活动满意程度。</t>
  </si>
  <si>
    <t>云政办函〔2016〕248 号-云南省人民政府办公厅关于印发云南省深化考试招生制度改革实施方案的通知；玉人社发〔2018〕234号-关于规范各类考试考务费发放的通知1.改革考试形式和内容。完善高中学业水平考试。构建科学、规范、严密的教育考试安全体系。2.各级政府要加大财政投入力度,加强标准化考点和考试基础设施建设,提升考试的科学化、标准化、信息化水平,提高考试管理效率。3.我省招生经费，应由地方教育事业费列支。4.对参与命题、监考、评卷、巡考等工作的招生考试工作人员，应付给相应的劳动报酬。合计10万元，其中：组织报名及耗材购置费用2.3万元；试卷运送保密保管费用0.5万元；招委会议及高考考务培训会议费0.2万元；考点考场设施设备购置、考务宣传费用2万元；监考劳务费5万元。5. 高考营养餐经费10.00万元。在历届县委、县政府的关怀下，易门县第一中学已连续15届学生在高考期间享受到县政府提供的免费营养餐，此举也得到了上级招委和广大学生及家长的赞誉。2023年，预计900名考生参加高考（含易门职中、云铜技校和易门招办直属社会考生），预计设36个考场，涉及考务人员150多人，需高考“营养餐”经费10万元。</t>
  </si>
  <si>
    <t>服务考高考试人数</t>
  </si>
  <si>
    <t>900</t>
  </si>
  <si>
    <t>服务考高考试人数不低于900人</t>
  </si>
  <si>
    <t>考试合格率</t>
  </si>
  <si>
    <t>99</t>
  </si>
  <si>
    <t>考试合格率=（合格的考生数量/总考生数量）*100%</t>
  </si>
  <si>
    <t>促进考高工作规范有序开展</t>
  </si>
  <si>
    <t>有效促进考高工作规范有序开展</t>
  </si>
  <si>
    <t>开展成本</t>
  </si>
  <si>
    <t>&lt;=</t>
  </si>
  <si>
    <t>预算指标</t>
  </si>
  <si>
    <t>成本控制在预算范围愉</t>
  </si>
  <si>
    <t>考生家长满意度</t>
  </si>
  <si>
    <t>95</t>
  </si>
  <si>
    <t>考生家长满意度不低于95%</t>
  </si>
  <si>
    <t>认真组织举办各类体育赛事活动，按要求参加上级各项体育比赛，顺利完成市级群众体育活动和竞技体育比赛任务，并取得良好成绩。按照年度固定活动工作计划，组织参加玉溪市篮球大联赛、玉溪市“玉溪杯”足球赛、玉溪市青少年体育比赛、玉溪市老年人运动会；举办易门县全民健身日活动、易门县青少年学生体育比赛等6项体育竞赛活动。</t>
  </si>
  <si>
    <t>参加玉溪市青少年体育比赛人数</t>
  </si>
  <si>
    <t>60</t>
  </si>
  <si>
    <t>参加玉溪市职工运动会参赛人数</t>
  </si>
  <si>
    <t>40</t>
  </si>
  <si>
    <t>加强我县青少年儿童体育工作，不断提高我县青少年体育竞技水平</t>
  </si>
  <si>
    <t>有所提高</t>
  </si>
  <si>
    <t>促进青少年体质提升</t>
  </si>
  <si>
    <t>有所促进</t>
  </si>
  <si>
    <t>参赛队员满意度</t>
  </si>
  <si>
    <t>参赛队员满意度不低于85%</t>
  </si>
  <si>
    <t>根据《教育督导条例》（国务院令第624号）、《对省级人民政府履行教育职贵的评价办法》（国办发〔2017〕49号）、《云南省教育督导规定》（省政府令第198号）、《云南省县级人民政府履行教育职责督导评估办法》（云政教督〔2021〕4号）的有关规定，对县级人民政府履行教育职贵开展5年一轮督导评估，根据省市规划易门县2025年接受省级人民政府督导委员会办公室政府履行教育职责督导评估工作经费33万元，其中督导评估专题片制作费15万元，成果图片及特色材料制作7万元，迎检资料费3万元，迎检培训经费2万元，迎接市级复评、省级督导评估费用6万元。</t>
  </si>
  <si>
    <t>开展督导评估专题片制作数</t>
  </si>
  <si>
    <t>反映督导评估专题片的数量情况。</t>
  </si>
  <si>
    <t>督导评估任务完成率</t>
  </si>
  <si>
    <t>反映督导评估工作的执行情况。
督导评估任务完成率=实际完成督导评估任务数/计划完成检查（核查）任务数*100%</t>
  </si>
  <si>
    <t>时效指标</t>
  </si>
  <si>
    <t>督导评估任务及时完成率</t>
  </si>
  <si>
    <t>反映是否按时完成督导评估任务。
评估任务及时完成率=及时完成评估任务数/完成检评估任务数*100%</t>
  </si>
  <si>
    <t>督导评估结果公开率</t>
  </si>
  <si>
    <t>反映相关评估结果依法公开情况。
评估结果公开率</t>
  </si>
  <si>
    <t>迎检参训人员满意度</t>
  </si>
  <si>
    <t>反映参训人员对培训内容、讲师授课、课程设置和培训效果等的满意度。
参训人员满意度=（对培训整体满意的参训人数/参训总人数）*100%</t>
  </si>
  <si>
    <t>完成2023年非税收入上缴318962.5元，非税收入支出控制在318962.5元</t>
  </si>
  <si>
    <t>开展各类考试次数</t>
  </si>
  <si>
    <t>反映开展各类考试次数</t>
  </si>
  <si>
    <t>场馆维护次数</t>
  </si>
  <si>
    <t>反映体育场馆维护次数</t>
  </si>
  <si>
    <t>场馆维修验收合格率</t>
  </si>
  <si>
    <t>100</t>
  </si>
  <si>
    <t>反映体育场馆维护合格率</t>
  </si>
  <si>
    <t>维修及时率</t>
  </si>
  <si>
    <t>反映体育场馆维护及时程度</t>
  </si>
  <si>
    <t>保障考试工作开展</t>
  </si>
  <si>
    <t>有效维护</t>
  </si>
  <si>
    <t>反映有效保障各类考试的开展</t>
  </si>
  <si>
    <t>服务对象满意度不低于90%</t>
  </si>
  <si>
    <t>为便于集中管理和核算易门县各类食堂经营状况，提升食堂管理服务水平，发展壮大易门县餐饮服务类企业规模，经分析研究，将易门县第一中学、易门县职业高级中学、易门县第一幼儿园等3所非义务教育学校食堂经营管理服务通过政府购买服务的方式开展，项目的实施将保障学校食堂服务人员需求及供餐数量，确保食堂食品管理合规，食品质量、环境卫生达标、服务人员健康，及时供应学校食堂餐品，保障学校人员就餐及食品安全、提升学校食堂服务质量、学生伙食水平，师生满意度达90%以上。</t>
  </si>
  <si>
    <t>服务覆盖率</t>
  </si>
  <si>
    <t>易门县第一中学、易门县职业高级中学、易门县第一幼儿园</t>
  </si>
  <si>
    <t>服务人员保障率</t>
  </si>
  <si>
    <t>服务人员保障率=保障人员人数/学校需求人数×100%</t>
  </si>
  <si>
    <t>提高学生伙食水平</t>
  </si>
  <si>
    <t>有效提升</t>
  </si>
  <si>
    <t>通过问卷调查的方式，了解学校购买餐饮服务项目的实施对提高学生伙食水平的效果。</t>
  </si>
  <si>
    <t>可持续影响</t>
  </si>
  <si>
    <t>有效保障食品安全</t>
  </si>
  <si>
    <t>①购买服务的学校是否发生食品安全事件；
②通过问卷调查的方式，了解学校购买餐饮服务项目的实施有效保障食品安全的效果。</t>
  </si>
  <si>
    <t>通过问卷调查的方式，了解教师、学生及家长对非义务教育学校购买餐饮服务项目实施的满意情况。
服务对象满意度=教师满意度×30%+学生满意度×40%+家长满意度×30%</t>
  </si>
  <si>
    <t>2023年“六一”儿童节走访慰问对象为县第一幼儿园及全县7个乡镇（街道）学校、幼儿园共计20所，每所学校、幼儿园慰问金5000元，用于“六一”儿童节活动支出，受益对象为学生（幼儿）。教师节走访慰问对象为县委党校、县属高职中及云铜技校、县第一幼儿园及全县7个乡镇（街道）学校、幼儿园共计20所，每所学校、幼儿园慰问金5000元，用于教师节活动支出，受益对象为教职工。评选县级乡村从教20年以上优秀教师10名，每名教师奖励2万元，计20万元。三项合计40万元。</t>
  </si>
  <si>
    <t>慰问学校数</t>
  </si>
  <si>
    <t>20</t>
  </si>
  <si>
    <t>慰问面</t>
  </si>
  <si>
    <t>30</t>
  </si>
  <si>
    <t>每家学校慰问金额</t>
  </si>
  <si>
    <t>5000</t>
  </si>
  <si>
    <t>元</t>
  </si>
  <si>
    <t>慰问金额</t>
  </si>
  <si>
    <t>激励全县各级学校师生</t>
  </si>
  <si>
    <t>师生满意度</t>
  </si>
  <si>
    <t>易门县教育局关于解决李寿明伤残保健金补助的专题会议纪要〔2017〕第18期：自2018年1月起，每年补助李寿明老师伤残保健金660元，每年12月发放，所需资金由县财政承担。</t>
  </si>
  <si>
    <t>补助人数</t>
  </si>
  <si>
    <t>补助对象为李寿明老师</t>
  </si>
  <si>
    <t>补助发放及时率</t>
  </si>
  <si>
    <t>反映补助发放及时率</t>
  </si>
  <si>
    <t>提高补助人员生活质量</t>
  </si>
  <si>
    <t>80</t>
  </si>
  <si>
    <t>推动残疾人事业发展</t>
  </si>
  <si>
    <t>补助对象满意度</t>
  </si>
  <si>
    <t>反映补助对象满意度</t>
  </si>
  <si>
    <t>开展样本小学不少于12所、样本初中不少于8所，抽测学生为小学4年级、初中8年级、每校不少于30人的义务教育质量监测，对19所义务教育学校和18所幼儿园（含附属幼儿园）附属幼儿园）办园行为进行督导评估。培训第四届县级督学58人1至2次，组织挂牌责任督学对116所中小学（幼儿园）开展经常性督导不少于4次。促进学校（幼儿园）不断改善办学（园）条件、遵循教学规律、规范办学（园）行为、提高教学质量、促进学生（幼儿）健康成长。</t>
  </si>
  <si>
    <t>组织义务教育质量监测样本校</t>
  </si>
  <si>
    <t>组织义务教育质量监测样本校20所</t>
  </si>
  <si>
    <t>组织义务教育学校督导评估学校19所</t>
  </si>
  <si>
    <t>幼儿园进行办园行为督导评估学校数</t>
  </si>
  <si>
    <t>18</t>
  </si>
  <si>
    <t>幼儿园进行办园行为督导评估学校数为18所</t>
  </si>
  <si>
    <t>根据《玉溪市人民政府办公室关于举办第二十一届老年人健身运动会的通知》文件精神，市老运会每年一次轮流在我市各县区举行，2025年我县作为东道主，将承担办赛任务，同时将组织2支代表队参加比赛。</t>
  </si>
  <si>
    <t>参赛队伍支数</t>
  </si>
  <si>
    <t>支</t>
  </si>
  <si>
    <t>反映参赛队伍支数。</t>
  </si>
  <si>
    <t>成本指标</t>
  </si>
  <si>
    <t>经济成本指标</t>
  </si>
  <si>
    <t>932700</t>
  </si>
  <si>
    <t>反映举办第二十一届老年人健身运动会费用支出数</t>
  </si>
  <si>
    <t>正常举办</t>
  </si>
  <si>
    <t>反映运动会举办情况。</t>
  </si>
  <si>
    <t>参赛队伍满意度</t>
  </si>
  <si>
    <t>反映参赛队伍对运动会举办的满意程度。</t>
  </si>
  <si>
    <t>反映社会公众对运动会举办情况的满意程度。</t>
  </si>
  <si>
    <t>每年还款2期，市、县区、校建设投资承担比例为3.5 : 3.5 : 3，我县总应还19406100元信息化建设融资款。</t>
  </si>
  <si>
    <t>按时还款次数</t>
  </si>
  <si>
    <t>期</t>
  </si>
  <si>
    <t>反映每年还款期数。</t>
  </si>
  <si>
    <t>信息技术应用的学科覆盖率</t>
  </si>
  <si>
    <t>818.95</t>
  </si>
  <si>
    <t>万元</t>
  </si>
  <si>
    <t>反映实际还款数。</t>
  </si>
  <si>
    <t>数字化校园全覆盖</t>
  </si>
  <si>
    <t>反映数字化校园覆盖率。</t>
  </si>
  <si>
    <t>显著提升教师运用数字化设备教学的能力</t>
  </si>
  <si>
    <t>反映教师运用数字化设备教学的能力。</t>
  </si>
  <si>
    <t>反映在校师生对数字化校园建设的满意程度</t>
  </si>
  <si>
    <t>2025年单位自有资金各类工作经费预算明细为：其他单位、爱心企业支持教育发展，预计支持各类工作经费50000.00元。</t>
  </si>
  <si>
    <t>资金到位率</t>
  </si>
  <si>
    <t>&gt;</t>
  </si>
  <si>
    <t>70</t>
  </si>
  <si>
    <t>反映各类工作经费的到位情况</t>
  </si>
  <si>
    <t>资金使用效率</t>
  </si>
  <si>
    <t>反映到位资金的使用情况</t>
  </si>
  <si>
    <t>到位资金拨付及时率</t>
  </si>
  <si>
    <t>反映到位资金按相关规定及时支付</t>
  </si>
  <si>
    <t>支持教育发展，弥补公用经费不足</t>
  </si>
  <si>
    <t>有效提高</t>
  </si>
  <si>
    <t>资金实际用于学校支持教育发展，改善办学条件，弥补公用经费不足</t>
  </si>
  <si>
    <t>反映获服务受益对象的满意程度</t>
  </si>
  <si>
    <t>1.根据云人社发〔2010〕127号云南省关于调整机关事业单位职工死亡后遗属生活困难补助标准及有关问题的通知，本项目的实施减轻了国家机关事业单位工作人员及离退休人员死亡后家庭的经济负责，对死者的家属进行一次性的补偿和长期按月补助，在一定程度上弥补的死者家庭的经济收入，达到了以人为本的目标。2.根据2022年9月27日易门县人力资源和社会保障局《关于调整县属事业单位遗属生活困难补助有关问题的通知》文件规定，王兴棠妻子领取遗属补助的标准经审批后调整为每人每月910元，2023年遗属补助资金合计10920元，资金支出纳入2023年预算管理，保障资金足额支付，促进民族团结，社会稳定。</t>
  </si>
  <si>
    <t>发放遗属补助人次</t>
  </si>
  <si>
    <t>遗属补助经费发放数量</t>
  </si>
  <si>
    <t>遗属补助资金标准</t>
  </si>
  <si>
    <t>按文件规定资金标准执行，每人每月910元。</t>
  </si>
  <si>
    <t>补助经费发放及时率</t>
  </si>
  <si>
    <t>遗属补助经费发放及时率</t>
  </si>
  <si>
    <t>职工对政策知晓率</t>
  </si>
  <si>
    <t>通过宣传提高职工对遗属补助政策知晓率</t>
  </si>
  <si>
    <t>反映补助对象对单位履职情况的满意程度。</t>
  </si>
  <si>
    <t>玉组通〔2018〕33 号 驻村工作队选派工作由组织部门统筹，扶贫等部门配合，“挂包帮”定点帮扶单位协助派出，每个驻村工作队 3 至5 人，其中深度贫困村原则上选派 5 人，贫困村和已脱贫出列的村原则上选派 3 人。驻村工作队一村一队，确保贫困村全覆盖。 市、县派出单位要利用公用经费，给予下派的工作队员每人每天 50元（每月1500元）的生活补助和通信补贴，每月参照公务出差标准报销 2 次差旅费。该项目的实施有利于巩固拓展脱贫攻坚成果，同时，也是转变机关作风、培养锻炼干部的有效途径。</t>
  </si>
  <si>
    <t>驻村工作队队员补助费</t>
  </si>
  <si>
    <t>20000</t>
  </si>
  <si>
    <t>反映驻村工作队员补助经费</t>
  </si>
  <si>
    <t>获补对象发放准确率</t>
  </si>
  <si>
    <t>根据考核、考勤结果准确发放补助</t>
  </si>
  <si>
    <t>驻村工作队员补助费发放及时率</t>
  </si>
  <si>
    <t>反映发放单位及时发放补助资金的情况。
发放及时率=在时限内发放资金/应发放资金*100%</t>
  </si>
  <si>
    <t>驻村工作队员的生活状况改善</t>
  </si>
  <si>
    <t>96</t>
  </si>
  <si>
    <t>保障驻村工作队员稳定，补助促进驻村工作队员生活状况改善的情况。</t>
  </si>
  <si>
    <t>驻村工作队员满意度</t>
  </si>
  <si>
    <t>反映驻村工作队员的满意程度，形成问卷进行抽样调查</t>
  </si>
  <si>
    <t>预算05-3表</t>
  </si>
  <si>
    <t>项目支出绩效目标表（另文下达）</t>
  </si>
  <si>
    <t>备注：本单位无项目支出绩效目标，此表数据为空。</t>
  </si>
  <si>
    <t>预算06表</t>
  </si>
  <si>
    <t>政府性基金预算支出预算表</t>
  </si>
  <si>
    <t>本年政府性基金预算支出</t>
  </si>
  <si>
    <t>备注：本单位无政府性基金预算支出预算，此表数据为空。</t>
  </si>
  <si>
    <t>预算07表</t>
  </si>
  <si>
    <t>部门政府采购预算表</t>
  </si>
  <si>
    <t>预算项目</t>
  </si>
  <si>
    <t>采购项目</t>
  </si>
  <si>
    <t>采购品目</t>
  </si>
  <si>
    <t>计量单位</t>
  </si>
  <si>
    <t>数量</t>
  </si>
  <si>
    <t>面向中小企业预留资金</t>
  </si>
  <si>
    <t>单位名称（项目名称）</t>
  </si>
  <si>
    <t>政府性基金</t>
  </si>
  <si>
    <t>国有资本经营预算资金</t>
  </si>
  <si>
    <t>公务用车加油服务</t>
  </si>
  <si>
    <t>公务用车维修和保养服务</t>
  </si>
  <si>
    <t>项</t>
  </si>
  <si>
    <t>公务用车保险服务</t>
  </si>
  <si>
    <t>多功能一体机采购</t>
  </si>
  <si>
    <t>台</t>
  </si>
  <si>
    <t>碎纸机</t>
  </si>
  <si>
    <t>教科所车辆维修和保养服务</t>
  </si>
  <si>
    <t>教科所车辆保险服务</t>
  </si>
  <si>
    <t>复印纸采购</t>
  </si>
  <si>
    <t>箱</t>
  </si>
  <si>
    <t>教科所车辆加油服务</t>
  </si>
  <si>
    <t>预算08表</t>
  </si>
  <si>
    <t>政府购买服务预算表</t>
  </si>
  <si>
    <t>政府购买服务项目</t>
  </si>
  <si>
    <t>政府购买服务指导性目录代码</t>
  </si>
  <si>
    <t>基本支出/项目支出</t>
  </si>
  <si>
    <t>所属服务类别</t>
  </si>
  <si>
    <t>所属服务领域</t>
  </si>
  <si>
    <t>购买服务内容简述</t>
  </si>
  <si>
    <t>政府购买服务内容</t>
  </si>
  <si>
    <t>备注：本单位无政府购买服务预算，此表数据为空。</t>
  </si>
  <si>
    <t>预算09-1表</t>
  </si>
  <si>
    <t>对下转移支付预算表</t>
  </si>
  <si>
    <t>单位名称（项目）</t>
  </si>
  <si>
    <t>龙泉街道</t>
  </si>
  <si>
    <t>六街街道</t>
  </si>
  <si>
    <t>绿汁镇</t>
  </si>
  <si>
    <t>铜厂乡</t>
  </si>
  <si>
    <t>十街乡</t>
  </si>
  <si>
    <t>小街乡</t>
  </si>
  <si>
    <t>浦贝乡</t>
  </si>
  <si>
    <t>备注：本单位无对下转移支付预算，此表数据为空。</t>
  </si>
  <si>
    <t>预算09-2表</t>
  </si>
  <si>
    <t>对下转移支付绩效目标表</t>
  </si>
  <si>
    <t>预算10表</t>
  </si>
  <si>
    <t>新增资产配置表</t>
  </si>
  <si>
    <t>资产类别</t>
  </si>
  <si>
    <t>资产分类代码.名称</t>
  </si>
  <si>
    <t>资产名称</t>
  </si>
  <si>
    <t>财政部门批复数（元）</t>
  </si>
  <si>
    <t>单价</t>
  </si>
  <si>
    <t>金额</t>
  </si>
  <si>
    <t>A05 家具和用品</t>
  </si>
  <si>
    <t>A05010499 其他沙发类</t>
  </si>
  <si>
    <t>沙发</t>
  </si>
  <si>
    <t>条</t>
  </si>
  <si>
    <t>A02 设备</t>
  </si>
  <si>
    <t>A02021099 其他打印机</t>
  </si>
  <si>
    <t>打印复印一体机</t>
  </si>
  <si>
    <t>A02021301 碎纸机</t>
  </si>
  <si>
    <t>个</t>
  </si>
  <si>
    <t>A02020400 多功能一体机</t>
  </si>
  <si>
    <t>多功能一体机</t>
  </si>
  <si>
    <t>A02370400 安全、检查、监视、报警设备</t>
  </si>
  <si>
    <t>手持式金属探测仪</t>
  </si>
  <si>
    <t>A02091301 音视频播放设备</t>
  </si>
  <si>
    <t>播放机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</si>
</sst>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9"/>
      <name val="宋体"/>
      <charset val="134"/>
    </font>
    <font>
      <sz val="27"/>
      <name val="宋体"/>
      <charset val="134"/>
    </font>
    <font>
      <sz val="10.5"/>
      <name val="SimSun"/>
      <charset val="134"/>
    </font>
    <font>
      <sz val="27"/>
      <name val="Calibri"/>
      <charset val="134"/>
    </font>
    <font>
      <sz val="10.5"/>
      <name val="宋体"/>
      <charset val="134"/>
    </font>
    <font>
      <sz val="27"/>
      <name val="SimSun"/>
      <charset val="134"/>
    </font>
    <font>
      <b/>
      <sz val="9"/>
      <name val="宋体"/>
      <charset val="134"/>
    </font>
    <font>
      <sz val="27"/>
      <name val="Times New Roman"/>
      <charset val="134"/>
    </font>
    <font>
      <sz val="10"/>
      <name val="宋体"/>
      <charset val="134"/>
    </font>
    <font>
      <sz val="11"/>
      <name val="宋体"/>
      <charset val="134"/>
    </font>
    <font>
      <sz val="9"/>
      <name val="SimSu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1" fillId="0" borderId="1">
      <alignment horizontal="right" vertical="center"/>
    </xf>
    <xf numFmtId="49" fontId="1" fillId="0" borderId="1">
      <alignment horizontal="left" vertical="center" wrapText="1"/>
    </xf>
    <xf numFmtId="176" fontId="1" fillId="0" borderId="1">
      <alignment horizontal="right" vertical="center"/>
    </xf>
    <xf numFmtId="177" fontId="1" fillId="0" borderId="1">
      <alignment horizontal="right" vertical="center"/>
    </xf>
    <xf numFmtId="178" fontId="1" fillId="0" borderId="1">
      <alignment horizontal="right" vertical="center"/>
    </xf>
    <xf numFmtId="179" fontId="1" fillId="0" borderId="1">
      <alignment horizontal="right" vertical="center"/>
    </xf>
    <xf numFmtId="10" fontId="1" fillId="0" borderId="1">
      <alignment horizontal="right" vertical="center"/>
    </xf>
    <xf numFmtId="180" fontId="1" fillId="0" borderId="1">
      <alignment horizontal="right" vertical="center"/>
    </xf>
  </cellStyleXfs>
  <cellXfs count="84">
    <xf numFmtId="0" fontId="0" fillId="0" borderId="0" xfId="0" applyFont="1">
      <alignment vertical="top"/>
    </xf>
    <xf numFmtId="49" fontId="1" fillId="0" borderId="0" xfId="50" applyNumberFormat="1" applyFont="1" applyBorder="1">
      <alignment horizontal="left" vertical="center" wrapText="1"/>
    </xf>
    <xf numFmtId="49" fontId="1" fillId="0" borderId="0" xfId="50" applyNumberFormat="1" applyFont="1" applyBorder="1" applyAlignment="1">
      <alignment horizontal="right" vertical="center" wrapText="1"/>
    </xf>
    <xf numFmtId="49" fontId="2" fillId="0" borderId="0" xfId="0" applyNumberFormat="1" applyFont="1" applyBorder="1" applyAlignment="1">
      <alignment horizontal="center" vertical="center" wrapText="1"/>
    </xf>
    <xf numFmtId="49" fontId="3" fillId="0" borderId="1" xfId="50" applyNumberFormat="1" applyFont="1" applyBorder="1" applyAlignment="1">
      <alignment horizontal="center" vertical="center" wrapText="1"/>
    </xf>
    <xf numFmtId="49" fontId="1" fillId="0" borderId="1" xfId="50" applyNumberFormat="1" applyFont="1" applyBorder="1">
      <alignment horizontal="left" vertical="center" wrapText="1"/>
    </xf>
    <xf numFmtId="49" fontId="1" fillId="0" borderId="1" xfId="50" applyNumberFormat="1" applyFont="1" applyBorder="1" applyAlignment="1">
      <alignment horizontal="center" vertical="center" wrapText="1"/>
    </xf>
    <xf numFmtId="176" fontId="1" fillId="0" borderId="1" xfId="51" applyNumberFormat="1" applyFont="1" applyBorder="1">
      <alignment horizontal="right" vertical="center"/>
    </xf>
    <xf numFmtId="49" fontId="2" fillId="0" borderId="0" xfId="50" applyNumberFormat="1" applyFont="1" applyBorder="1" applyAlignment="1">
      <alignment horizontal="center" vertical="center" wrapText="1"/>
    </xf>
    <xf numFmtId="0" fontId="4" fillId="0" borderId="0" xfId="0" applyFont="1" applyBorder="1" applyAlignment="1">
      <alignment horizontal="center" vertical="center"/>
    </xf>
    <xf numFmtId="49" fontId="1" fillId="0" borderId="0" xfId="5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0" xfId="0" applyFont="1" applyFill="1" applyAlignment="1">
      <alignment vertical="top"/>
    </xf>
    <xf numFmtId="49" fontId="6" fillId="0" borderId="0" xfId="5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180" fontId="1" fillId="0" borderId="1" xfId="56" applyNumberFormat="1" applyFont="1" applyBorder="1" applyAlignment="1">
      <alignment horizontal="center" vertical="center" wrapText="1"/>
    </xf>
    <xf numFmtId="176" fontId="1" fillId="0" borderId="1" xfId="50" applyNumberFormat="1" applyFont="1" applyBorder="1" applyAlignment="1">
      <alignment horizontal="right" vertical="center" wrapText="1"/>
    </xf>
    <xf numFmtId="176" fontId="1" fillId="0" borderId="1" xfId="0" applyNumberFormat="1" applyFont="1" applyBorder="1" applyAlignment="1">
      <alignment horizontal="right" vertical="center" wrapText="1"/>
    </xf>
    <xf numFmtId="180" fontId="5" fillId="0" borderId="1" xfId="56" applyNumberFormat="1" applyFont="1" applyBorder="1" applyAlignment="1">
      <alignment horizontal="center" vertical="center" wrapText="1"/>
    </xf>
    <xf numFmtId="49" fontId="1" fillId="0" borderId="2" xfId="50" applyNumberFormat="1" applyFont="1" applyBorder="1" applyAlignment="1">
      <alignment horizontal="right" vertical="center" wrapText="1"/>
    </xf>
    <xf numFmtId="49" fontId="1" fillId="0" borderId="3" xfId="50" applyNumberFormat="1" applyFont="1" applyBorder="1" applyAlignment="1">
      <alignment horizontal="right" vertical="center" wrapText="1"/>
    </xf>
    <xf numFmtId="49" fontId="7" fillId="0" borderId="0" xfId="50" applyNumberFormat="1" applyFont="1" applyBorder="1" applyAlignment="1">
      <alignment horizontal="right" vertical="center" wrapText="1"/>
    </xf>
    <xf numFmtId="0" fontId="1" fillId="0" borderId="1" xfId="50" applyNumberFormat="1" applyFont="1" applyBorder="1">
      <alignment horizontal="left" vertical="center" wrapText="1"/>
    </xf>
    <xf numFmtId="176" fontId="1"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0" fontId="9" fillId="0" borderId="0" xfId="0" applyFont="1" applyAlignment="1"/>
    <xf numFmtId="0" fontId="9" fillId="0" borderId="0" xfId="0" applyFont="1" applyAlignment="1">
      <alignment horizontal="right"/>
    </xf>
    <xf numFmtId="0" fontId="6"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right" vertical="center"/>
    </xf>
    <xf numFmtId="180" fontId="1" fillId="0" borderId="4" xfId="56" applyNumberFormat="1" applyFont="1" applyBorder="1" applyAlignment="1">
      <alignment horizontal="center" vertical="center" wrapText="1"/>
    </xf>
    <xf numFmtId="0" fontId="0" fillId="0" borderId="5" xfId="0" applyFont="1" applyBorder="1">
      <alignment vertical="top"/>
    </xf>
    <xf numFmtId="49" fontId="1" fillId="0" borderId="5" xfId="50" applyNumberFormat="1" applyFont="1" applyBorder="1">
      <alignment horizontal="left" vertical="center" wrapText="1"/>
    </xf>
    <xf numFmtId="49" fontId="1" fillId="0" borderId="6" xfId="50" applyNumberFormat="1" applyFont="1" applyBorder="1" applyAlignment="1">
      <alignment horizontal="left" vertical="center" wrapText="1" indent="1"/>
    </xf>
    <xf numFmtId="176" fontId="1" fillId="0" borderId="1" xfId="0" applyNumberFormat="1" applyFont="1" applyBorder="1" applyAlignment="1">
      <alignment horizontal="left" vertical="center" wrapText="1"/>
    </xf>
    <xf numFmtId="176" fontId="1" fillId="0" borderId="1" xfId="50" applyNumberFormat="1" applyFont="1" applyBorder="1">
      <alignment horizontal="left" vertical="center" wrapText="1"/>
    </xf>
    <xf numFmtId="49" fontId="1" fillId="0" borderId="1" xfId="50" applyNumberFormat="1" applyFont="1" applyBorder="1" applyAlignment="1">
      <alignment horizontal="left" vertical="center" wrapText="1" indent="1"/>
    </xf>
    <xf numFmtId="0" fontId="0" fillId="0" borderId="0" xfId="0" applyFont="1" applyAlignment="1">
      <alignment vertical="top" wrapText="1"/>
    </xf>
    <xf numFmtId="0" fontId="1" fillId="0" borderId="0" xfId="0" applyFont="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9" fillId="0" borderId="0" xfId="0" applyFont="1" applyAlignment="1">
      <alignment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xf numFmtId="0" fontId="10" fillId="0" borderId="0" xfId="0" applyFont="1" applyAlignment="1">
      <alignment wrapText="1"/>
    </xf>
    <xf numFmtId="0" fontId="1" fillId="0" borderId="0" xfId="0" applyFont="1" applyAlignment="1">
      <alignment horizontal="right" wrapText="1"/>
    </xf>
    <xf numFmtId="0" fontId="10" fillId="0" borderId="1" xfId="0" applyFont="1" applyBorder="1" applyAlignment="1">
      <alignment horizontal="center" vertical="center" wrapText="1"/>
    </xf>
    <xf numFmtId="176" fontId="11" fillId="0" borderId="1" xfId="0" applyNumberFormat="1" applyFont="1" applyBorder="1" applyAlignment="1">
      <alignment horizontal="right" vertical="center"/>
    </xf>
    <xf numFmtId="176" fontId="11" fillId="0" borderId="1" xfId="0" applyNumberFormat="1" applyFont="1" applyBorder="1" applyAlignment="1">
      <alignment horizontal="right" vertical="center" wrapText="1"/>
    </xf>
    <xf numFmtId="49" fontId="1" fillId="0" borderId="1" xfId="50" applyNumberFormat="1"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xf>
    <xf numFmtId="0" fontId="9" fillId="0" borderId="0" xfId="0" applyFont="1" applyAlignment="1">
      <alignment horizontal="center" wrapText="1"/>
    </xf>
    <xf numFmtId="0" fontId="1" fillId="0" borderId="0" xfId="0" applyFont="1" applyAlignment="1">
      <alignment horizontal="center" vertical="center"/>
    </xf>
    <xf numFmtId="0" fontId="10" fillId="0" borderId="7" xfId="0" applyFont="1" applyBorder="1" applyAlignment="1">
      <alignment horizontal="center"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13"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7" fillId="0" borderId="8" xfId="0" applyFont="1" applyBorder="1" applyAlignment="1">
      <alignment horizontal="center" vertical="center"/>
    </xf>
    <xf numFmtId="176" fontId="7" fillId="0" borderId="1" xfId="0" applyNumberFormat="1" applyFont="1" applyBorder="1" applyAlignment="1">
      <alignment horizontal="right" vertical="center"/>
    </xf>
    <xf numFmtId="0" fontId="7"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7" xfId="0" applyFont="1" applyBorder="1" applyAlignment="1">
      <alignment horizontal="center" vertical="center"/>
    </xf>
    <xf numFmtId="0" fontId="14" fillId="0" borderId="9" xfId="0" applyFont="1" applyBorder="1" applyAlignment="1">
      <alignment horizontal="center" vertical="center" wrapText="1"/>
    </xf>
    <xf numFmtId="0" fontId="5" fillId="0" borderId="10" xfId="0" applyFont="1" applyBorder="1" applyAlignment="1">
      <alignment horizontal="center" vertical="center"/>
    </xf>
    <xf numFmtId="0" fontId="14" fillId="0" borderId="10" xfId="0"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B24" sqref="B24"/>
    </sheetView>
  </sheetViews>
  <sheetFormatPr defaultColWidth="8.85" defaultRowHeight="15" customHeight="1" outlineLevelCol="3"/>
  <cols>
    <col min="1" max="1" width="29.875" customWidth="1"/>
    <col min="2" max="4" width="29.375" customWidth="1"/>
  </cols>
  <sheetData>
    <row r="1" ht="18.75" customHeight="1" spans="1:4">
      <c r="A1" s="27"/>
      <c r="B1" s="27"/>
      <c r="C1" s="27"/>
      <c r="D1" s="65" t="s">
        <v>0</v>
      </c>
    </row>
    <row r="2" ht="45" customHeight="1" spans="1:4">
      <c r="A2" s="29" t="s">
        <v>1</v>
      </c>
      <c r="B2" s="29"/>
      <c r="C2" s="29"/>
      <c r="D2" s="29"/>
    </row>
    <row r="3" ht="18.75" customHeight="1" spans="1:4">
      <c r="A3" s="47" t="s">
        <v>2</v>
      </c>
      <c r="B3" s="47"/>
      <c r="C3" s="71"/>
      <c r="D3" s="65" t="s">
        <v>3</v>
      </c>
    </row>
    <row r="4" ht="22.5" customHeight="1" spans="1:4">
      <c r="A4" s="72" t="s">
        <v>4</v>
      </c>
      <c r="B4" s="72"/>
      <c r="C4" s="72" t="s">
        <v>5</v>
      </c>
      <c r="D4" s="72"/>
    </row>
    <row r="5" ht="18.75" customHeight="1" spans="1:4">
      <c r="A5" s="72" t="s">
        <v>6</v>
      </c>
      <c r="B5" s="72" t="s">
        <v>7</v>
      </c>
      <c r="C5" s="72" t="s">
        <v>8</v>
      </c>
      <c r="D5" s="72" t="s">
        <v>7</v>
      </c>
    </row>
    <row r="6" ht="18.75" customHeight="1" spans="1:4">
      <c r="A6" s="72"/>
      <c r="B6" s="72"/>
      <c r="C6" s="72"/>
      <c r="D6" s="72"/>
    </row>
    <row r="7" ht="22.5" customHeight="1" spans="1:4">
      <c r="A7" s="73" t="s">
        <v>9</v>
      </c>
      <c r="B7" s="7">
        <v>3100.872087</v>
      </c>
      <c r="C7" s="73" t="str">
        <f>"一"&amp;"、"&amp;"教育支出"</f>
        <v>一、教育支出</v>
      </c>
      <c r="D7" s="7">
        <v>2379.495971</v>
      </c>
    </row>
    <row r="8" ht="22.5" customHeight="1" spans="1:4">
      <c r="A8" s="73" t="s">
        <v>10</v>
      </c>
      <c r="B8" s="7"/>
      <c r="C8" s="73" t="str">
        <f>"二"&amp;"、"&amp;"文化旅游体育与传媒支出"</f>
        <v>二、文化旅游体育与传媒支出</v>
      </c>
      <c r="D8" s="7">
        <v>431.869944</v>
      </c>
    </row>
    <row r="9" ht="22.5" customHeight="1" spans="1:4">
      <c r="A9" s="73" t="s">
        <v>11</v>
      </c>
      <c r="B9" s="7"/>
      <c r="C9" s="73" t="str">
        <f>"三"&amp;"、"&amp;"社会保障和就业支出"</f>
        <v>三、社会保障和就业支出</v>
      </c>
      <c r="D9" s="7">
        <v>106.748512</v>
      </c>
    </row>
    <row r="10" ht="22.5" customHeight="1" spans="1:4">
      <c r="A10" s="73" t="s">
        <v>12</v>
      </c>
      <c r="B10" s="7"/>
      <c r="C10" s="73" t="str">
        <f>"四"&amp;"、"&amp;"卫生健康支出"</f>
        <v>四、卫生健康支出</v>
      </c>
      <c r="D10" s="7">
        <v>100.70486</v>
      </c>
    </row>
    <row r="11" ht="22.5" customHeight="1" spans="1:4">
      <c r="A11" s="73" t="s">
        <v>13</v>
      </c>
      <c r="B11" s="7">
        <v>5</v>
      </c>
      <c r="C11" s="73" t="str">
        <f>"五"&amp;"、"&amp;"住房保障支出"</f>
        <v>五、住房保障支出</v>
      </c>
      <c r="D11" s="7">
        <v>87.0528</v>
      </c>
    </row>
    <row r="12" ht="22.5" customHeight="1" spans="1:4">
      <c r="A12" s="73" t="s">
        <v>14</v>
      </c>
      <c r="B12" s="7"/>
      <c r="C12" s="73"/>
      <c r="D12" s="7"/>
    </row>
    <row r="13" ht="22.5" customHeight="1" spans="1:4">
      <c r="A13" s="73" t="s">
        <v>15</v>
      </c>
      <c r="B13" s="7"/>
      <c r="C13" s="73"/>
      <c r="D13" s="7"/>
    </row>
    <row r="14" ht="22.5" customHeight="1" spans="1:4">
      <c r="A14" s="73" t="s">
        <v>16</v>
      </c>
      <c r="B14" s="7"/>
      <c r="C14" s="73"/>
      <c r="D14" s="7"/>
    </row>
    <row r="15" ht="22.5" customHeight="1" spans="1:4">
      <c r="A15" s="74" t="s">
        <v>17</v>
      </c>
      <c r="B15" s="7"/>
      <c r="C15" s="77"/>
      <c r="D15" s="7"/>
    </row>
    <row r="16" ht="22.5" customHeight="1" spans="1:4">
      <c r="A16" s="74" t="s">
        <v>18</v>
      </c>
      <c r="B16" s="7">
        <v>5</v>
      </c>
      <c r="C16" s="77"/>
      <c r="D16" s="7"/>
    </row>
    <row r="17" ht="22.5" customHeight="1" spans="1:4">
      <c r="A17" s="74"/>
      <c r="B17" s="7"/>
      <c r="C17" s="77"/>
      <c r="D17" s="7"/>
    </row>
    <row r="18" ht="22.5" customHeight="1" spans="1:4">
      <c r="A18" s="75" t="s">
        <v>19</v>
      </c>
      <c r="B18" s="76">
        <v>3105.872087</v>
      </c>
      <c r="C18" s="77" t="s">
        <v>20</v>
      </c>
      <c r="D18" s="76">
        <v>3105.872087</v>
      </c>
    </row>
    <row r="19" ht="22.5" customHeight="1" spans="1:4">
      <c r="A19" s="74" t="s">
        <v>21</v>
      </c>
      <c r="B19" s="7"/>
      <c r="C19" s="73" t="s">
        <v>22</v>
      </c>
      <c r="D19" s="38"/>
    </row>
    <row r="20" ht="22.5" customHeight="1" spans="1:4">
      <c r="A20" s="75" t="s">
        <v>23</v>
      </c>
      <c r="B20" s="76">
        <v>3105.872087</v>
      </c>
      <c r="C20" s="77" t="s">
        <v>24</v>
      </c>
      <c r="D20" s="76">
        <v>3105.872087</v>
      </c>
    </row>
  </sheetData>
  <mergeCells count="8">
    <mergeCell ref="A2:D2"/>
    <mergeCell ref="A3:B3"/>
    <mergeCell ref="A4:B4"/>
    <mergeCell ref="C4:D4"/>
    <mergeCell ref="A5:A6"/>
    <mergeCell ref="B5:B6"/>
    <mergeCell ref="C5:C6"/>
    <mergeCell ref="D5:D6"/>
  </mergeCells>
  <pageMargins left="0.904861111111111"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tabSelected="1" workbookViewId="0">
      <selection activeCell="D20" sqref="D20"/>
    </sheetView>
  </sheetViews>
  <sheetFormatPr defaultColWidth="8.85" defaultRowHeight="15" customHeight="1"/>
  <cols>
    <col min="1" max="1" width="17.625" customWidth="1"/>
    <col min="2" max="2" width="9.25" customWidth="1"/>
    <col min="3" max="6" width="9" customWidth="1"/>
    <col min="7" max="8" width="10" customWidth="1"/>
    <col min="9" max="9" width="10.125" customWidth="1"/>
    <col min="10" max="10" width="10.875" customWidth="1"/>
  </cols>
  <sheetData>
    <row r="1" customHeight="1" spans="1:10">
      <c r="A1" s="2" t="s">
        <v>520</v>
      </c>
      <c r="B1" s="2"/>
      <c r="C1" s="2"/>
      <c r="D1" s="2"/>
      <c r="E1" s="2"/>
      <c r="F1" s="2"/>
      <c r="G1" s="2"/>
      <c r="H1" s="2"/>
      <c r="I1" s="2"/>
      <c r="J1" s="2"/>
    </row>
    <row r="2" ht="45" customHeight="1" spans="1:10">
      <c r="A2" s="14" t="s">
        <v>521</v>
      </c>
      <c r="B2" s="14"/>
      <c r="C2" s="14"/>
      <c r="D2" s="14"/>
      <c r="E2" s="14"/>
      <c r="F2" s="14"/>
      <c r="G2" s="14"/>
      <c r="H2" s="14"/>
      <c r="I2" s="14"/>
      <c r="J2" s="14"/>
    </row>
    <row r="3" ht="20.25" customHeight="1" spans="1:10">
      <c r="A3" s="1" t="s">
        <v>2</v>
      </c>
      <c r="B3" s="1"/>
      <c r="C3" s="1"/>
      <c r="D3" s="1"/>
      <c r="E3" s="1"/>
      <c r="F3" s="1"/>
      <c r="G3" s="1"/>
      <c r="H3" s="1"/>
      <c r="I3" s="1"/>
      <c r="J3" s="1"/>
    </row>
    <row r="4" ht="20.25" customHeight="1" spans="1:10">
      <c r="A4" s="15" t="s">
        <v>281</v>
      </c>
      <c r="B4" s="15" t="s">
        <v>282</v>
      </c>
      <c r="C4" s="15" t="s">
        <v>283</v>
      </c>
      <c r="D4" s="15" t="s">
        <v>284</v>
      </c>
      <c r="E4" s="15" t="s">
        <v>285</v>
      </c>
      <c r="F4" s="15" t="s">
        <v>286</v>
      </c>
      <c r="G4" s="15" t="s">
        <v>287</v>
      </c>
      <c r="H4" s="15" t="s">
        <v>288</v>
      </c>
      <c r="I4" s="15" t="s">
        <v>289</v>
      </c>
      <c r="J4" s="15" t="s">
        <v>290</v>
      </c>
    </row>
    <row r="5" ht="46.5" customHeight="1" spans="1:10">
      <c r="A5" s="15"/>
      <c r="B5" s="15"/>
      <c r="C5" s="15"/>
      <c r="D5" s="15"/>
      <c r="E5" s="15"/>
      <c r="F5" s="15"/>
      <c r="G5" s="15"/>
      <c r="H5" s="15"/>
      <c r="I5" s="15"/>
      <c r="J5" s="15"/>
    </row>
    <row r="6" ht="20.25" customHeight="1" spans="1:10">
      <c r="A6" s="39">
        <v>1</v>
      </c>
      <c r="B6" s="16">
        <v>2</v>
      </c>
      <c r="C6" s="16">
        <v>3</v>
      </c>
      <c r="D6" s="16">
        <v>4</v>
      </c>
      <c r="E6" s="16">
        <v>5</v>
      </c>
      <c r="F6" s="16">
        <v>6</v>
      </c>
      <c r="G6" s="16">
        <v>7</v>
      </c>
      <c r="H6" s="16">
        <v>8</v>
      </c>
      <c r="I6" s="16">
        <v>9</v>
      </c>
      <c r="J6" s="16">
        <v>10</v>
      </c>
    </row>
    <row r="7" ht="20.25" customHeight="1" spans="1:10">
      <c r="A7" s="40"/>
      <c r="B7" s="5"/>
      <c r="C7" s="5"/>
      <c r="E7" s="17"/>
      <c r="F7" s="17"/>
      <c r="G7" s="17"/>
      <c r="H7" s="17"/>
      <c r="I7" s="17"/>
      <c r="J7" s="17"/>
    </row>
    <row r="8" ht="20.25" customHeight="1" spans="1:10">
      <c r="A8" s="41"/>
      <c r="B8" s="5"/>
      <c r="C8" s="6"/>
      <c r="D8" s="6"/>
      <c r="E8" s="17"/>
      <c r="F8" s="17"/>
      <c r="G8" s="17"/>
      <c r="H8" s="17"/>
      <c r="I8" s="17"/>
      <c r="J8" s="17"/>
    </row>
    <row r="9" customHeight="1" spans="1:1">
      <c r="A9" t="s">
        <v>522</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1.14166666666667" right="0.75"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6" width="17.125" customWidth="1"/>
  </cols>
  <sheetData>
    <row r="1" ht="18.75" customHeight="1" spans="1:6">
      <c r="A1" s="27"/>
      <c r="B1" s="27"/>
      <c r="C1" s="27"/>
      <c r="D1" s="27"/>
      <c r="E1" s="27"/>
      <c r="F1" s="28" t="s">
        <v>523</v>
      </c>
    </row>
    <row r="2" ht="37.5" customHeight="1" spans="1:6">
      <c r="A2" s="29" t="s">
        <v>524</v>
      </c>
      <c r="B2" s="29"/>
      <c r="C2" s="29"/>
      <c r="D2" s="29"/>
      <c r="E2" s="29"/>
      <c r="F2" s="29"/>
    </row>
    <row r="3" ht="18.75" customHeight="1" spans="1:6">
      <c r="A3" s="30" t="s">
        <v>2</v>
      </c>
      <c r="B3" s="30"/>
      <c r="C3" s="30"/>
      <c r="D3" s="31"/>
      <c r="E3" s="31"/>
      <c r="F3" s="32" t="s">
        <v>27</v>
      </c>
    </row>
    <row r="4" ht="18.75" customHeight="1" spans="1:6">
      <c r="A4" s="33" t="s">
        <v>149</v>
      </c>
      <c r="B4" s="33" t="s">
        <v>56</v>
      </c>
      <c r="C4" s="33" t="s">
        <v>57</v>
      </c>
      <c r="D4" s="34" t="s">
        <v>525</v>
      </c>
      <c r="E4" s="34"/>
      <c r="F4" s="34"/>
    </row>
    <row r="5" ht="18.75" customHeight="1" spans="1:6">
      <c r="A5" s="33" t="s">
        <v>56</v>
      </c>
      <c r="B5" s="33" t="s">
        <v>56</v>
      </c>
      <c r="C5" s="33" t="s">
        <v>57</v>
      </c>
      <c r="D5" s="34" t="s">
        <v>32</v>
      </c>
      <c r="E5" s="34" t="s">
        <v>59</v>
      </c>
      <c r="F5" s="34" t="s">
        <v>60</v>
      </c>
    </row>
    <row r="6" ht="18.75" customHeight="1" spans="1:6">
      <c r="A6" s="35" t="s">
        <v>43</v>
      </c>
      <c r="B6" s="35"/>
      <c r="C6" s="35" t="s">
        <v>44</v>
      </c>
      <c r="D6" s="35" t="s">
        <v>46</v>
      </c>
      <c r="E6" s="35" t="s">
        <v>47</v>
      </c>
      <c r="F6" s="35" t="s">
        <v>48</v>
      </c>
    </row>
    <row r="7" ht="20.25" customHeight="1" spans="1:6">
      <c r="A7" s="36"/>
      <c r="B7" s="36"/>
      <c r="C7" s="36"/>
      <c r="D7" s="7"/>
      <c r="E7" s="7"/>
      <c r="F7" s="7"/>
    </row>
    <row r="8" ht="20.25" customHeight="1" spans="1:6">
      <c r="A8" s="37" t="s">
        <v>121</v>
      </c>
      <c r="B8" s="37"/>
      <c r="C8" s="37"/>
      <c r="D8" s="38"/>
      <c r="E8" s="38"/>
      <c r="F8" s="38"/>
    </row>
    <row r="9" customHeight="1" spans="1:1">
      <c r="A9" t="s">
        <v>526</v>
      </c>
    </row>
  </sheetData>
  <mergeCells count="7">
    <mergeCell ref="A2:F2"/>
    <mergeCell ref="A3:C3"/>
    <mergeCell ref="D4:F4"/>
    <mergeCell ref="A8:C8"/>
    <mergeCell ref="A4:A5"/>
    <mergeCell ref="B4:B5"/>
    <mergeCell ref="C4:C5"/>
  </mergeCells>
  <pageMargins left="1.45625" right="0.75" top="1" bottom="1" header="0.5" footer="0.5"/>
  <pageSetup paperSize="1"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topLeftCell="C1" workbookViewId="0">
      <selection activeCell="P3" sqref="P3:Q3"/>
    </sheetView>
  </sheetViews>
  <sheetFormatPr defaultColWidth="8.85" defaultRowHeight="15" customHeight="1"/>
  <cols>
    <col min="1" max="1" width="14.375" customWidth="1"/>
    <col min="2" max="2" width="22" customWidth="1"/>
    <col min="3" max="3" width="28.375" customWidth="1"/>
    <col min="4" max="4" width="4.875" customWidth="1"/>
    <col min="5" max="5" width="5" customWidth="1"/>
    <col min="6" max="6" width="11.5" customWidth="1"/>
    <col min="7" max="10" width="7.25" customWidth="1"/>
    <col min="11" max="11" width="6.25" customWidth="1"/>
    <col min="12" max="13" width="7.25" customWidth="1"/>
    <col min="14" max="14" width="9.125" customWidth="1"/>
    <col min="15" max="15" width="7.25" customWidth="1"/>
    <col min="16" max="16" width="8.375" customWidth="1"/>
    <col min="17" max="17" width="7.25" customWidth="1"/>
  </cols>
  <sheetData>
    <row r="1" customHeight="1" spans="1:17">
      <c r="A1" s="22"/>
      <c r="B1" s="22"/>
      <c r="C1" s="22"/>
      <c r="D1" s="22"/>
      <c r="E1" s="22"/>
      <c r="F1" s="22"/>
      <c r="G1" s="22"/>
      <c r="H1" s="22"/>
      <c r="I1" s="22"/>
      <c r="J1" s="22"/>
      <c r="K1" s="22"/>
      <c r="L1" s="22"/>
      <c r="M1" s="22"/>
      <c r="N1" s="22"/>
      <c r="O1" s="22"/>
      <c r="P1" s="22"/>
      <c r="Q1" s="2" t="s">
        <v>527</v>
      </c>
    </row>
    <row r="2" ht="45" customHeight="1" spans="1:17">
      <c r="A2" s="14" t="s">
        <v>528</v>
      </c>
      <c r="B2" s="14"/>
      <c r="C2" s="14"/>
      <c r="D2" s="14"/>
      <c r="E2" s="14"/>
      <c r="F2" s="14"/>
      <c r="G2" s="14"/>
      <c r="H2" s="14"/>
      <c r="I2" s="14"/>
      <c r="J2" s="14"/>
      <c r="K2" s="14"/>
      <c r="L2" s="14"/>
      <c r="M2" s="14"/>
      <c r="N2" s="25"/>
      <c r="O2" s="25"/>
      <c r="P2" s="25"/>
      <c r="Q2" s="25"/>
    </row>
    <row r="3" ht="20.25" customHeight="1" spans="1:17">
      <c r="A3" s="1" t="s">
        <v>2</v>
      </c>
      <c r="B3" s="1"/>
      <c r="C3" s="1"/>
      <c r="D3" s="1"/>
      <c r="E3" s="1"/>
      <c r="F3" s="1"/>
      <c r="G3" s="1"/>
      <c r="H3" s="1"/>
      <c r="I3" s="1"/>
      <c r="J3" s="1"/>
      <c r="K3" s="1"/>
      <c r="L3" s="1"/>
      <c r="M3" s="1"/>
      <c r="N3" s="1"/>
      <c r="O3" s="1"/>
      <c r="P3" s="20" t="s">
        <v>27</v>
      </c>
      <c r="Q3" s="21"/>
    </row>
    <row r="4" ht="20.25" customHeight="1" spans="1:17">
      <c r="A4" s="4" t="s">
        <v>529</v>
      </c>
      <c r="B4" s="4" t="s">
        <v>530</v>
      </c>
      <c r="C4" s="4" t="s">
        <v>531</v>
      </c>
      <c r="D4" s="4" t="s">
        <v>532</v>
      </c>
      <c r="E4" s="4" t="s">
        <v>533</v>
      </c>
      <c r="F4" s="4" t="s">
        <v>534</v>
      </c>
      <c r="G4" s="4" t="s">
        <v>156</v>
      </c>
      <c r="H4" s="4"/>
      <c r="I4" s="4"/>
      <c r="J4" s="4"/>
      <c r="K4" s="4"/>
      <c r="L4" s="4"/>
      <c r="M4" s="4"/>
      <c r="N4" s="4"/>
      <c r="O4" s="4"/>
      <c r="P4" s="4"/>
      <c r="Q4" s="4"/>
    </row>
    <row r="5" ht="20.25" customHeight="1" spans="1:17">
      <c r="A5" s="4" t="s">
        <v>535</v>
      </c>
      <c r="B5" s="4" t="s">
        <v>530</v>
      </c>
      <c r="C5" s="4" t="s">
        <v>531</v>
      </c>
      <c r="D5" s="4" t="s">
        <v>532</v>
      </c>
      <c r="E5" s="4" t="s">
        <v>533</v>
      </c>
      <c r="F5" s="4" t="s">
        <v>534</v>
      </c>
      <c r="G5" s="4" t="s">
        <v>30</v>
      </c>
      <c r="H5" s="4" t="s">
        <v>33</v>
      </c>
      <c r="I5" s="4" t="s">
        <v>536</v>
      </c>
      <c r="J5" s="4" t="s">
        <v>537</v>
      </c>
      <c r="K5" s="4" t="s">
        <v>36</v>
      </c>
      <c r="L5" s="4" t="s">
        <v>37</v>
      </c>
      <c r="M5" s="4" t="s">
        <v>37</v>
      </c>
      <c r="N5" s="4"/>
      <c r="O5" s="4"/>
      <c r="P5" s="4"/>
      <c r="Q5" s="4"/>
    </row>
    <row r="6" ht="32.4" customHeight="1" spans="1:17">
      <c r="A6" s="4"/>
      <c r="B6" s="4"/>
      <c r="C6" s="4"/>
      <c r="D6" s="4"/>
      <c r="E6" s="4"/>
      <c r="F6" s="4"/>
      <c r="G6" s="4"/>
      <c r="H6" s="4" t="s">
        <v>32</v>
      </c>
      <c r="I6" s="4"/>
      <c r="J6" s="4"/>
      <c r="K6" s="4"/>
      <c r="L6" s="4" t="s">
        <v>32</v>
      </c>
      <c r="M6" s="4" t="s">
        <v>38</v>
      </c>
      <c r="N6" s="4" t="s">
        <v>39</v>
      </c>
      <c r="O6" s="26" t="s">
        <v>40</v>
      </c>
      <c r="P6" s="26" t="s">
        <v>41</v>
      </c>
      <c r="Q6" s="26" t="s">
        <v>42</v>
      </c>
    </row>
    <row r="7" ht="20.25" customHeight="1" spans="1:17">
      <c r="A7" s="16">
        <v>1</v>
      </c>
      <c r="B7" s="16">
        <v>2</v>
      </c>
      <c r="C7" s="16">
        <v>3</v>
      </c>
      <c r="D7" s="16">
        <v>4</v>
      </c>
      <c r="E7" s="16">
        <v>5</v>
      </c>
      <c r="F7" s="16">
        <v>6</v>
      </c>
      <c r="G7" s="16">
        <v>7</v>
      </c>
      <c r="H7" s="16">
        <v>8</v>
      </c>
      <c r="I7" s="16">
        <v>9</v>
      </c>
      <c r="J7" s="16">
        <v>10</v>
      </c>
      <c r="K7" s="16">
        <v>11</v>
      </c>
      <c r="L7" s="16">
        <v>12</v>
      </c>
      <c r="M7" s="16">
        <v>13</v>
      </c>
      <c r="N7" s="16">
        <v>14</v>
      </c>
      <c r="O7" s="16">
        <v>15</v>
      </c>
      <c r="P7" s="16">
        <v>16</v>
      </c>
      <c r="Q7" s="16">
        <v>17</v>
      </c>
    </row>
    <row r="8" ht="20.25" customHeight="1" spans="1:17">
      <c r="A8" s="23" t="s">
        <v>191</v>
      </c>
      <c r="B8" s="5"/>
      <c r="C8" s="5"/>
      <c r="D8" s="17"/>
      <c r="E8" s="17"/>
      <c r="F8" s="17">
        <v>0.9</v>
      </c>
      <c r="G8" s="17">
        <v>1.94</v>
      </c>
      <c r="H8" s="17">
        <v>1.94</v>
      </c>
      <c r="I8" s="17"/>
      <c r="J8" s="18"/>
      <c r="K8" s="18"/>
      <c r="L8" s="17"/>
      <c r="M8" s="17"/>
      <c r="N8" s="17"/>
      <c r="O8" s="17"/>
      <c r="P8" s="17"/>
      <c r="Q8" s="17"/>
    </row>
    <row r="9" ht="20.25" customHeight="1" spans="1:17">
      <c r="A9" s="5"/>
      <c r="B9" s="5" t="s">
        <v>538</v>
      </c>
      <c r="C9" s="5" t="str">
        <f>"C23120302"&amp;"  "&amp;"车辆加油、添加燃料服务"</f>
        <v>C23120302  车辆加油、添加燃料服务</v>
      </c>
      <c r="D9" s="24" t="s">
        <v>437</v>
      </c>
      <c r="E9" s="6">
        <v>1</v>
      </c>
      <c r="F9" s="17"/>
      <c r="G9" s="17">
        <v>1.21</v>
      </c>
      <c r="H9" s="18">
        <v>1.21</v>
      </c>
      <c r="I9" s="18"/>
      <c r="J9" s="18"/>
      <c r="K9" s="18"/>
      <c r="L9" s="17"/>
      <c r="M9" s="17"/>
      <c r="N9" s="17"/>
      <c r="O9" s="17"/>
      <c r="P9" s="17"/>
      <c r="Q9" s="17"/>
    </row>
    <row r="10" ht="20.25" customHeight="1" spans="1:17">
      <c r="A10" s="5"/>
      <c r="B10" s="5" t="s">
        <v>539</v>
      </c>
      <c r="C10" s="5" t="str">
        <f>"C23120301"&amp;"  "&amp;"车辆维修和保养服务"</f>
        <v>C23120301  车辆维修和保养服务</v>
      </c>
      <c r="D10" s="24" t="s">
        <v>540</v>
      </c>
      <c r="E10" s="6">
        <v>1</v>
      </c>
      <c r="F10" s="17">
        <v>0.9</v>
      </c>
      <c r="G10" s="17">
        <v>0.3</v>
      </c>
      <c r="H10" s="18">
        <v>0.3</v>
      </c>
      <c r="I10" s="18"/>
      <c r="J10" s="18"/>
      <c r="K10" s="18"/>
      <c r="L10" s="17"/>
      <c r="M10" s="17"/>
      <c r="N10" s="17"/>
      <c r="O10" s="17"/>
      <c r="P10" s="17"/>
      <c r="Q10" s="17"/>
    </row>
    <row r="11" ht="20.25" customHeight="1" spans="1:17">
      <c r="A11" s="5"/>
      <c r="B11" s="5" t="s">
        <v>541</v>
      </c>
      <c r="C11" s="5" t="str">
        <f>"C1804010201"&amp;"  "&amp;"机动车保险服务"</f>
        <v>C1804010201  机动车保险服务</v>
      </c>
      <c r="D11" s="24" t="s">
        <v>540</v>
      </c>
      <c r="E11" s="6">
        <v>2</v>
      </c>
      <c r="F11" s="17"/>
      <c r="G11" s="17">
        <v>0.43</v>
      </c>
      <c r="H11" s="18">
        <v>0.43</v>
      </c>
      <c r="I11" s="18"/>
      <c r="J11" s="18"/>
      <c r="K11" s="18"/>
      <c r="L11" s="17"/>
      <c r="M11" s="17"/>
      <c r="N11" s="17"/>
      <c r="O11" s="17"/>
      <c r="P11" s="17"/>
      <c r="Q11" s="17"/>
    </row>
    <row r="12" ht="20.25" customHeight="1" spans="1:17">
      <c r="A12" s="23" t="s">
        <v>198</v>
      </c>
      <c r="B12" s="5"/>
      <c r="C12" s="5"/>
      <c r="D12" s="5"/>
      <c r="E12" s="5"/>
      <c r="F12" s="17">
        <v>9.93</v>
      </c>
      <c r="G12" s="17">
        <v>4.95</v>
      </c>
      <c r="H12" s="17">
        <v>4.95</v>
      </c>
      <c r="I12" s="17"/>
      <c r="J12" s="18"/>
      <c r="K12" s="18"/>
      <c r="L12" s="17"/>
      <c r="M12" s="17"/>
      <c r="N12" s="17"/>
      <c r="O12" s="17"/>
      <c r="P12" s="17"/>
      <c r="Q12" s="17"/>
    </row>
    <row r="13" ht="20.25" customHeight="1" spans="1:17">
      <c r="A13" s="5"/>
      <c r="B13" s="5" t="s">
        <v>542</v>
      </c>
      <c r="C13" s="5" t="str">
        <f>"A02020400"&amp;"  "&amp;"多功能一体机"</f>
        <v>A02020400  多功能一体机</v>
      </c>
      <c r="D13" s="24" t="s">
        <v>543</v>
      </c>
      <c r="E13" s="6">
        <v>2</v>
      </c>
      <c r="F13" s="17">
        <v>1.8</v>
      </c>
      <c r="G13" s="17">
        <v>0.6</v>
      </c>
      <c r="H13" s="18">
        <v>0.6</v>
      </c>
      <c r="I13" s="18"/>
      <c r="J13" s="18"/>
      <c r="K13" s="18"/>
      <c r="L13" s="17"/>
      <c r="M13" s="17"/>
      <c r="N13" s="17"/>
      <c r="O13" s="17"/>
      <c r="P13" s="17"/>
      <c r="Q13" s="17"/>
    </row>
    <row r="14" ht="20.25" customHeight="1" spans="1:17">
      <c r="A14" s="5"/>
      <c r="B14" s="5" t="s">
        <v>544</v>
      </c>
      <c r="C14" s="5" t="str">
        <f>"A02021301"&amp;"  "&amp;"碎纸机"</f>
        <v>A02021301  碎纸机</v>
      </c>
      <c r="D14" s="24" t="s">
        <v>543</v>
      </c>
      <c r="E14" s="6">
        <v>1</v>
      </c>
      <c r="F14" s="17">
        <v>0.3</v>
      </c>
      <c r="G14" s="17">
        <v>0.1</v>
      </c>
      <c r="H14" s="18">
        <v>0.1</v>
      </c>
      <c r="I14" s="18"/>
      <c r="J14" s="18"/>
      <c r="K14" s="18"/>
      <c r="L14" s="17"/>
      <c r="M14" s="17"/>
      <c r="N14" s="17"/>
      <c r="O14" s="17"/>
      <c r="P14" s="17"/>
      <c r="Q14" s="17"/>
    </row>
    <row r="15" ht="20.25" customHeight="1" spans="1:17">
      <c r="A15" s="5"/>
      <c r="B15" s="5" t="s">
        <v>545</v>
      </c>
      <c r="C15" s="5" t="str">
        <f>"C23120301"&amp;"  "&amp;"车辆维修和保养服务"</f>
        <v>C23120301  车辆维修和保养服务</v>
      </c>
      <c r="D15" s="24" t="s">
        <v>540</v>
      </c>
      <c r="E15" s="6">
        <v>1</v>
      </c>
      <c r="F15" s="17">
        <v>1.08</v>
      </c>
      <c r="G15" s="17">
        <v>0.36</v>
      </c>
      <c r="H15" s="18">
        <v>0.36</v>
      </c>
      <c r="I15" s="18"/>
      <c r="J15" s="18"/>
      <c r="K15" s="18"/>
      <c r="L15" s="17"/>
      <c r="M15" s="17"/>
      <c r="N15" s="17"/>
      <c r="O15" s="17"/>
      <c r="P15" s="17"/>
      <c r="Q15" s="17"/>
    </row>
    <row r="16" ht="20.25" customHeight="1" spans="1:17">
      <c r="A16" s="5"/>
      <c r="B16" s="5" t="s">
        <v>546</v>
      </c>
      <c r="C16" s="5" t="str">
        <f>"C1804010201"&amp;"  "&amp;"机动车保险服务"</f>
        <v>C1804010201  机动车保险服务</v>
      </c>
      <c r="D16" s="24" t="s">
        <v>540</v>
      </c>
      <c r="E16" s="6">
        <v>1</v>
      </c>
      <c r="F16" s="17"/>
      <c r="G16" s="17">
        <v>0.23</v>
      </c>
      <c r="H16" s="18">
        <v>0.23</v>
      </c>
      <c r="I16" s="18"/>
      <c r="J16" s="18"/>
      <c r="K16" s="18"/>
      <c r="L16" s="17"/>
      <c r="M16" s="17"/>
      <c r="N16" s="17"/>
      <c r="O16" s="17"/>
      <c r="P16" s="17"/>
      <c r="Q16" s="17"/>
    </row>
    <row r="17" ht="20.25" customHeight="1" spans="1:17">
      <c r="A17" s="5"/>
      <c r="B17" s="5" t="s">
        <v>547</v>
      </c>
      <c r="C17" s="5" t="str">
        <f>"A05040101"&amp;"  "&amp;"复印纸"</f>
        <v>A05040101  复印纸</v>
      </c>
      <c r="D17" s="24" t="s">
        <v>548</v>
      </c>
      <c r="E17" s="6">
        <v>150</v>
      </c>
      <c r="F17" s="17">
        <v>6.75</v>
      </c>
      <c r="G17" s="17">
        <v>2.25</v>
      </c>
      <c r="H17" s="18">
        <v>2.25</v>
      </c>
      <c r="I17" s="18"/>
      <c r="J17" s="18"/>
      <c r="K17" s="18"/>
      <c r="L17" s="17"/>
      <c r="M17" s="17"/>
      <c r="N17" s="17"/>
      <c r="O17" s="17"/>
      <c r="P17" s="17"/>
      <c r="Q17" s="17"/>
    </row>
    <row r="18" ht="20.25" customHeight="1" spans="1:17">
      <c r="A18" s="5"/>
      <c r="B18" s="5" t="s">
        <v>549</v>
      </c>
      <c r="C18" s="5" t="str">
        <f>"C23120302"&amp;"  "&amp;"车辆加油、添加燃料服务"</f>
        <v>C23120302  车辆加油、添加燃料服务</v>
      </c>
      <c r="D18" s="24" t="s">
        <v>540</v>
      </c>
      <c r="E18" s="6">
        <v>1</v>
      </c>
      <c r="F18" s="17"/>
      <c r="G18" s="17">
        <v>1.41</v>
      </c>
      <c r="H18" s="18">
        <v>1.41</v>
      </c>
      <c r="I18" s="18"/>
      <c r="J18" s="18"/>
      <c r="K18" s="18"/>
      <c r="L18" s="17"/>
      <c r="M18" s="17"/>
      <c r="N18" s="17"/>
      <c r="O18" s="17"/>
      <c r="P18" s="17"/>
      <c r="Q18" s="17"/>
    </row>
    <row r="19" ht="20.25" customHeight="1" spans="1:17">
      <c r="A19" s="6" t="s">
        <v>30</v>
      </c>
      <c r="B19" s="6"/>
      <c r="C19" s="6"/>
      <c r="D19" s="24"/>
      <c r="E19" s="24"/>
      <c r="F19" s="17">
        <v>10.83</v>
      </c>
      <c r="G19" s="17">
        <v>6.89</v>
      </c>
      <c r="H19" s="17">
        <v>6.89</v>
      </c>
      <c r="I19" s="17"/>
      <c r="J19" s="17"/>
      <c r="K19" s="17"/>
      <c r="L19" s="17"/>
      <c r="M19" s="17"/>
      <c r="N19" s="17"/>
      <c r="O19" s="17"/>
      <c r="P19" s="17"/>
      <c r="Q19" s="17"/>
    </row>
  </sheetData>
  <mergeCells count="18">
    <mergeCell ref="A1:M1"/>
    <mergeCell ref="A2:Q2"/>
    <mergeCell ref="A3:M3"/>
    <mergeCell ref="P3:Q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73" fitToHeight="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A11" sqref="A11"/>
    </sheetView>
  </sheetViews>
  <sheetFormatPr defaultColWidth="8.85" defaultRowHeight="15" customHeight="1"/>
  <cols>
    <col min="1" max="1" width="9.75" customWidth="1"/>
    <col min="2" max="7" width="6.25" customWidth="1"/>
    <col min="8" max="8" width="4.75" customWidth="1"/>
    <col min="9" max="9" width="6.25" customWidth="1"/>
    <col min="10" max="10" width="6.625" customWidth="1"/>
    <col min="11" max="12" width="8.375" customWidth="1"/>
    <col min="13" max="13" width="5.5" customWidth="1"/>
    <col min="14" max="15" width="8.375" customWidth="1"/>
    <col min="16" max="16" width="6.5" customWidth="1"/>
    <col min="17" max="17" width="8.375" customWidth="1"/>
    <col min="18" max="18" width="4.625" customWidth="1"/>
  </cols>
  <sheetData>
    <row r="1" customHeight="1" spans="1:18">
      <c r="A1" s="2"/>
      <c r="B1" s="2"/>
      <c r="C1" s="2"/>
      <c r="D1" s="2"/>
      <c r="E1" s="2"/>
      <c r="F1" s="2"/>
      <c r="G1" s="2"/>
      <c r="H1" s="2"/>
      <c r="I1" s="2"/>
      <c r="J1" s="2"/>
      <c r="K1" s="2"/>
      <c r="L1" s="2"/>
      <c r="M1" s="2"/>
      <c r="N1" s="2"/>
      <c r="O1" s="2"/>
      <c r="P1" s="2"/>
      <c r="Q1" s="20" t="s">
        <v>550</v>
      </c>
      <c r="R1" s="21"/>
    </row>
    <row r="2" ht="45" customHeight="1" spans="1:18">
      <c r="A2" s="14" t="s">
        <v>551</v>
      </c>
      <c r="B2" s="14"/>
      <c r="C2" s="14"/>
      <c r="D2" s="14"/>
      <c r="E2" s="14"/>
      <c r="F2" s="14"/>
      <c r="G2" s="14"/>
      <c r="H2" s="14"/>
      <c r="I2" s="14"/>
      <c r="J2" s="14"/>
      <c r="K2" s="14"/>
      <c r="L2" s="14"/>
      <c r="M2" s="14"/>
      <c r="N2" s="14"/>
      <c r="O2" s="14"/>
      <c r="P2" s="14"/>
      <c r="Q2" s="14"/>
      <c r="R2" s="14"/>
    </row>
    <row r="3" ht="20.25" customHeight="1" spans="1:18">
      <c r="A3" s="1" t="s">
        <v>2</v>
      </c>
      <c r="B3" s="1"/>
      <c r="C3" s="1"/>
      <c r="D3" s="1"/>
      <c r="E3" s="1"/>
      <c r="F3" s="1"/>
      <c r="G3" s="1"/>
      <c r="H3" s="1"/>
      <c r="I3" s="1"/>
      <c r="J3" s="1"/>
      <c r="K3" s="1"/>
      <c r="L3" s="1"/>
      <c r="M3" s="2"/>
      <c r="N3" s="2"/>
      <c r="O3" s="2"/>
      <c r="P3" s="2"/>
      <c r="Q3" s="20" t="s">
        <v>27</v>
      </c>
      <c r="R3" s="21"/>
    </row>
    <row r="4" ht="27.15" customHeight="1" spans="1:18">
      <c r="A4" s="15" t="s">
        <v>529</v>
      </c>
      <c r="B4" s="15" t="s">
        <v>552</v>
      </c>
      <c r="C4" s="15" t="s">
        <v>553</v>
      </c>
      <c r="D4" s="15" t="s">
        <v>554</v>
      </c>
      <c r="E4" s="15" t="s">
        <v>555</v>
      </c>
      <c r="F4" s="15" t="s">
        <v>556</v>
      </c>
      <c r="G4" s="15" t="s">
        <v>557</v>
      </c>
      <c r="H4" s="15" t="s">
        <v>156</v>
      </c>
      <c r="I4" s="15"/>
      <c r="J4" s="15"/>
      <c r="K4" s="15"/>
      <c r="L4" s="15"/>
      <c r="M4" s="15"/>
      <c r="N4" s="15"/>
      <c r="O4" s="15"/>
      <c r="P4" s="15"/>
      <c r="Q4" s="15"/>
      <c r="R4" s="15"/>
    </row>
    <row r="5" ht="23.4" customHeight="1" spans="1:18">
      <c r="A5" s="15" t="s">
        <v>535</v>
      </c>
      <c r="B5" s="15"/>
      <c r="C5" s="15" t="s">
        <v>553</v>
      </c>
      <c r="D5" s="15"/>
      <c r="E5" s="15" t="s">
        <v>555</v>
      </c>
      <c r="F5" s="15" t="s">
        <v>556</v>
      </c>
      <c r="G5" s="15" t="s">
        <v>558</v>
      </c>
      <c r="H5" s="15" t="s">
        <v>30</v>
      </c>
      <c r="I5" s="15" t="s">
        <v>33</v>
      </c>
      <c r="J5" s="15" t="s">
        <v>536</v>
      </c>
      <c r="K5" s="15" t="s">
        <v>537</v>
      </c>
      <c r="L5" s="15" t="s">
        <v>36</v>
      </c>
      <c r="M5" s="15" t="s">
        <v>37</v>
      </c>
      <c r="N5" s="15"/>
      <c r="O5" s="15"/>
      <c r="P5" s="15"/>
      <c r="Q5" s="15"/>
      <c r="R5" s="15"/>
    </row>
    <row r="6" ht="28.65" customHeight="1" spans="1:18">
      <c r="A6" s="15"/>
      <c r="B6" s="15"/>
      <c r="C6" s="15"/>
      <c r="D6" s="15"/>
      <c r="E6" s="15"/>
      <c r="F6" s="15"/>
      <c r="G6" s="15"/>
      <c r="H6" s="15"/>
      <c r="I6" s="15" t="s">
        <v>32</v>
      </c>
      <c r="J6" s="15"/>
      <c r="K6" s="15"/>
      <c r="L6" s="15"/>
      <c r="M6" s="15" t="s">
        <v>32</v>
      </c>
      <c r="N6" s="15" t="s">
        <v>38</v>
      </c>
      <c r="O6" s="15" t="s">
        <v>39</v>
      </c>
      <c r="P6" s="19" t="s">
        <v>40</v>
      </c>
      <c r="Q6" s="19" t="s">
        <v>41</v>
      </c>
      <c r="R6" s="19" t="s">
        <v>42</v>
      </c>
    </row>
    <row r="7" ht="20.25" customHeight="1" spans="1:18">
      <c r="A7" s="16">
        <v>1</v>
      </c>
      <c r="B7" s="16">
        <v>2</v>
      </c>
      <c r="C7" s="16">
        <v>3</v>
      </c>
      <c r="D7" s="16">
        <v>4</v>
      </c>
      <c r="E7" s="16">
        <v>5</v>
      </c>
      <c r="F7" s="16">
        <v>6</v>
      </c>
      <c r="G7" s="16">
        <v>7</v>
      </c>
      <c r="H7" s="16">
        <v>8</v>
      </c>
      <c r="I7" s="16">
        <v>9</v>
      </c>
      <c r="J7" s="16">
        <v>10</v>
      </c>
      <c r="K7" s="16">
        <v>11</v>
      </c>
      <c r="L7" s="16">
        <v>12</v>
      </c>
      <c r="M7" s="16">
        <v>13</v>
      </c>
      <c r="N7" s="16">
        <v>14</v>
      </c>
      <c r="O7" s="16">
        <v>15</v>
      </c>
      <c r="P7" s="16">
        <v>16</v>
      </c>
      <c r="Q7" s="16">
        <v>17</v>
      </c>
      <c r="R7" s="16">
        <v>18</v>
      </c>
    </row>
    <row r="8" ht="20.25" customHeight="1" spans="1:18">
      <c r="A8" s="5"/>
      <c r="B8" s="5"/>
      <c r="C8" s="5"/>
      <c r="D8" s="6"/>
      <c r="E8" s="6"/>
      <c r="F8" s="6"/>
      <c r="G8" s="17"/>
      <c r="H8" s="18"/>
      <c r="I8" s="18"/>
      <c r="J8" s="18"/>
      <c r="K8" s="18"/>
      <c r="L8" s="18"/>
      <c r="M8" s="18"/>
      <c r="N8" s="18"/>
      <c r="O8" s="18"/>
      <c r="P8" s="18"/>
      <c r="Q8" s="18"/>
      <c r="R8" s="18"/>
    </row>
    <row r="9" ht="20.25" customHeight="1" spans="1:18">
      <c r="A9" s="5"/>
      <c r="B9" s="5"/>
      <c r="C9" s="5"/>
      <c r="D9" s="5"/>
      <c r="E9" s="5"/>
      <c r="F9" s="5"/>
      <c r="G9" s="5"/>
      <c r="H9" s="18"/>
      <c r="I9" s="18"/>
      <c r="J9" s="18"/>
      <c r="K9" s="18"/>
      <c r="L9" s="18"/>
      <c r="M9" s="18"/>
      <c r="N9" s="18"/>
      <c r="O9" s="18"/>
      <c r="P9" s="18"/>
      <c r="Q9" s="18"/>
      <c r="R9" s="18"/>
    </row>
    <row r="10" ht="20.25" customHeight="1" spans="1:18">
      <c r="A10" s="6" t="s">
        <v>30</v>
      </c>
      <c r="B10" s="6"/>
      <c r="C10" s="6"/>
      <c r="D10" s="6"/>
      <c r="E10" s="6"/>
      <c r="F10" s="6"/>
      <c r="G10" s="6"/>
      <c r="H10" s="18"/>
      <c r="I10" s="18"/>
      <c r="J10" s="18"/>
      <c r="K10" s="18"/>
      <c r="L10" s="18"/>
      <c r="M10" s="18"/>
      <c r="N10" s="18"/>
      <c r="O10" s="18"/>
      <c r="P10" s="18"/>
      <c r="Q10" s="18"/>
      <c r="R10" s="18"/>
    </row>
    <row r="11" customHeight="1" spans="1:1">
      <c r="A11" t="s">
        <v>559</v>
      </c>
    </row>
  </sheetData>
  <mergeCells count="20">
    <mergeCell ref="A1:M1"/>
    <mergeCell ref="Q1:R1"/>
    <mergeCell ref="A2:R2"/>
    <mergeCell ref="A3:L3"/>
    <mergeCell ref="Q3:R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1"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D9"/>
    </sheetView>
  </sheetViews>
  <sheetFormatPr defaultColWidth="8.85" defaultRowHeight="15" customHeight="1"/>
  <cols>
    <col min="1" max="1" width="15.25" customWidth="1"/>
    <col min="2" max="2" width="10.75" customWidth="1"/>
    <col min="3" max="3" width="9.125" customWidth="1"/>
    <col min="4" max="4" width="10.75" customWidth="1"/>
    <col min="5" max="11" width="10.875" customWidth="1"/>
  </cols>
  <sheetData>
    <row r="1" ht="24.15" customHeight="1" spans="1:11">
      <c r="A1" s="1"/>
      <c r="B1" s="1"/>
      <c r="C1" s="1"/>
      <c r="D1" s="1"/>
      <c r="E1" s="1"/>
      <c r="F1" s="1"/>
      <c r="G1" s="1"/>
      <c r="H1" s="1"/>
      <c r="I1" s="1"/>
      <c r="J1" s="1"/>
      <c r="K1" s="2" t="s">
        <v>560</v>
      </c>
    </row>
    <row r="2" ht="45.15" customHeight="1" spans="1:11">
      <c r="A2" s="8" t="s">
        <v>561</v>
      </c>
      <c r="B2" s="8"/>
      <c r="C2" s="8"/>
      <c r="D2" s="8"/>
      <c r="E2" s="8"/>
      <c r="F2" s="8"/>
      <c r="G2" s="8"/>
      <c r="H2" s="8"/>
      <c r="I2" s="8"/>
      <c r="J2" s="8"/>
      <c r="K2" s="8"/>
    </row>
    <row r="3" ht="18.75" customHeight="1" spans="1:11">
      <c r="A3" s="1" t="s">
        <v>2</v>
      </c>
      <c r="B3" s="1"/>
      <c r="C3" s="1"/>
      <c r="D3" s="1"/>
      <c r="E3" s="1"/>
      <c r="F3" s="1"/>
      <c r="G3" s="1"/>
      <c r="H3" s="1"/>
      <c r="I3" s="1"/>
      <c r="J3" s="1"/>
      <c r="K3" s="2" t="s">
        <v>27</v>
      </c>
    </row>
    <row r="4" ht="22.5" customHeight="1" spans="1:11">
      <c r="A4" s="11" t="s">
        <v>562</v>
      </c>
      <c r="B4" s="11" t="s">
        <v>156</v>
      </c>
      <c r="C4" s="11"/>
      <c r="D4" s="11"/>
      <c r="E4" s="11"/>
      <c r="F4" s="11"/>
      <c r="G4" s="11"/>
      <c r="H4" s="11"/>
      <c r="I4" s="11"/>
      <c r="J4" s="11"/>
      <c r="K4" s="11"/>
    </row>
    <row r="5" ht="30" customHeight="1" spans="1:11">
      <c r="A5" s="11"/>
      <c r="B5" s="11" t="s">
        <v>30</v>
      </c>
      <c r="C5" s="11" t="s">
        <v>33</v>
      </c>
      <c r="D5" s="11" t="s">
        <v>536</v>
      </c>
      <c r="E5" s="12" t="s">
        <v>563</v>
      </c>
      <c r="F5" s="12" t="s">
        <v>564</v>
      </c>
      <c r="G5" s="12" t="s">
        <v>565</v>
      </c>
      <c r="H5" s="12" t="s">
        <v>566</v>
      </c>
      <c r="I5" s="12" t="s">
        <v>567</v>
      </c>
      <c r="J5" s="12" t="s">
        <v>568</v>
      </c>
      <c r="K5" s="12" t="s">
        <v>569</v>
      </c>
    </row>
    <row r="6" ht="18.75" customHeight="1" spans="1:11">
      <c r="A6" s="5"/>
      <c r="B6" s="5"/>
      <c r="C6" s="5"/>
      <c r="D6" s="5"/>
      <c r="E6" s="5"/>
      <c r="F6" s="5"/>
      <c r="G6" s="5"/>
      <c r="H6" s="5"/>
      <c r="I6" s="5"/>
      <c r="J6" s="5"/>
      <c r="K6" s="5"/>
    </row>
    <row r="7" ht="18.75" customHeight="1" spans="1:11">
      <c r="A7" s="5"/>
      <c r="B7" s="5"/>
      <c r="C7" s="5"/>
      <c r="D7" s="5"/>
      <c r="E7" s="5"/>
      <c r="F7" s="5"/>
      <c r="G7" s="5"/>
      <c r="H7" s="5"/>
      <c r="I7" s="5"/>
      <c r="J7" s="5"/>
      <c r="K7" s="5"/>
    </row>
    <row r="8" ht="18.75" customHeight="1" spans="1:11">
      <c r="A8" s="6" t="s">
        <v>30</v>
      </c>
      <c r="B8" s="5"/>
      <c r="C8" s="5"/>
      <c r="D8" s="5"/>
      <c r="E8" s="5"/>
      <c r="F8" s="5"/>
      <c r="G8" s="5"/>
      <c r="H8" s="5"/>
      <c r="I8" s="5"/>
      <c r="J8" s="5"/>
      <c r="K8" s="5"/>
    </row>
    <row r="9" customHeight="1" spans="1:4">
      <c r="A9" s="13" t="s">
        <v>570</v>
      </c>
      <c r="B9" s="13"/>
      <c r="C9" s="13"/>
      <c r="D9" s="13"/>
    </row>
  </sheetData>
  <mergeCells count="5">
    <mergeCell ref="A2:K2"/>
    <mergeCell ref="A3:C3"/>
    <mergeCell ref="B4:D4"/>
    <mergeCell ref="E4:K4"/>
    <mergeCell ref="A4:A5"/>
  </mergeCells>
  <pageMargins left="0.75" right="0.75" top="1" bottom="1" header="0.5" footer="0.5"/>
  <pageSetup paperSize="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0" width="11.375" customWidth="1"/>
  </cols>
  <sheetData>
    <row r="1" ht="18.75" customHeight="1" spans="1:10">
      <c r="A1" s="1"/>
      <c r="B1" s="1"/>
      <c r="C1" s="1"/>
      <c r="D1" s="1"/>
      <c r="E1" s="1"/>
      <c r="F1" s="1"/>
      <c r="G1" s="1"/>
      <c r="H1" s="1"/>
      <c r="I1" s="1"/>
      <c r="J1" s="2" t="s">
        <v>571</v>
      </c>
    </row>
    <row r="2" ht="45.3" customHeight="1" spans="1:10">
      <c r="A2" s="8" t="s">
        <v>572</v>
      </c>
      <c r="B2" s="9"/>
      <c r="C2" s="9"/>
      <c r="D2" s="9"/>
      <c r="E2" s="9"/>
      <c r="F2" s="9"/>
      <c r="G2" s="9"/>
      <c r="H2" s="9"/>
      <c r="I2" s="9"/>
      <c r="J2" s="9"/>
    </row>
    <row r="3" ht="22.8" customHeight="1" spans="1:10">
      <c r="A3" s="1" t="s">
        <v>2</v>
      </c>
      <c r="B3" s="1"/>
      <c r="C3" s="1"/>
      <c r="D3" s="10"/>
      <c r="E3" s="10"/>
      <c r="F3" s="10"/>
      <c r="G3" s="10"/>
      <c r="H3" s="10"/>
      <c r="I3" s="10"/>
      <c r="J3" s="10"/>
    </row>
    <row r="4" ht="27.15" customHeight="1" spans="1:10">
      <c r="A4" s="4" t="s">
        <v>281</v>
      </c>
      <c r="B4" s="4" t="s">
        <v>282</v>
      </c>
      <c r="C4" s="4" t="s">
        <v>283</v>
      </c>
      <c r="D4" s="4" t="s">
        <v>284</v>
      </c>
      <c r="E4" s="4" t="s">
        <v>285</v>
      </c>
      <c r="F4" s="4" t="s">
        <v>286</v>
      </c>
      <c r="G4" s="4" t="s">
        <v>287</v>
      </c>
      <c r="H4" s="4" t="s">
        <v>288</v>
      </c>
      <c r="I4" s="4" t="s">
        <v>289</v>
      </c>
      <c r="J4" s="4" t="s">
        <v>290</v>
      </c>
    </row>
    <row r="5" ht="18.75" customHeight="1" spans="1:10">
      <c r="A5" s="4" t="s">
        <v>43</v>
      </c>
      <c r="B5" s="4" t="s">
        <v>44</v>
      </c>
      <c r="C5" s="4" t="s">
        <v>45</v>
      </c>
      <c r="D5" s="4" t="s">
        <v>46</v>
      </c>
      <c r="E5" s="4" t="s">
        <v>47</v>
      </c>
      <c r="F5" s="4" t="s">
        <v>48</v>
      </c>
      <c r="G5" s="4" t="s">
        <v>49</v>
      </c>
      <c r="H5" s="4" t="s">
        <v>50</v>
      </c>
      <c r="I5" s="4" t="s">
        <v>51</v>
      </c>
      <c r="J5" s="4" t="s">
        <v>66</v>
      </c>
    </row>
    <row r="6" ht="18.75" customHeight="1" spans="1:10">
      <c r="A6" s="5"/>
      <c r="B6" s="5"/>
      <c r="C6" s="5"/>
      <c r="D6" s="5"/>
      <c r="E6" s="5"/>
      <c r="F6" s="5"/>
      <c r="G6" s="5"/>
      <c r="H6" s="5"/>
      <c r="I6" s="5"/>
      <c r="J6" s="5"/>
    </row>
    <row r="7" ht="18.75" customHeight="1" spans="1:10">
      <c r="A7" s="5"/>
      <c r="B7" s="5"/>
      <c r="C7" s="5"/>
      <c r="D7" s="5"/>
      <c r="E7" s="5"/>
      <c r="F7" s="5"/>
      <c r="G7" s="5"/>
      <c r="H7" s="5"/>
      <c r="I7" s="5"/>
      <c r="J7" s="5"/>
    </row>
    <row r="8" customHeight="1" spans="1:1">
      <c r="A8" t="s">
        <v>570</v>
      </c>
    </row>
  </sheetData>
  <mergeCells count="2">
    <mergeCell ref="A2:J2"/>
    <mergeCell ref="A3:C3"/>
  </mergeCells>
  <pageMargins left="0.75" right="0.75"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3"/>
  <sheetViews>
    <sheetView showZeros="0" workbookViewId="0">
      <selection activeCell="E1" sqref="E1"/>
    </sheetView>
  </sheetViews>
  <sheetFormatPr defaultColWidth="8.85" defaultRowHeight="15" customHeight="1" outlineLevelCol="7"/>
  <cols>
    <col min="1" max="1" width="14.75" customWidth="1"/>
    <col min="2" max="2" width="13.625" customWidth="1"/>
    <col min="3" max="3" width="29.875" customWidth="1"/>
    <col min="4" max="4" width="15" customWidth="1"/>
    <col min="5" max="5" width="9.375" customWidth="1"/>
    <col min="6" max="6" width="9.125" customWidth="1"/>
    <col min="7" max="7" width="9.5" customWidth="1"/>
    <col min="8" max="8" width="10.625" customWidth="1"/>
  </cols>
  <sheetData>
    <row r="1" ht="18.75" customHeight="1" spans="1:8">
      <c r="A1" s="1"/>
      <c r="B1" s="1"/>
      <c r="C1" s="1"/>
      <c r="D1" s="1"/>
      <c r="E1" s="1"/>
      <c r="F1" s="1"/>
      <c r="G1" s="1"/>
      <c r="H1" s="2" t="s">
        <v>573</v>
      </c>
    </row>
    <row r="2" ht="41.4" customHeight="1" spans="1:8">
      <c r="A2" s="3" t="s">
        <v>574</v>
      </c>
      <c r="B2" s="3"/>
      <c r="C2" s="3"/>
      <c r="D2" s="3"/>
      <c r="E2" s="3"/>
      <c r="F2" s="3"/>
      <c r="G2" s="3"/>
      <c r="H2" s="3"/>
    </row>
    <row r="3" ht="18.75" customHeight="1" spans="1:8">
      <c r="A3" s="1" t="s">
        <v>2</v>
      </c>
      <c r="B3" s="1"/>
      <c r="C3" s="1"/>
      <c r="D3" s="1"/>
      <c r="E3" s="1"/>
      <c r="F3" s="1"/>
      <c r="G3" s="1"/>
      <c r="H3" s="1"/>
    </row>
    <row r="4" ht="18.75" customHeight="1" spans="1:8">
      <c r="A4" s="4" t="s">
        <v>149</v>
      </c>
      <c r="B4" s="4" t="s">
        <v>575</v>
      </c>
      <c r="C4" s="4" t="s">
        <v>576</v>
      </c>
      <c r="D4" s="4" t="s">
        <v>577</v>
      </c>
      <c r="E4" s="4" t="s">
        <v>532</v>
      </c>
      <c r="F4" s="4" t="s">
        <v>578</v>
      </c>
      <c r="G4" s="4"/>
      <c r="H4" s="4"/>
    </row>
    <row r="5" ht="18.75" customHeight="1" spans="1:8">
      <c r="A5" s="4"/>
      <c r="B5" s="4"/>
      <c r="C5" s="4"/>
      <c r="D5" s="4"/>
      <c r="E5" s="4"/>
      <c r="F5" s="4" t="s">
        <v>533</v>
      </c>
      <c r="G5" s="4" t="s">
        <v>579</v>
      </c>
      <c r="H5" s="4" t="s">
        <v>580</v>
      </c>
    </row>
    <row r="6" ht="18.75" customHeight="1" spans="1:8">
      <c r="A6" s="4" t="s">
        <v>43</v>
      </c>
      <c r="B6" s="4" t="s">
        <v>44</v>
      </c>
      <c r="C6" s="4" t="s">
        <v>45</v>
      </c>
      <c r="D6" s="4" t="s">
        <v>46</v>
      </c>
      <c r="E6" s="4" t="s">
        <v>47</v>
      </c>
      <c r="F6" s="4" t="s">
        <v>48</v>
      </c>
      <c r="G6" s="4" t="s">
        <v>49</v>
      </c>
      <c r="H6" s="4" t="s">
        <v>50</v>
      </c>
    </row>
    <row r="7" ht="18.75" customHeight="1" spans="1:8">
      <c r="A7" s="5" t="s">
        <v>53</v>
      </c>
      <c r="B7" s="5" t="s">
        <v>581</v>
      </c>
      <c r="C7" s="5" t="s">
        <v>582</v>
      </c>
      <c r="D7" s="5" t="s">
        <v>583</v>
      </c>
      <c r="E7" s="6" t="s">
        <v>584</v>
      </c>
      <c r="F7" s="6">
        <v>1</v>
      </c>
      <c r="G7" s="7">
        <v>3000</v>
      </c>
      <c r="H7" s="7">
        <v>3000</v>
      </c>
    </row>
    <row r="8" ht="18.75" customHeight="1" spans="1:8">
      <c r="A8" s="5" t="s">
        <v>53</v>
      </c>
      <c r="B8" s="5" t="s">
        <v>585</v>
      </c>
      <c r="C8" s="5" t="s">
        <v>586</v>
      </c>
      <c r="D8" s="5" t="s">
        <v>587</v>
      </c>
      <c r="E8" s="6" t="s">
        <v>543</v>
      </c>
      <c r="F8" s="6">
        <v>1</v>
      </c>
      <c r="G8" s="7">
        <v>4000</v>
      </c>
      <c r="H8" s="7">
        <v>4000</v>
      </c>
    </row>
    <row r="9" ht="18.75" customHeight="1" spans="1:8">
      <c r="A9" s="5" t="s">
        <v>53</v>
      </c>
      <c r="B9" s="5" t="s">
        <v>585</v>
      </c>
      <c r="C9" s="5" t="s">
        <v>588</v>
      </c>
      <c r="D9" s="5" t="s">
        <v>544</v>
      </c>
      <c r="E9" s="6" t="s">
        <v>543</v>
      </c>
      <c r="F9" s="6">
        <v>1</v>
      </c>
      <c r="G9" s="7">
        <v>1000</v>
      </c>
      <c r="H9" s="7">
        <v>1000</v>
      </c>
    </row>
    <row r="10" ht="18.75" customHeight="1" spans="1:8">
      <c r="A10" s="5" t="s">
        <v>53</v>
      </c>
      <c r="B10" s="5" t="s">
        <v>581</v>
      </c>
      <c r="C10" s="5" t="s">
        <v>582</v>
      </c>
      <c r="D10" s="5" t="s">
        <v>583</v>
      </c>
      <c r="E10" s="6" t="s">
        <v>589</v>
      </c>
      <c r="F10" s="6">
        <v>1</v>
      </c>
      <c r="G10" s="7">
        <v>1500</v>
      </c>
      <c r="H10" s="7">
        <v>1500</v>
      </c>
    </row>
    <row r="11" ht="18.75" customHeight="1" spans="1:8">
      <c r="A11" s="5" t="s">
        <v>53</v>
      </c>
      <c r="B11" s="5" t="s">
        <v>585</v>
      </c>
      <c r="C11" s="5" t="s">
        <v>590</v>
      </c>
      <c r="D11" s="5" t="s">
        <v>591</v>
      </c>
      <c r="E11" s="6" t="s">
        <v>543</v>
      </c>
      <c r="F11" s="6">
        <v>2</v>
      </c>
      <c r="G11" s="7">
        <v>3000</v>
      </c>
      <c r="H11" s="7">
        <v>6000</v>
      </c>
    </row>
    <row r="12" ht="18.75" customHeight="1" spans="1:8">
      <c r="A12" s="5" t="s">
        <v>53</v>
      </c>
      <c r="B12" s="5" t="s">
        <v>585</v>
      </c>
      <c r="C12" s="5" t="s">
        <v>592</v>
      </c>
      <c r="D12" s="5" t="s">
        <v>593</v>
      </c>
      <c r="E12" s="6" t="s">
        <v>460</v>
      </c>
      <c r="F12" s="6">
        <v>40</v>
      </c>
      <c r="G12" s="7">
        <v>150</v>
      </c>
      <c r="H12" s="7">
        <v>6000</v>
      </c>
    </row>
    <row r="13" ht="18.75" customHeight="1" spans="1:8">
      <c r="A13" s="5" t="s">
        <v>53</v>
      </c>
      <c r="B13" s="5" t="s">
        <v>585</v>
      </c>
      <c r="C13" s="5" t="s">
        <v>594</v>
      </c>
      <c r="D13" s="5" t="s">
        <v>595</v>
      </c>
      <c r="E13" s="6" t="s">
        <v>543</v>
      </c>
      <c r="F13" s="6">
        <v>1</v>
      </c>
      <c r="G13" s="7">
        <v>3000</v>
      </c>
      <c r="H13" s="7">
        <v>3000</v>
      </c>
    </row>
  </sheetData>
  <mergeCells count="8">
    <mergeCell ref="A2:H2"/>
    <mergeCell ref="A3:C3"/>
    <mergeCell ref="F4:H4"/>
    <mergeCell ref="A4:A5"/>
    <mergeCell ref="B4:B5"/>
    <mergeCell ref="C4:C5"/>
    <mergeCell ref="D4:D5"/>
    <mergeCell ref="E4:E5"/>
  </mergeCells>
  <pageMargins left="1.0625" right="0.75" top="1" bottom="1" header="0.5" footer="0.5"/>
  <pageSetup paperSize="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T5" sqref="T5:T6"/>
    </sheetView>
  </sheetViews>
  <sheetFormatPr defaultColWidth="8.85" defaultRowHeight="15" customHeight="1"/>
  <cols>
    <col min="1" max="1" width="9.125" customWidth="1"/>
    <col min="2" max="2" width="13.375" customWidth="1"/>
    <col min="3" max="5" width="8" customWidth="1"/>
    <col min="6" max="8" width="6.25" customWidth="1"/>
    <col min="9" max="9" width="6" customWidth="1"/>
    <col min="10" max="10" width="5" customWidth="1"/>
    <col min="11" max="11" width="7.75" customWidth="1"/>
    <col min="12" max="12" width="6.5" customWidth="1"/>
    <col min="13" max="13" width="7.5" customWidth="1"/>
    <col min="14" max="14" width="4.25" customWidth="1"/>
    <col min="15" max="15" width="5.25" customWidth="1"/>
    <col min="16" max="16" width="5.875" customWidth="1"/>
    <col min="17" max="19" width="7.875" customWidth="1"/>
    <col min="20" max="20" width="4.875" customWidth="1"/>
  </cols>
  <sheetData>
    <row r="1" ht="18.75" customHeight="1" spans="1:20">
      <c r="A1" s="27"/>
      <c r="B1" s="27"/>
      <c r="C1" s="27"/>
      <c r="D1" s="27"/>
      <c r="E1" s="27"/>
      <c r="F1" s="27"/>
      <c r="G1" s="27"/>
      <c r="H1" s="27"/>
      <c r="I1" s="63"/>
      <c r="J1" s="63"/>
      <c r="K1" s="63"/>
      <c r="L1" s="63"/>
      <c r="M1" s="63"/>
      <c r="N1" s="63"/>
      <c r="O1" s="63"/>
      <c r="P1" s="63"/>
      <c r="Q1" s="63"/>
      <c r="R1" s="63"/>
      <c r="S1" s="63"/>
      <c r="T1" s="63" t="s">
        <v>25</v>
      </c>
    </row>
    <row r="2" ht="37.5" customHeight="1" spans="1:20">
      <c r="A2" s="29" t="s">
        <v>26</v>
      </c>
      <c r="B2" s="29"/>
      <c r="C2" s="29"/>
      <c r="D2" s="29"/>
      <c r="E2" s="29"/>
      <c r="F2" s="29"/>
      <c r="G2" s="29"/>
      <c r="H2" s="29"/>
      <c r="I2" s="29"/>
      <c r="J2" s="29"/>
      <c r="K2" s="29"/>
      <c r="L2" s="29"/>
      <c r="M2" s="29"/>
      <c r="N2" s="29"/>
      <c r="O2" s="29"/>
      <c r="P2" s="29"/>
      <c r="Q2" s="29"/>
      <c r="R2" s="29"/>
      <c r="S2" s="29"/>
      <c r="T2" s="29"/>
    </row>
    <row r="3" ht="18.75" customHeight="1" spans="1:20">
      <c r="A3" s="47" t="s">
        <v>2</v>
      </c>
      <c r="B3" s="47"/>
      <c r="C3" s="47"/>
      <c r="D3" s="47"/>
      <c r="E3" s="54"/>
      <c r="F3" s="54"/>
      <c r="G3" s="54"/>
      <c r="H3" s="54"/>
      <c r="I3" s="65"/>
      <c r="J3" s="65"/>
      <c r="K3" s="65"/>
      <c r="L3" s="65"/>
      <c r="M3" s="65"/>
      <c r="N3" s="65"/>
      <c r="O3" s="65"/>
      <c r="P3" s="65"/>
      <c r="Q3" s="65"/>
      <c r="R3" s="65"/>
      <c r="S3" s="65"/>
      <c r="T3" s="65" t="s">
        <v>27</v>
      </c>
    </row>
    <row r="4" ht="18.75" customHeight="1" spans="1:20">
      <c r="A4" s="33" t="s">
        <v>28</v>
      </c>
      <c r="B4" s="78" t="s">
        <v>29</v>
      </c>
      <c r="C4" s="78" t="s">
        <v>30</v>
      </c>
      <c r="D4" s="78" t="s">
        <v>31</v>
      </c>
      <c r="E4" s="78"/>
      <c r="F4" s="78"/>
      <c r="G4" s="78"/>
      <c r="H4" s="78"/>
      <c r="I4" s="78"/>
      <c r="J4" s="81"/>
      <c r="K4" s="81"/>
      <c r="L4" s="81"/>
      <c r="M4" s="81"/>
      <c r="N4" s="81"/>
      <c r="O4" s="78" t="s">
        <v>21</v>
      </c>
      <c r="P4" s="78"/>
      <c r="Q4" s="78"/>
      <c r="R4" s="78"/>
      <c r="S4" s="78"/>
      <c r="T4" s="78"/>
    </row>
    <row r="5" ht="18.75" customHeight="1" spans="1:20">
      <c r="A5" s="33"/>
      <c r="B5" s="78"/>
      <c r="C5" s="78"/>
      <c r="D5" s="79" t="s">
        <v>32</v>
      </c>
      <c r="E5" s="79" t="s">
        <v>33</v>
      </c>
      <c r="F5" s="79" t="s">
        <v>34</v>
      </c>
      <c r="G5" s="79" t="s">
        <v>35</v>
      </c>
      <c r="H5" s="79" t="s">
        <v>36</v>
      </c>
      <c r="I5" s="82" t="s">
        <v>37</v>
      </c>
      <c r="J5" s="83"/>
      <c r="K5" s="83"/>
      <c r="L5" s="83"/>
      <c r="M5" s="83"/>
      <c r="N5" s="83"/>
      <c r="O5" s="82" t="s">
        <v>32</v>
      </c>
      <c r="P5" s="79" t="s">
        <v>33</v>
      </c>
      <c r="Q5" s="79" t="s">
        <v>34</v>
      </c>
      <c r="R5" s="79" t="s">
        <v>35</v>
      </c>
      <c r="S5" s="79" t="s">
        <v>36</v>
      </c>
      <c r="T5" s="79" t="s">
        <v>37</v>
      </c>
    </row>
    <row r="6" ht="41" customHeight="1" spans="1:20">
      <c r="A6" s="33"/>
      <c r="B6" s="78"/>
      <c r="C6" s="78"/>
      <c r="D6" s="79"/>
      <c r="E6" s="79"/>
      <c r="F6" s="79"/>
      <c r="G6" s="79"/>
      <c r="H6" s="79"/>
      <c r="I6" s="82" t="s">
        <v>32</v>
      </c>
      <c r="J6" s="79" t="s">
        <v>38</v>
      </c>
      <c r="K6" s="79" t="s">
        <v>39</v>
      </c>
      <c r="L6" s="79" t="s">
        <v>40</v>
      </c>
      <c r="M6" s="79" t="s">
        <v>41</v>
      </c>
      <c r="N6" s="79" t="s">
        <v>42</v>
      </c>
      <c r="O6" s="82"/>
      <c r="P6" s="79"/>
      <c r="Q6" s="79"/>
      <c r="R6" s="79"/>
      <c r="S6" s="79"/>
      <c r="T6" s="79"/>
    </row>
    <row r="7" ht="18.75" customHeight="1" spans="1:20">
      <c r="A7" s="80" t="s">
        <v>43</v>
      </c>
      <c r="B7" s="35" t="s">
        <v>44</v>
      </c>
      <c r="C7" s="35" t="s">
        <v>45</v>
      </c>
      <c r="D7" s="35" t="s">
        <v>46</v>
      </c>
      <c r="E7" s="80" t="s">
        <v>47</v>
      </c>
      <c r="F7" s="35" t="s">
        <v>48</v>
      </c>
      <c r="G7" s="35" t="s">
        <v>49</v>
      </c>
      <c r="H7" s="80" t="s">
        <v>50</v>
      </c>
      <c r="I7" s="35" t="s">
        <v>51</v>
      </c>
      <c r="J7" s="35">
        <v>10</v>
      </c>
      <c r="K7" s="35">
        <v>11</v>
      </c>
      <c r="L7" s="35">
        <v>12</v>
      </c>
      <c r="M7" s="35">
        <v>13</v>
      </c>
      <c r="N7" s="35">
        <v>14</v>
      </c>
      <c r="O7" s="35">
        <v>15</v>
      </c>
      <c r="P7" s="35">
        <v>16</v>
      </c>
      <c r="Q7" s="35">
        <v>17</v>
      </c>
      <c r="R7" s="35">
        <v>18</v>
      </c>
      <c r="S7" s="35">
        <v>19</v>
      </c>
      <c r="T7" s="35">
        <v>20</v>
      </c>
    </row>
    <row r="8" ht="20.25" customHeight="1" spans="1:20">
      <c r="A8" s="36" t="s">
        <v>52</v>
      </c>
      <c r="B8" s="36" t="s">
        <v>53</v>
      </c>
      <c r="C8" s="7">
        <v>3105.872087</v>
      </c>
      <c r="D8" s="7">
        <v>3100.872087</v>
      </c>
      <c r="E8" s="7">
        <v>3100.872087</v>
      </c>
      <c r="F8" s="7"/>
      <c r="G8" s="7"/>
      <c r="H8" s="7"/>
      <c r="I8" s="7">
        <v>5</v>
      </c>
      <c r="J8" s="7"/>
      <c r="K8" s="7"/>
      <c r="L8" s="7"/>
      <c r="M8" s="7"/>
      <c r="N8" s="7">
        <v>5</v>
      </c>
      <c r="O8" s="7"/>
      <c r="P8" s="7"/>
      <c r="Q8" s="7"/>
      <c r="R8" s="7"/>
      <c r="S8" s="7"/>
      <c r="T8" s="7"/>
    </row>
    <row r="9" ht="20.25" customHeight="1" spans="1:20">
      <c r="A9" s="37" t="s">
        <v>30</v>
      </c>
      <c r="B9" s="37"/>
      <c r="C9" s="7">
        <v>3105.872087</v>
      </c>
      <c r="D9" s="7">
        <v>3100.872087</v>
      </c>
      <c r="E9" s="7">
        <v>3100.872087</v>
      </c>
      <c r="F9" s="7"/>
      <c r="G9" s="7"/>
      <c r="H9" s="7"/>
      <c r="I9" s="7">
        <v>5</v>
      </c>
      <c r="J9" s="7"/>
      <c r="K9" s="7"/>
      <c r="L9" s="7"/>
      <c r="M9" s="7"/>
      <c r="N9" s="7">
        <v>5</v>
      </c>
      <c r="O9" s="7"/>
      <c r="P9" s="7"/>
      <c r="Q9" s="7"/>
      <c r="R9" s="7"/>
      <c r="S9" s="7"/>
      <c r="T9" s="7"/>
    </row>
  </sheetData>
  <mergeCells count="20">
    <mergeCell ref="A2:T2"/>
    <mergeCell ref="A3:D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1" scale="87"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Zeros="0" workbookViewId="0">
      <selection activeCell="F1" sqref="F$1:F$1048576"/>
    </sheetView>
  </sheetViews>
  <sheetFormatPr defaultColWidth="8.85" defaultRowHeight="15" customHeight="1"/>
  <cols>
    <col min="1" max="1" width="14.125" customWidth="1"/>
    <col min="2" max="2" width="33.125" customWidth="1"/>
    <col min="3" max="6" width="8.875" customWidth="1"/>
    <col min="7" max="7" width="6.75" customWidth="1"/>
    <col min="8" max="8" width="8.875" customWidth="1"/>
    <col min="9" max="9" width="8.625" customWidth="1"/>
    <col min="10" max="10" width="6.25" customWidth="1"/>
    <col min="11" max="14" width="4.75" customWidth="1"/>
    <col min="15" max="15" width="6.25" customWidth="1"/>
  </cols>
  <sheetData>
    <row r="1" ht="18.75" customHeight="1" spans="1:15">
      <c r="A1" s="27"/>
      <c r="B1" s="27"/>
      <c r="C1" s="27"/>
      <c r="D1" s="27"/>
      <c r="E1" s="27"/>
      <c r="F1" s="27"/>
      <c r="G1" s="27"/>
      <c r="H1" s="27"/>
      <c r="I1" s="27"/>
      <c r="J1" s="63"/>
      <c r="K1" s="63"/>
      <c r="L1" s="63"/>
      <c r="M1" s="63"/>
      <c r="N1" s="63"/>
      <c r="O1" s="63" t="s">
        <v>54</v>
      </c>
    </row>
    <row r="2" ht="37.5" customHeight="1" spans="1:15">
      <c r="A2" s="29" t="s">
        <v>55</v>
      </c>
      <c r="B2" s="29"/>
      <c r="C2" s="29"/>
      <c r="D2" s="29"/>
      <c r="E2" s="29"/>
      <c r="F2" s="29"/>
      <c r="G2" s="29"/>
      <c r="H2" s="29"/>
      <c r="I2" s="29"/>
      <c r="J2" s="29"/>
      <c r="K2" s="64"/>
      <c r="L2" s="64"/>
      <c r="M2" s="64"/>
      <c r="N2" s="64"/>
      <c r="O2" s="64"/>
    </row>
    <row r="3" ht="18.75" customHeight="1" spans="1:15">
      <c r="A3" s="30" t="s">
        <v>2</v>
      </c>
      <c r="B3" s="30"/>
      <c r="C3" s="30"/>
      <c r="D3" s="30"/>
      <c r="E3" s="30"/>
      <c r="F3" s="30"/>
      <c r="G3" s="30"/>
      <c r="H3" s="30"/>
      <c r="I3" s="30"/>
      <c r="J3" s="63"/>
      <c r="K3" s="63"/>
      <c r="L3" s="63"/>
      <c r="M3" s="63"/>
      <c r="N3" s="63"/>
      <c r="O3" s="63" t="s">
        <v>27</v>
      </c>
    </row>
    <row r="4" ht="18.75" customHeight="1" spans="1:15">
      <c r="A4" s="33" t="s">
        <v>56</v>
      </c>
      <c r="B4" s="33" t="s">
        <v>57</v>
      </c>
      <c r="C4" s="34" t="s">
        <v>30</v>
      </c>
      <c r="D4" s="34" t="s">
        <v>33</v>
      </c>
      <c r="E4" s="34"/>
      <c r="F4" s="34"/>
      <c r="G4" s="33" t="s">
        <v>34</v>
      </c>
      <c r="H4" s="33" t="s">
        <v>35</v>
      </c>
      <c r="I4" s="33" t="s">
        <v>58</v>
      </c>
      <c r="J4" s="34" t="s">
        <v>37</v>
      </c>
      <c r="K4" s="34"/>
      <c r="L4" s="34"/>
      <c r="M4" s="34"/>
      <c r="N4" s="34"/>
      <c r="O4" s="34"/>
    </row>
    <row r="5" ht="28" customHeight="1" spans="1:15">
      <c r="A5" s="33"/>
      <c r="B5" s="33"/>
      <c r="C5" s="34"/>
      <c r="D5" s="34" t="s">
        <v>32</v>
      </c>
      <c r="E5" s="34" t="s">
        <v>59</v>
      </c>
      <c r="F5" s="34" t="s">
        <v>60</v>
      </c>
      <c r="G5" s="33"/>
      <c r="H5" s="33"/>
      <c r="I5" s="33"/>
      <c r="J5" s="34" t="s">
        <v>32</v>
      </c>
      <c r="K5" s="33" t="s">
        <v>61</v>
      </c>
      <c r="L5" s="57" t="s">
        <v>62</v>
      </c>
      <c r="M5" s="57" t="s">
        <v>63</v>
      </c>
      <c r="N5" s="57" t="s">
        <v>64</v>
      </c>
      <c r="O5" s="57" t="s">
        <v>65</v>
      </c>
    </row>
    <row r="6" ht="14" customHeight="1" spans="1:15">
      <c r="A6" s="35" t="s">
        <v>43</v>
      </c>
      <c r="B6" s="35" t="s">
        <v>44</v>
      </c>
      <c r="C6" s="35" t="s">
        <v>45</v>
      </c>
      <c r="D6" s="35" t="s">
        <v>46</v>
      </c>
      <c r="E6" s="35" t="s">
        <v>47</v>
      </c>
      <c r="F6" s="35" t="s">
        <v>48</v>
      </c>
      <c r="G6" s="35" t="s">
        <v>49</v>
      </c>
      <c r="H6" s="35" t="s">
        <v>50</v>
      </c>
      <c r="I6" s="35" t="s">
        <v>51</v>
      </c>
      <c r="J6" s="35" t="s">
        <v>66</v>
      </c>
      <c r="K6" s="35">
        <v>11</v>
      </c>
      <c r="L6" s="35">
        <v>12</v>
      </c>
      <c r="M6" s="35">
        <v>13</v>
      </c>
      <c r="N6" s="35">
        <v>14</v>
      </c>
      <c r="O6" s="35">
        <v>15</v>
      </c>
    </row>
    <row r="7" ht="14" customHeight="1" spans="1:15">
      <c r="A7" s="36" t="s">
        <v>67</v>
      </c>
      <c r="B7" s="36" t="s">
        <v>68</v>
      </c>
      <c r="C7" s="7">
        <v>2379.495971</v>
      </c>
      <c r="D7" s="7">
        <v>2374.495971</v>
      </c>
      <c r="E7" s="7">
        <v>1726.512355</v>
      </c>
      <c r="F7" s="7">
        <v>647.983616</v>
      </c>
      <c r="G7" s="7"/>
      <c r="H7" s="7"/>
      <c r="I7" s="7"/>
      <c r="J7" s="7">
        <v>5</v>
      </c>
      <c r="K7" s="7"/>
      <c r="L7" s="7"/>
      <c r="M7" s="7"/>
      <c r="N7" s="7"/>
      <c r="O7" s="7">
        <v>5</v>
      </c>
    </row>
    <row r="8" ht="14" customHeight="1" spans="1:15">
      <c r="A8" s="69" t="s">
        <v>69</v>
      </c>
      <c r="B8" s="69" t="s">
        <v>70</v>
      </c>
      <c r="C8" s="7">
        <v>2079.495971</v>
      </c>
      <c r="D8" s="7">
        <v>2074.495971</v>
      </c>
      <c r="E8" s="7">
        <v>1726.512355</v>
      </c>
      <c r="F8" s="7">
        <v>347.983616</v>
      </c>
      <c r="G8" s="7"/>
      <c r="H8" s="7"/>
      <c r="I8" s="7"/>
      <c r="J8" s="7">
        <v>5</v>
      </c>
      <c r="K8" s="7"/>
      <c r="L8" s="7"/>
      <c r="M8" s="7"/>
      <c r="N8" s="7"/>
      <c r="O8" s="7">
        <v>5</v>
      </c>
    </row>
    <row r="9" ht="14" customHeight="1" spans="1:15">
      <c r="A9" s="70" t="s">
        <v>71</v>
      </c>
      <c r="B9" s="70" t="s">
        <v>72</v>
      </c>
      <c r="C9" s="7">
        <v>131.898162</v>
      </c>
      <c r="D9" s="7">
        <v>131.898162</v>
      </c>
      <c r="E9" s="7">
        <v>131.898162</v>
      </c>
      <c r="F9" s="7"/>
      <c r="G9" s="7"/>
      <c r="H9" s="7"/>
      <c r="I9" s="7"/>
      <c r="J9" s="7"/>
      <c r="K9" s="7"/>
      <c r="L9" s="7"/>
      <c r="M9" s="7"/>
      <c r="N9" s="7"/>
      <c r="O9" s="7"/>
    </row>
    <row r="10" ht="14" customHeight="1" spans="1:15">
      <c r="A10" s="70" t="s">
        <v>73</v>
      </c>
      <c r="B10" s="70" t="s">
        <v>74</v>
      </c>
      <c r="C10" s="7">
        <v>1947.597809</v>
      </c>
      <c r="D10" s="7">
        <v>1942.597809</v>
      </c>
      <c r="E10" s="7">
        <v>1594.614193</v>
      </c>
      <c r="F10" s="7">
        <v>347.983616</v>
      </c>
      <c r="G10" s="7"/>
      <c r="H10" s="7"/>
      <c r="I10" s="7"/>
      <c r="J10" s="7">
        <v>5</v>
      </c>
      <c r="K10" s="7"/>
      <c r="L10" s="7"/>
      <c r="M10" s="7"/>
      <c r="N10" s="7"/>
      <c r="O10" s="7">
        <v>5</v>
      </c>
    </row>
    <row r="11" ht="14" customHeight="1" spans="1:15">
      <c r="A11" s="69" t="s">
        <v>75</v>
      </c>
      <c r="B11" s="69" t="s">
        <v>76</v>
      </c>
      <c r="C11" s="7">
        <v>300</v>
      </c>
      <c r="D11" s="7">
        <v>300</v>
      </c>
      <c r="E11" s="7"/>
      <c r="F11" s="7">
        <v>300</v>
      </c>
      <c r="G11" s="7"/>
      <c r="H11" s="7"/>
      <c r="I11" s="7"/>
      <c r="J11" s="7"/>
      <c r="K11" s="7"/>
      <c r="L11" s="7"/>
      <c r="M11" s="7"/>
      <c r="N11" s="7"/>
      <c r="O11" s="7"/>
    </row>
    <row r="12" ht="14" customHeight="1" spans="1:15">
      <c r="A12" s="70" t="s">
        <v>77</v>
      </c>
      <c r="B12" s="70" t="s">
        <v>78</v>
      </c>
      <c r="C12" s="7">
        <v>300</v>
      </c>
      <c r="D12" s="7">
        <v>300</v>
      </c>
      <c r="E12" s="7"/>
      <c r="F12" s="7">
        <v>300</v>
      </c>
      <c r="G12" s="7"/>
      <c r="H12" s="7"/>
      <c r="I12" s="7"/>
      <c r="J12" s="7"/>
      <c r="K12" s="7"/>
      <c r="L12" s="7"/>
      <c r="M12" s="7"/>
      <c r="N12" s="7"/>
      <c r="O12" s="7"/>
    </row>
    <row r="13" ht="14" customHeight="1" spans="1:15">
      <c r="A13" s="36" t="s">
        <v>79</v>
      </c>
      <c r="B13" s="36" t="s">
        <v>80</v>
      </c>
      <c r="C13" s="7">
        <v>431.869944</v>
      </c>
      <c r="D13" s="7">
        <v>431.869944</v>
      </c>
      <c r="E13" s="7">
        <v>48.599944</v>
      </c>
      <c r="F13" s="7">
        <v>383.27</v>
      </c>
      <c r="G13" s="7"/>
      <c r="H13" s="7"/>
      <c r="I13" s="7"/>
      <c r="J13" s="7"/>
      <c r="K13" s="7"/>
      <c r="L13" s="7"/>
      <c r="M13" s="7"/>
      <c r="N13" s="7"/>
      <c r="O13" s="7"/>
    </row>
    <row r="14" ht="14" customHeight="1" spans="1:15">
      <c r="A14" s="69" t="s">
        <v>81</v>
      </c>
      <c r="B14" s="69" t="s">
        <v>82</v>
      </c>
      <c r="C14" s="7">
        <v>431.869944</v>
      </c>
      <c r="D14" s="7">
        <v>431.869944</v>
      </c>
      <c r="E14" s="7">
        <v>48.599944</v>
      </c>
      <c r="F14" s="7">
        <v>383.27</v>
      </c>
      <c r="G14" s="7"/>
      <c r="H14" s="7"/>
      <c r="I14" s="7"/>
      <c r="J14" s="7"/>
      <c r="K14" s="7"/>
      <c r="L14" s="7"/>
      <c r="M14" s="7"/>
      <c r="N14" s="7"/>
      <c r="O14" s="7"/>
    </row>
    <row r="15" ht="14" customHeight="1" spans="1:15">
      <c r="A15" s="70" t="s">
        <v>83</v>
      </c>
      <c r="B15" s="70" t="s">
        <v>84</v>
      </c>
      <c r="C15" s="7">
        <v>48.599944</v>
      </c>
      <c r="D15" s="7">
        <v>48.599944</v>
      </c>
      <c r="E15" s="7">
        <v>48.599944</v>
      </c>
      <c r="F15" s="7"/>
      <c r="G15" s="7"/>
      <c r="H15" s="7"/>
      <c r="I15" s="7"/>
      <c r="J15" s="7"/>
      <c r="K15" s="7"/>
      <c r="L15" s="7"/>
      <c r="M15" s="7"/>
      <c r="N15" s="7"/>
      <c r="O15" s="7"/>
    </row>
    <row r="16" ht="14" customHeight="1" spans="1:15">
      <c r="A16" s="70" t="s">
        <v>85</v>
      </c>
      <c r="B16" s="70" t="s">
        <v>86</v>
      </c>
      <c r="C16" s="7">
        <v>383.27</v>
      </c>
      <c r="D16" s="7">
        <v>383.27</v>
      </c>
      <c r="E16" s="7"/>
      <c r="F16" s="7">
        <v>383.27</v>
      </c>
      <c r="G16" s="7"/>
      <c r="H16" s="7"/>
      <c r="I16" s="7"/>
      <c r="J16" s="7"/>
      <c r="K16" s="7"/>
      <c r="L16" s="7"/>
      <c r="M16" s="7"/>
      <c r="N16" s="7"/>
      <c r="O16" s="7"/>
    </row>
    <row r="17" ht="14" customHeight="1" spans="1:15">
      <c r="A17" s="36" t="s">
        <v>87</v>
      </c>
      <c r="B17" s="36" t="s">
        <v>88</v>
      </c>
      <c r="C17" s="7">
        <v>106.748512</v>
      </c>
      <c r="D17" s="7">
        <v>106.748512</v>
      </c>
      <c r="E17" s="7">
        <v>105.532512</v>
      </c>
      <c r="F17" s="7">
        <v>1.216</v>
      </c>
      <c r="G17" s="7"/>
      <c r="H17" s="7"/>
      <c r="I17" s="7"/>
      <c r="J17" s="7"/>
      <c r="K17" s="7"/>
      <c r="L17" s="7"/>
      <c r="M17" s="7"/>
      <c r="N17" s="7"/>
      <c r="O17" s="7"/>
    </row>
    <row r="18" ht="14" customHeight="1" spans="1:15">
      <c r="A18" s="69" t="s">
        <v>89</v>
      </c>
      <c r="B18" s="69" t="s">
        <v>90</v>
      </c>
      <c r="C18" s="7">
        <v>105.532512</v>
      </c>
      <c r="D18" s="7">
        <v>105.532512</v>
      </c>
      <c r="E18" s="7">
        <v>105.532512</v>
      </c>
      <c r="F18" s="7"/>
      <c r="G18" s="7"/>
      <c r="H18" s="7"/>
      <c r="I18" s="7"/>
      <c r="J18" s="7"/>
      <c r="K18" s="7"/>
      <c r="L18" s="7"/>
      <c r="M18" s="7"/>
      <c r="N18" s="7"/>
      <c r="O18" s="7"/>
    </row>
    <row r="19" ht="14" customHeight="1" spans="1:15">
      <c r="A19" s="70" t="s">
        <v>91</v>
      </c>
      <c r="B19" s="70" t="s">
        <v>92</v>
      </c>
      <c r="C19" s="7">
        <v>105.532512</v>
      </c>
      <c r="D19" s="7">
        <v>105.532512</v>
      </c>
      <c r="E19" s="7">
        <v>105.532512</v>
      </c>
      <c r="F19" s="7"/>
      <c r="G19" s="7"/>
      <c r="H19" s="7"/>
      <c r="I19" s="7"/>
      <c r="J19" s="7"/>
      <c r="K19" s="7"/>
      <c r="L19" s="7"/>
      <c r="M19" s="7"/>
      <c r="N19" s="7"/>
      <c r="O19" s="7"/>
    </row>
    <row r="20" ht="14" customHeight="1" spans="1:15">
      <c r="A20" s="69" t="s">
        <v>93</v>
      </c>
      <c r="B20" s="69" t="s">
        <v>94</v>
      </c>
      <c r="C20" s="7">
        <v>1.15</v>
      </c>
      <c r="D20" s="7">
        <v>1.15</v>
      </c>
      <c r="E20" s="7"/>
      <c r="F20" s="7">
        <v>1.15</v>
      </c>
      <c r="G20" s="7"/>
      <c r="H20" s="7"/>
      <c r="I20" s="7"/>
      <c r="J20" s="7"/>
      <c r="K20" s="7"/>
      <c r="L20" s="7"/>
      <c r="M20" s="7"/>
      <c r="N20" s="7"/>
      <c r="O20" s="7"/>
    </row>
    <row r="21" ht="14" customHeight="1" spans="1:15">
      <c r="A21" s="70" t="s">
        <v>95</v>
      </c>
      <c r="B21" s="70" t="s">
        <v>96</v>
      </c>
      <c r="C21" s="7">
        <v>1.15</v>
      </c>
      <c r="D21" s="7">
        <v>1.15</v>
      </c>
      <c r="E21" s="7"/>
      <c r="F21" s="7">
        <v>1.15</v>
      </c>
      <c r="G21" s="7"/>
      <c r="H21" s="7"/>
      <c r="I21" s="7"/>
      <c r="J21" s="7"/>
      <c r="K21" s="7"/>
      <c r="L21" s="7"/>
      <c r="M21" s="7"/>
      <c r="N21" s="7"/>
      <c r="O21" s="7"/>
    </row>
    <row r="22" ht="14" customHeight="1" spans="1:15">
      <c r="A22" s="69" t="s">
        <v>97</v>
      </c>
      <c r="B22" s="69" t="s">
        <v>98</v>
      </c>
      <c r="C22" s="7">
        <v>0.066</v>
      </c>
      <c r="D22" s="7">
        <v>0.066</v>
      </c>
      <c r="E22" s="7"/>
      <c r="F22" s="7">
        <v>0.066</v>
      </c>
      <c r="G22" s="7"/>
      <c r="H22" s="7"/>
      <c r="I22" s="7"/>
      <c r="J22" s="7"/>
      <c r="K22" s="7"/>
      <c r="L22" s="7"/>
      <c r="M22" s="7"/>
      <c r="N22" s="7"/>
      <c r="O22" s="7"/>
    </row>
    <row r="23" ht="14" customHeight="1" spans="1:15">
      <c r="A23" s="70" t="s">
        <v>99</v>
      </c>
      <c r="B23" s="70" t="s">
        <v>100</v>
      </c>
      <c r="C23" s="7">
        <v>0.066</v>
      </c>
      <c r="D23" s="7">
        <v>0.066</v>
      </c>
      <c r="E23" s="7"/>
      <c r="F23" s="7">
        <v>0.066</v>
      </c>
      <c r="G23" s="7"/>
      <c r="H23" s="7"/>
      <c r="I23" s="7"/>
      <c r="J23" s="7"/>
      <c r="K23" s="7"/>
      <c r="L23" s="7"/>
      <c r="M23" s="7"/>
      <c r="N23" s="7"/>
      <c r="O23" s="7"/>
    </row>
    <row r="24" ht="14" customHeight="1" spans="1:15">
      <c r="A24" s="36" t="s">
        <v>101</v>
      </c>
      <c r="B24" s="36" t="s">
        <v>102</v>
      </c>
      <c r="C24" s="7">
        <v>100.70486</v>
      </c>
      <c r="D24" s="7">
        <v>100.70486</v>
      </c>
      <c r="E24" s="7">
        <v>100.70486</v>
      </c>
      <c r="F24" s="7"/>
      <c r="G24" s="7"/>
      <c r="H24" s="7"/>
      <c r="I24" s="7"/>
      <c r="J24" s="7"/>
      <c r="K24" s="7"/>
      <c r="L24" s="7"/>
      <c r="M24" s="7"/>
      <c r="N24" s="7"/>
      <c r="O24" s="7"/>
    </row>
    <row r="25" ht="14" customHeight="1" spans="1:15">
      <c r="A25" s="69" t="s">
        <v>103</v>
      </c>
      <c r="B25" s="69" t="s">
        <v>104</v>
      </c>
      <c r="C25" s="7">
        <v>100.70486</v>
      </c>
      <c r="D25" s="7">
        <v>100.70486</v>
      </c>
      <c r="E25" s="7">
        <v>100.70486</v>
      </c>
      <c r="F25" s="7"/>
      <c r="G25" s="7"/>
      <c r="H25" s="7"/>
      <c r="I25" s="7"/>
      <c r="J25" s="7"/>
      <c r="K25" s="7"/>
      <c r="L25" s="7"/>
      <c r="M25" s="7"/>
      <c r="N25" s="7"/>
      <c r="O25" s="7"/>
    </row>
    <row r="26" ht="14" customHeight="1" spans="1:15">
      <c r="A26" s="70" t="s">
        <v>105</v>
      </c>
      <c r="B26" s="70" t="s">
        <v>106</v>
      </c>
      <c r="C26" s="7">
        <v>8.491498</v>
      </c>
      <c r="D26" s="7">
        <v>8.491498</v>
      </c>
      <c r="E26" s="7">
        <v>8.491498</v>
      </c>
      <c r="F26" s="7"/>
      <c r="G26" s="7"/>
      <c r="H26" s="7"/>
      <c r="I26" s="7"/>
      <c r="J26" s="7"/>
      <c r="K26" s="7"/>
      <c r="L26" s="7"/>
      <c r="M26" s="7"/>
      <c r="N26" s="7"/>
      <c r="O26" s="7"/>
    </row>
    <row r="27" ht="14" customHeight="1" spans="1:15">
      <c r="A27" s="70" t="s">
        <v>107</v>
      </c>
      <c r="B27" s="70" t="s">
        <v>108</v>
      </c>
      <c r="C27" s="7">
        <v>46.253493</v>
      </c>
      <c r="D27" s="7">
        <v>46.253493</v>
      </c>
      <c r="E27" s="7">
        <v>46.253493</v>
      </c>
      <c r="F27" s="7"/>
      <c r="G27" s="7"/>
      <c r="H27" s="7"/>
      <c r="I27" s="7"/>
      <c r="J27" s="7"/>
      <c r="K27" s="7"/>
      <c r="L27" s="7"/>
      <c r="M27" s="7"/>
      <c r="N27" s="7"/>
      <c r="O27" s="7"/>
    </row>
    <row r="28" ht="14" customHeight="1" spans="1:15">
      <c r="A28" s="70" t="s">
        <v>109</v>
      </c>
      <c r="B28" s="70" t="s">
        <v>110</v>
      </c>
      <c r="C28" s="7">
        <v>40.091744</v>
      </c>
      <c r="D28" s="7">
        <v>40.091744</v>
      </c>
      <c r="E28" s="7">
        <v>40.091744</v>
      </c>
      <c r="F28" s="7"/>
      <c r="G28" s="7"/>
      <c r="H28" s="7"/>
      <c r="I28" s="7"/>
      <c r="J28" s="7"/>
      <c r="K28" s="7"/>
      <c r="L28" s="7"/>
      <c r="M28" s="7"/>
      <c r="N28" s="7"/>
      <c r="O28" s="7"/>
    </row>
    <row r="29" ht="14" customHeight="1" spans="1:15">
      <c r="A29" s="70" t="s">
        <v>111</v>
      </c>
      <c r="B29" s="70" t="s">
        <v>112</v>
      </c>
      <c r="C29" s="7">
        <v>5.868125</v>
      </c>
      <c r="D29" s="7">
        <v>5.868125</v>
      </c>
      <c r="E29" s="7">
        <v>5.868125</v>
      </c>
      <c r="F29" s="7"/>
      <c r="G29" s="7"/>
      <c r="H29" s="7"/>
      <c r="I29" s="7"/>
      <c r="J29" s="7"/>
      <c r="K29" s="7"/>
      <c r="L29" s="7"/>
      <c r="M29" s="7"/>
      <c r="N29" s="7"/>
      <c r="O29" s="7"/>
    </row>
    <row r="30" ht="14" customHeight="1" spans="1:15">
      <c r="A30" s="36" t="s">
        <v>113</v>
      </c>
      <c r="B30" s="36" t="s">
        <v>114</v>
      </c>
      <c r="C30" s="7">
        <v>87.0528</v>
      </c>
      <c r="D30" s="7">
        <v>87.0528</v>
      </c>
      <c r="E30" s="7">
        <v>87.0528</v>
      </c>
      <c r="F30" s="7"/>
      <c r="G30" s="7"/>
      <c r="H30" s="7"/>
      <c r="I30" s="7"/>
      <c r="J30" s="7"/>
      <c r="K30" s="7"/>
      <c r="L30" s="7"/>
      <c r="M30" s="7"/>
      <c r="N30" s="7"/>
      <c r="O30" s="7"/>
    </row>
    <row r="31" ht="14" customHeight="1" spans="1:15">
      <c r="A31" s="69" t="s">
        <v>115</v>
      </c>
      <c r="B31" s="69" t="s">
        <v>116</v>
      </c>
      <c r="C31" s="7">
        <v>87.0528</v>
      </c>
      <c r="D31" s="7">
        <v>87.0528</v>
      </c>
      <c r="E31" s="7">
        <v>87.0528</v>
      </c>
      <c r="F31" s="7"/>
      <c r="G31" s="7"/>
      <c r="H31" s="7"/>
      <c r="I31" s="7"/>
      <c r="J31" s="7"/>
      <c r="K31" s="7"/>
      <c r="L31" s="7"/>
      <c r="M31" s="7"/>
      <c r="N31" s="7"/>
      <c r="O31" s="7"/>
    </row>
    <row r="32" ht="14" customHeight="1" spans="1:15">
      <c r="A32" s="70" t="s">
        <v>117</v>
      </c>
      <c r="B32" s="70" t="s">
        <v>118</v>
      </c>
      <c r="C32" s="7">
        <v>78.4248</v>
      </c>
      <c r="D32" s="7">
        <v>78.4248</v>
      </c>
      <c r="E32" s="7">
        <v>78.4248</v>
      </c>
      <c r="F32" s="7"/>
      <c r="G32" s="7"/>
      <c r="H32" s="7"/>
      <c r="I32" s="7"/>
      <c r="J32" s="7"/>
      <c r="K32" s="7"/>
      <c r="L32" s="7"/>
      <c r="M32" s="7"/>
      <c r="N32" s="7"/>
      <c r="O32" s="7"/>
    </row>
    <row r="33" ht="14" customHeight="1" spans="1:15">
      <c r="A33" s="70" t="s">
        <v>119</v>
      </c>
      <c r="B33" s="70" t="s">
        <v>120</v>
      </c>
      <c r="C33" s="7">
        <v>8.628</v>
      </c>
      <c r="D33" s="7">
        <v>8.628</v>
      </c>
      <c r="E33" s="7">
        <v>8.628</v>
      </c>
      <c r="F33" s="7"/>
      <c r="G33" s="7"/>
      <c r="H33" s="7"/>
      <c r="I33" s="7"/>
      <c r="J33" s="7"/>
      <c r="K33" s="7"/>
      <c r="L33" s="7"/>
      <c r="M33" s="7"/>
      <c r="N33" s="7"/>
      <c r="O33" s="7"/>
    </row>
    <row r="34" ht="14" customHeight="1" spans="1:15">
      <c r="A34" s="37" t="s">
        <v>121</v>
      </c>
      <c r="B34" s="37"/>
      <c r="C34" s="7">
        <v>3105.872087</v>
      </c>
      <c r="D34" s="7">
        <v>3100.872087</v>
      </c>
      <c r="E34" s="7">
        <v>2068.402471</v>
      </c>
      <c r="F34" s="7">
        <v>1032.469616</v>
      </c>
      <c r="G34" s="7"/>
      <c r="H34" s="7"/>
      <c r="I34" s="7"/>
      <c r="J34" s="7">
        <v>5</v>
      </c>
      <c r="K34" s="7"/>
      <c r="L34" s="7"/>
      <c r="M34" s="7"/>
      <c r="N34" s="7"/>
      <c r="O34" s="7">
        <v>5</v>
      </c>
    </row>
  </sheetData>
  <mergeCells count="11">
    <mergeCell ref="A2:O2"/>
    <mergeCell ref="A3:I3"/>
    <mergeCell ref="D4:F4"/>
    <mergeCell ref="J4:O4"/>
    <mergeCell ref="A34:B34"/>
    <mergeCell ref="A4:A5"/>
    <mergeCell ref="B4:B5"/>
    <mergeCell ref="C4:C5"/>
    <mergeCell ref="G4:G5"/>
    <mergeCell ref="H4:H5"/>
    <mergeCell ref="I4:I5"/>
  </mergeCells>
  <pageMargins left="0.826388888888889" right="0.314583333333333" top="1" bottom="0.826388888888889" header="0.5" footer="0.5"/>
  <pageSetup paperSize="1" scale="90" fitToWidth="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C1" sqref="C$1:D$1048576"/>
    </sheetView>
  </sheetViews>
  <sheetFormatPr defaultColWidth="8.85" defaultRowHeight="15" customHeight="1" outlineLevelCol="3"/>
  <cols>
    <col min="1" max="1" width="26.625" customWidth="1"/>
    <col min="2" max="2" width="23.5" customWidth="1"/>
    <col min="3" max="4" width="28" customWidth="1"/>
  </cols>
  <sheetData>
    <row r="1" ht="18.75" customHeight="1" spans="1:4">
      <c r="A1" s="27"/>
      <c r="B1" s="27"/>
      <c r="C1" s="27"/>
      <c r="D1" s="65" t="s">
        <v>122</v>
      </c>
    </row>
    <row r="2" ht="45" customHeight="1" spans="1:4">
      <c r="A2" s="29" t="s">
        <v>123</v>
      </c>
      <c r="B2" s="29"/>
      <c r="C2" s="29"/>
      <c r="D2" s="29"/>
    </row>
    <row r="3" ht="18.75" customHeight="1" spans="1:4">
      <c r="A3" s="47" t="s">
        <v>2</v>
      </c>
      <c r="B3" s="47"/>
      <c r="C3" s="71"/>
      <c r="D3" s="65" t="s">
        <v>3</v>
      </c>
    </row>
    <row r="4" ht="22.5" customHeight="1" spans="1:4">
      <c r="A4" s="72" t="s">
        <v>4</v>
      </c>
      <c r="B4" s="72"/>
      <c r="C4" s="72" t="s">
        <v>5</v>
      </c>
      <c r="D4" s="72"/>
    </row>
    <row r="5" ht="18.75" customHeight="1" spans="1:4">
      <c r="A5" s="72" t="s">
        <v>6</v>
      </c>
      <c r="B5" s="72" t="s">
        <v>7</v>
      </c>
      <c r="C5" s="72" t="s">
        <v>124</v>
      </c>
      <c r="D5" s="72" t="s">
        <v>7</v>
      </c>
    </row>
    <row r="6" ht="18.75" customHeight="1" spans="1:4">
      <c r="A6" s="72"/>
      <c r="B6" s="72"/>
      <c r="C6" s="72"/>
      <c r="D6" s="72"/>
    </row>
    <row r="7" ht="22.5" customHeight="1" spans="1:4">
      <c r="A7" s="73" t="s">
        <v>125</v>
      </c>
      <c r="B7" s="7">
        <v>3100.872087</v>
      </c>
      <c r="C7" s="73" t="s">
        <v>126</v>
      </c>
      <c r="D7" s="7">
        <v>3100.872087</v>
      </c>
    </row>
    <row r="8" ht="22.5" customHeight="1" spans="1:4">
      <c r="A8" s="73" t="s">
        <v>127</v>
      </c>
      <c r="B8" s="7">
        <v>3100.872087</v>
      </c>
      <c r="C8" s="73" t="str">
        <f>"（"&amp;"一"&amp;"）"&amp;"教育支出"</f>
        <v>（一）教育支出</v>
      </c>
      <c r="D8" s="7">
        <v>2374.495971</v>
      </c>
    </row>
    <row r="9" ht="22.5" customHeight="1" spans="1:4">
      <c r="A9" s="73" t="s">
        <v>128</v>
      </c>
      <c r="B9" s="7"/>
      <c r="C9" s="73" t="str">
        <f>"（"&amp;"二"&amp;"）"&amp;"文化旅游体育与传媒支出"</f>
        <v>（二）文化旅游体育与传媒支出</v>
      </c>
      <c r="D9" s="7">
        <v>431.869944</v>
      </c>
    </row>
    <row r="10" ht="22.5" customHeight="1" spans="1:4">
      <c r="A10" s="73" t="s">
        <v>129</v>
      </c>
      <c r="B10" s="7"/>
      <c r="C10" s="73" t="str">
        <f>"（"&amp;"三"&amp;"）"&amp;"社会保障和就业支出"</f>
        <v>（三）社会保障和就业支出</v>
      </c>
      <c r="D10" s="7">
        <v>106.748512</v>
      </c>
    </row>
    <row r="11" ht="22.5" customHeight="1" spans="1:4">
      <c r="A11" s="73" t="s">
        <v>130</v>
      </c>
      <c r="B11" s="7"/>
      <c r="C11" s="73" t="str">
        <f>"（"&amp;"四"&amp;"）"&amp;"卫生健康支出"</f>
        <v>（四）卫生健康支出</v>
      </c>
      <c r="D11" s="7">
        <v>100.70486</v>
      </c>
    </row>
    <row r="12" ht="22.5" customHeight="1" spans="1:4">
      <c r="A12" s="73" t="s">
        <v>127</v>
      </c>
      <c r="B12" s="7"/>
      <c r="C12" s="73" t="str">
        <f>"（"&amp;"五"&amp;"）"&amp;"住房保障支出"</f>
        <v>（五）住房保障支出</v>
      </c>
      <c r="D12" s="7">
        <v>87.0528</v>
      </c>
    </row>
    <row r="13" ht="22.5" customHeight="1" spans="1:4">
      <c r="A13" s="73" t="s">
        <v>128</v>
      </c>
      <c r="B13" s="7"/>
      <c r="C13" s="73"/>
      <c r="D13" s="7"/>
    </row>
    <row r="14" ht="22.5" customHeight="1" spans="1:4">
      <c r="A14" s="73" t="s">
        <v>129</v>
      </c>
      <c r="B14" s="7"/>
      <c r="C14" s="73"/>
      <c r="D14" s="7"/>
    </row>
    <row r="15" ht="22.5" customHeight="1" spans="1:4">
      <c r="A15" s="74"/>
      <c r="B15" s="7"/>
      <c r="C15" s="73" t="s">
        <v>131</v>
      </c>
      <c r="D15" s="7"/>
    </row>
    <row r="16" ht="22.5" customHeight="1" spans="1:4">
      <c r="A16" s="75" t="s">
        <v>132</v>
      </c>
      <c r="B16" s="76">
        <v>3100.872087</v>
      </c>
      <c r="C16" s="77" t="s">
        <v>133</v>
      </c>
      <c r="D16" s="76">
        <v>3100.872087</v>
      </c>
    </row>
  </sheetData>
  <mergeCells count="8">
    <mergeCell ref="A2:D2"/>
    <mergeCell ref="A3:B3"/>
    <mergeCell ref="A4:B4"/>
    <mergeCell ref="C4:D4"/>
    <mergeCell ref="A5:A6"/>
    <mergeCell ref="B5:B6"/>
    <mergeCell ref="C5:C6"/>
    <mergeCell ref="D5:D6"/>
  </mergeCells>
  <pageMargins left="1.41666666666667"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4"/>
  <sheetViews>
    <sheetView showZeros="0" workbookViewId="0">
      <selection activeCell="C1" sqref="C$1:G$1048576"/>
    </sheetView>
  </sheetViews>
  <sheetFormatPr defaultColWidth="8.85" defaultRowHeight="15" customHeight="1" outlineLevelCol="6"/>
  <cols>
    <col min="1" max="1" width="21.425" customWidth="1"/>
    <col min="2" max="2" width="33.375" customWidth="1"/>
    <col min="3" max="7" width="15.5" customWidth="1"/>
  </cols>
  <sheetData>
    <row r="1" ht="18.75" customHeight="1" spans="1:7">
      <c r="A1" s="27"/>
      <c r="B1" s="27"/>
      <c r="C1" s="27"/>
      <c r="D1" s="27"/>
      <c r="E1" s="27"/>
      <c r="F1" s="27"/>
      <c r="G1" s="28" t="s">
        <v>134</v>
      </c>
    </row>
    <row r="2" ht="37.5" customHeight="1" spans="1:7">
      <c r="A2" s="29" t="s">
        <v>135</v>
      </c>
      <c r="B2" s="29"/>
      <c r="C2" s="29"/>
      <c r="D2" s="29"/>
      <c r="E2" s="29"/>
      <c r="F2" s="29"/>
      <c r="G2" s="29"/>
    </row>
    <row r="3" ht="18.75" customHeight="1" spans="1:7">
      <c r="A3" s="30" t="s">
        <v>2</v>
      </c>
      <c r="B3" s="30"/>
      <c r="C3" s="30"/>
      <c r="D3" s="31"/>
      <c r="E3" s="31"/>
      <c r="F3" s="31"/>
      <c r="G3" s="32" t="s">
        <v>27</v>
      </c>
    </row>
    <row r="4" ht="18.75" customHeight="1" spans="1:7">
      <c r="A4" s="33" t="s">
        <v>136</v>
      </c>
      <c r="B4" s="33" t="s">
        <v>57</v>
      </c>
      <c r="C4" s="34" t="s">
        <v>30</v>
      </c>
      <c r="D4" s="34" t="s">
        <v>59</v>
      </c>
      <c r="E4" s="34"/>
      <c r="F4" s="34"/>
      <c r="G4" s="33" t="s">
        <v>60</v>
      </c>
    </row>
    <row r="5" ht="18.75" customHeight="1" spans="1:7">
      <c r="A5" s="33" t="s">
        <v>56</v>
      </c>
      <c r="B5" s="33" t="s">
        <v>57</v>
      </c>
      <c r="C5" s="34"/>
      <c r="D5" s="34" t="s">
        <v>32</v>
      </c>
      <c r="E5" s="34" t="s">
        <v>137</v>
      </c>
      <c r="F5" s="34" t="s">
        <v>138</v>
      </c>
      <c r="G5" s="33"/>
    </row>
    <row r="6" ht="18.75" customHeight="1" spans="1:7">
      <c r="A6" s="35" t="s">
        <v>43</v>
      </c>
      <c r="B6" s="35" t="s">
        <v>44</v>
      </c>
      <c r="C6" s="35" t="s">
        <v>45</v>
      </c>
      <c r="D6" s="35" t="s">
        <v>46</v>
      </c>
      <c r="E6" s="35" t="s">
        <v>47</v>
      </c>
      <c r="F6" s="35" t="s">
        <v>48</v>
      </c>
      <c r="G6" s="35" t="s">
        <v>49</v>
      </c>
    </row>
    <row r="7" customHeight="1" spans="1:7">
      <c r="A7" s="36" t="s">
        <v>67</v>
      </c>
      <c r="B7" s="36" t="s">
        <v>68</v>
      </c>
      <c r="C7" s="7">
        <v>2374.495971</v>
      </c>
      <c r="D7" s="7">
        <v>1726.512355</v>
      </c>
      <c r="E7" s="7">
        <v>1675.397987</v>
      </c>
      <c r="F7" s="7">
        <v>51.114368</v>
      </c>
      <c r="G7" s="7">
        <v>647.983616</v>
      </c>
    </row>
    <row r="8" customHeight="1" spans="1:7">
      <c r="A8" s="69" t="s">
        <v>69</v>
      </c>
      <c r="B8" s="69" t="s">
        <v>70</v>
      </c>
      <c r="C8" s="7">
        <v>2074.495971</v>
      </c>
      <c r="D8" s="7">
        <v>1726.512355</v>
      </c>
      <c r="E8" s="7">
        <v>1675.397987</v>
      </c>
      <c r="F8" s="7">
        <v>51.114368</v>
      </c>
      <c r="G8" s="7">
        <v>347.983616</v>
      </c>
    </row>
    <row r="9" customHeight="1" spans="1:7">
      <c r="A9" s="70" t="s">
        <v>71</v>
      </c>
      <c r="B9" s="70" t="s">
        <v>72</v>
      </c>
      <c r="C9" s="7">
        <v>131.898162</v>
      </c>
      <c r="D9" s="7">
        <v>131.898162</v>
      </c>
      <c r="E9" s="7">
        <v>113.56933</v>
      </c>
      <c r="F9" s="7">
        <v>18.328832</v>
      </c>
      <c r="G9" s="7"/>
    </row>
    <row r="10" customHeight="1" spans="1:7">
      <c r="A10" s="70" t="s">
        <v>73</v>
      </c>
      <c r="B10" s="70" t="s">
        <v>74</v>
      </c>
      <c r="C10" s="7">
        <v>1942.597809</v>
      </c>
      <c r="D10" s="7">
        <v>1594.614193</v>
      </c>
      <c r="E10" s="7">
        <v>1561.828657</v>
      </c>
      <c r="F10" s="7">
        <v>32.785536</v>
      </c>
      <c r="G10" s="7">
        <v>347.983616</v>
      </c>
    </row>
    <row r="11" customHeight="1" spans="1:7">
      <c r="A11" s="69" t="s">
        <v>75</v>
      </c>
      <c r="B11" s="69" t="s">
        <v>76</v>
      </c>
      <c r="C11" s="7">
        <v>300</v>
      </c>
      <c r="D11" s="7"/>
      <c r="E11" s="7"/>
      <c r="F11" s="7"/>
      <c r="G11" s="7">
        <v>300</v>
      </c>
    </row>
    <row r="12" customHeight="1" spans="1:7">
      <c r="A12" s="70" t="s">
        <v>77</v>
      </c>
      <c r="B12" s="70" t="s">
        <v>78</v>
      </c>
      <c r="C12" s="7">
        <v>300</v>
      </c>
      <c r="D12" s="7"/>
      <c r="E12" s="7"/>
      <c r="F12" s="7"/>
      <c r="G12" s="7">
        <v>300</v>
      </c>
    </row>
    <row r="13" customHeight="1" spans="1:7">
      <c r="A13" s="36" t="s">
        <v>79</v>
      </c>
      <c r="B13" s="36" t="s">
        <v>80</v>
      </c>
      <c r="C13" s="7">
        <v>431.869944</v>
      </c>
      <c r="D13" s="7">
        <v>48.599944</v>
      </c>
      <c r="E13" s="7">
        <v>45.40364</v>
      </c>
      <c r="F13" s="7">
        <v>3.196304</v>
      </c>
      <c r="G13" s="7">
        <v>383.27</v>
      </c>
    </row>
    <row r="14" customHeight="1" spans="1:7">
      <c r="A14" s="69" t="s">
        <v>81</v>
      </c>
      <c r="B14" s="69" t="s">
        <v>82</v>
      </c>
      <c r="C14" s="7">
        <v>431.869944</v>
      </c>
      <c r="D14" s="7">
        <v>48.599944</v>
      </c>
      <c r="E14" s="7">
        <v>45.40364</v>
      </c>
      <c r="F14" s="7">
        <v>3.196304</v>
      </c>
      <c r="G14" s="7">
        <v>383.27</v>
      </c>
    </row>
    <row r="15" customHeight="1" spans="1:7">
      <c r="A15" s="70" t="s">
        <v>83</v>
      </c>
      <c r="B15" s="70" t="s">
        <v>84</v>
      </c>
      <c r="C15" s="7">
        <v>48.599944</v>
      </c>
      <c r="D15" s="7">
        <v>48.599944</v>
      </c>
      <c r="E15" s="7">
        <v>45.40364</v>
      </c>
      <c r="F15" s="7">
        <v>3.196304</v>
      </c>
      <c r="G15" s="7"/>
    </row>
    <row r="16" customHeight="1" spans="1:7">
      <c r="A16" s="70" t="s">
        <v>85</v>
      </c>
      <c r="B16" s="70" t="s">
        <v>86</v>
      </c>
      <c r="C16" s="7">
        <v>383.27</v>
      </c>
      <c r="D16" s="7"/>
      <c r="E16" s="7"/>
      <c r="F16" s="7"/>
      <c r="G16" s="7">
        <v>383.27</v>
      </c>
    </row>
    <row r="17" customHeight="1" spans="1:7">
      <c r="A17" s="36" t="s">
        <v>87</v>
      </c>
      <c r="B17" s="36" t="s">
        <v>88</v>
      </c>
      <c r="C17" s="7">
        <v>106.748512</v>
      </c>
      <c r="D17" s="7">
        <v>105.532512</v>
      </c>
      <c r="E17" s="7">
        <v>105.532512</v>
      </c>
      <c r="F17" s="7"/>
      <c r="G17" s="7">
        <v>1.216</v>
      </c>
    </row>
    <row r="18" customHeight="1" spans="1:7">
      <c r="A18" s="69" t="s">
        <v>89</v>
      </c>
      <c r="B18" s="69" t="s">
        <v>90</v>
      </c>
      <c r="C18" s="7">
        <v>105.532512</v>
      </c>
      <c r="D18" s="7">
        <v>105.532512</v>
      </c>
      <c r="E18" s="7">
        <v>105.532512</v>
      </c>
      <c r="F18" s="7"/>
      <c r="G18" s="7"/>
    </row>
    <row r="19" customHeight="1" spans="1:7">
      <c r="A19" s="70" t="s">
        <v>91</v>
      </c>
      <c r="B19" s="70" t="s">
        <v>92</v>
      </c>
      <c r="C19" s="7">
        <v>105.532512</v>
      </c>
      <c r="D19" s="7">
        <v>105.532512</v>
      </c>
      <c r="E19" s="7">
        <v>105.532512</v>
      </c>
      <c r="F19" s="7"/>
      <c r="G19" s="7"/>
    </row>
    <row r="20" customHeight="1" spans="1:7">
      <c r="A20" s="69" t="s">
        <v>93</v>
      </c>
      <c r="B20" s="69" t="s">
        <v>94</v>
      </c>
      <c r="C20" s="7">
        <v>1.15</v>
      </c>
      <c r="D20" s="7"/>
      <c r="E20" s="7"/>
      <c r="F20" s="7"/>
      <c r="G20" s="7">
        <v>1.15</v>
      </c>
    </row>
    <row r="21" customHeight="1" spans="1:7">
      <c r="A21" s="70" t="s">
        <v>95</v>
      </c>
      <c r="B21" s="70" t="s">
        <v>96</v>
      </c>
      <c r="C21" s="7">
        <v>1.15</v>
      </c>
      <c r="D21" s="7"/>
      <c r="E21" s="7"/>
      <c r="F21" s="7"/>
      <c r="G21" s="7">
        <v>1.15</v>
      </c>
    </row>
    <row r="22" customHeight="1" spans="1:7">
      <c r="A22" s="69" t="s">
        <v>97</v>
      </c>
      <c r="B22" s="69" t="s">
        <v>98</v>
      </c>
      <c r="C22" s="7">
        <v>0.066</v>
      </c>
      <c r="D22" s="7"/>
      <c r="E22" s="7"/>
      <c r="F22" s="7"/>
      <c r="G22" s="7">
        <v>0.066</v>
      </c>
    </row>
    <row r="23" customHeight="1" spans="1:7">
      <c r="A23" s="70" t="s">
        <v>99</v>
      </c>
      <c r="B23" s="70" t="s">
        <v>100</v>
      </c>
      <c r="C23" s="7">
        <v>0.066</v>
      </c>
      <c r="D23" s="7"/>
      <c r="E23" s="7"/>
      <c r="F23" s="7"/>
      <c r="G23" s="7">
        <v>0.066</v>
      </c>
    </row>
    <row r="24" customHeight="1" spans="1:7">
      <c r="A24" s="36" t="s">
        <v>101</v>
      </c>
      <c r="B24" s="36" t="s">
        <v>102</v>
      </c>
      <c r="C24" s="7">
        <v>100.70486</v>
      </c>
      <c r="D24" s="7">
        <v>100.70486</v>
      </c>
      <c r="E24" s="7">
        <v>100.70486</v>
      </c>
      <c r="F24" s="7"/>
      <c r="G24" s="7"/>
    </row>
    <row r="25" customHeight="1" spans="1:7">
      <c r="A25" s="69" t="s">
        <v>103</v>
      </c>
      <c r="B25" s="69" t="s">
        <v>104</v>
      </c>
      <c r="C25" s="7">
        <v>100.70486</v>
      </c>
      <c r="D25" s="7">
        <v>100.70486</v>
      </c>
      <c r="E25" s="7">
        <v>100.70486</v>
      </c>
      <c r="F25" s="7"/>
      <c r="G25" s="7"/>
    </row>
    <row r="26" customHeight="1" spans="1:7">
      <c r="A26" s="70" t="s">
        <v>105</v>
      </c>
      <c r="B26" s="70" t="s">
        <v>106</v>
      </c>
      <c r="C26" s="7">
        <v>8.491498</v>
      </c>
      <c r="D26" s="7">
        <v>8.491498</v>
      </c>
      <c r="E26" s="7">
        <v>8.491498</v>
      </c>
      <c r="F26" s="7"/>
      <c r="G26" s="7"/>
    </row>
    <row r="27" customHeight="1" spans="1:7">
      <c r="A27" s="70" t="s">
        <v>107</v>
      </c>
      <c r="B27" s="70" t="s">
        <v>108</v>
      </c>
      <c r="C27" s="7">
        <v>46.253493</v>
      </c>
      <c r="D27" s="7">
        <v>46.253493</v>
      </c>
      <c r="E27" s="7">
        <v>46.253493</v>
      </c>
      <c r="F27" s="7"/>
      <c r="G27" s="7"/>
    </row>
    <row r="28" customHeight="1" spans="1:7">
      <c r="A28" s="70" t="s">
        <v>109</v>
      </c>
      <c r="B28" s="70" t="s">
        <v>110</v>
      </c>
      <c r="C28" s="7">
        <v>40.091744</v>
      </c>
      <c r="D28" s="7">
        <v>40.091744</v>
      </c>
      <c r="E28" s="7">
        <v>40.091744</v>
      </c>
      <c r="F28" s="7"/>
      <c r="G28" s="7"/>
    </row>
    <row r="29" customHeight="1" spans="1:7">
      <c r="A29" s="70" t="s">
        <v>111</v>
      </c>
      <c r="B29" s="70" t="s">
        <v>112</v>
      </c>
      <c r="C29" s="7">
        <v>5.868125</v>
      </c>
      <c r="D29" s="7">
        <v>5.868125</v>
      </c>
      <c r="E29" s="7">
        <v>5.868125</v>
      </c>
      <c r="F29" s="7"/>
      <c r="G29" s="7"/>
    </row>
    <row r="30" customHeight="1" spans="1:7">
      <c r="A30" s="36" t="s">
        <v>113</v>
      </c>
      <c r="B30" s="36" t="s">
        <v>114</v>
      </c>
      <c r="C30" s="7">
        <v>87.0528</v>
      </c>
      <c r="D30" s="7">
        <v>87.0528</v>
      </c>
      <c r="E30" s="7">
        <v>87.0528</v>
      </c>
      <c r="F30" s="7"/>
      <c r="G30" s="7"/>
    </row>
    <row r="31" customHeight="1" spans="1:7">
      <c r="A31" s="69" t="s">
        <v>115</v>
      </c>
      <c r="B31" s="69" t="s">
        <v>116</v>
      </c>
      <c r="C31" s="7">
        <v>87.0528</v>
      </c>
      <c r="D31" s="7">
        <v>87.0528</v>
      </c>
      <c r="E31" s="7">
        <v>87.0528</v>
      </c>
      <c r="F31" s="7"/>
      <c r="G31" s="7"/>
    </row>
    <row r="32" customHeight="1" spans="1:7">
      <c r="A32" s="70" t="s">
        <v>117</v>
      </c>
      <c r="B32" s="70" t="s">
        <v>118</v>
      </c>
      <c r="C32" s="7">
        <v>78.4248</v>
      </c>
      <c r="D32" s="7">
        <v>78.4248</v>
      </c>
      <c r="E32" s="7">
        <v>78.4248</v>
      </c>
      <c r="F32" s="7"/>
      <c r="G32" s="7"/>
    </row>
    <row r="33" customHeight="1" spans="1:7">
      <c r="A33" s="70" t="s">
        <v>119</v>
      </c>
      <c r="B33" s="70" t="s">
        <v>120</v>
      </c>
      <c r="C33" s="7">
        <v>8.628</v>
      </c>
      <c r="D33" s="7">
        <v>8.628</v>
      </c>
      <c r="E33" s="7">
        <v>8.628</v>
      </c>
      <c r="F33" s="7"/>
      <c r="G33" s="7"/>
    </row>
    <row r="34" customHeight="1" spans="1:7">
      <c r="A34" s="37" t="s">
        <v>121</v>
      </c>
      <c r="B34" s="37"/>
      <c r="C34" s="38">
        <v>3100.872087</v>
      </c>
      <c r="D34" s="38">
        <v>2068.402471</v>
      </c>
      <c r="E34" s="38">
        <v>2014.091799</v>
      </c>
      <c r="F34" s="38">
        <v>54.310672</v>
      </c>
      <c r="G34" s="38">
        <v>1032.469616</v>
      </c>
    </row>
  </sheetData>
  <mergeCells count="7">
    <mergeCell ref="A2:G2"/>
    <mergeCell ref="A3:C3"/>
    <mergeCell ref="A4:B4"/>
    <mergeCell ref="D4:F4"/>
    <mergeCell ref="A34:B34"/>
    <mergeCell ref="C4:C5"/>
    <mergeCell ref="G4:G5"/>
  </mergeCells>
  <pageMargins left="1.18055555555556" right="0.75" top="1" bottom="1" header="0.5" footer="0.5"/>
  <pageSetup paperSize="1" scale="84" fitToWidth="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1" sqref="C$1:F$1048576"/>
    </sheetView>
  </sheetViews>
  <sheetFormatPr defaultColWidth="8.85" defaultRowHeight="15" customHeight="1" outlineLevelRow="6" outlineLevelCol="5"/>
  <cols>
    <col min="1" max="1" width="28.575" customWidth="1"/>
    <col min="2" max="2" width="19.8833333333333" customWidth="1"/>
    <col min="3" max="6" width="18.375" customWidth="1"/>
  </cols>
  <sheetData>
    <row r="1" ht="18.75" customHeight="1" spans="1:6">
      <c r="A1" s="66"/>
      <c r="B1" s="66"/>
      <c r="C1" s="51"/>
      <c r="D1" s="27"/>
      <c r="E1" s="27"/>
      <c r="F1" s="56" t="s">
        <v>139</v>
      </c>
    </row>
    <row r="2" ht="41.25" customHeight="1" spans="1:6">
      <c r="A2" s="52" t="s">
        <v>140</v>
      </c>
      <c r="B2" s="52"/>
      <c r="C2" s="52"/>
      <c r="D2" s="52"/>
      <c r="E2" s="52"/>
      <c r="F2" s="52"/>
    </row>
    <row r="3" ht="18.75" customHeight="1" spans="1:6">
      <c r="A3" s="47" t="s">
        <v>2</v>
      </c>
      <c r="B3" s="47"/>
      <c r="C3" s="47"/>
      <c r="D3" s="67"/>
      <c r="E3" s="27"/>
      <c r="F3" s="56" t="s">
        <v>27</v>
      </c>
    </row>
    <row r="4" ht="18.75" customHeight="1" spans="1:6">
      <c r="A4" s="33" t="s">
        <v>141</v>
      </c>
      <c r="B4" s="34" t="s">
        <v>142</v>
      </c>
      <c r="C4" s="34" t="s">
        <v>143</v>
      </c>
      <c r="D4" s="34"/>
      <c r="E4" s="34"/>
      <c r="F4" s="34" t="s">
        <v>144</v>
      </c>
    </row>
    <row r="5" ht="18.75" customHeight="1" spans="1:6">
      <c r="A5" s="33"/>
      <c r="B5" s="34"/>
      <c r="C5" s="34" t="s">
        <v>32</v>
      </c>
      <c r="D5" s="34" t="s">
        <v>145</v>
      </c>
      <c r="E5" s="34" t="s">
        <v>146</v>
      </c>
      <c r="F5" s="34"/>
    </row>
    <row r="6" ht="18.75" customHeight="1" spans="1:6">
      <c r="A6" s="57" t="s">
        <v>44</v>
      </c>
      <c r="B6" s="68" t="s">
        <v>45</v>
      </c>
      <c r="C6" s="57" t="s">
        <v>46</v>
      </c>
      <c r="D6" s="57" t="s">
        <v>47</v>
      </c>
      <c r="E6" s="57" t="s">
        <v>48</v>
      </c>
      <c r="F6" s="57">
        <v>7</v>
      </c>
    </row>
    <row r="7" ht="20.25" customHeight="1" spans="1:6">
      <c r="A7" s="7">
        <v>5.008</v>
      </c>
      <c r="B7" s="7"/>
      <c r="C7" s="7">
        <v>1.94</v>
      </c>
      <c r="D7" s="7"/>
      <c r="E7" s="7">
        <v>1.94</v>
      </c>
      <c r="F7" s="7">
        <v>3.068</v>
      </c>
    </row>
  </sheetData>
  <mergeCells count="6">
    <mergeCell ref="A2:F2"/>
    <mergeCell ref="A3:C3"/>
    <mergeCell ref="C4:E4"/>
    <mergeCell ref="A4:A5"/>
    <mergeCell ref="B4:B5"/>
    <mergeCell ref="F4:F5"/>
  </mergeCells>
  <pageMargins left="0.75" right="0.511805555555556" top="1" bottom="1" header="0.5" footer="0.5"/>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8"/>
  <sheetViews>
    <sheetView showZeros="0" workbookViewId="0">
      <selection activeCell="U6" sqref="U6:U7"/>
    </sheetView>
  </sheetViews>
  <sheetFormatPr defaultColWidth="8.85" defaultRowHeight="15" customHeight="1"/>
  <cols>
    <col min="1" max="4" width="28.575" customWidth="1"/>
    <col min="5" max="5" width="26.75" customWidth="1"/>
    <col min="6" max="6" width="9.875" customWidth="1"/>
    <col min="7" max="7" width="24.375" customWidth="1"/>
    <col min="8" max="9" width="9.375" customWidth="1"/>
    <col min="10" max="10" width="8.375" customWidth="1"/>
    <col min="11" max="12" width="6" customWidth="1"/>
    <col min="13" max="13" width="8.125" customWidth="1"/>
    <col min="14" max="14" width="4.375" customWidth="1"/>
    <col min="15" max="15" width="7.25" customWidth="1"/>
    <col min="16" max="16" width="7.875" customWidth="1"/>
    <col min="17" max="17" width="7.625" customWidth="1"/>
    <col min="18" max="18" width="6" customWidth="1"/>
    <col min="19" max="19" width="4" customWidth="1"/>
    <col min="20" max="20" width="4.5" customWidth="1"/>
    <col min="21" max="23" width="6.125" customWidth="1"/>
    <col min="24" max="24" width="4.375" customWidth="1"/>
  </cols>
  <sheetData>
    <row r="1" ht="18.75" customHeight="1" spans="1:24">
      <c r="A1" s="27"/>
      <c r="B1" s="27"/>
      <c r="C1" s="27"/>
      <c r="D1" s="27"/>
      <c r="E1" s="27"/>
      <c r="F1" s="27"/>
      <c r="G1" s="27"/>
      <c r="H1" s="27"/>
      <c r="I1" s="27"/>
      <c r="J1" s="27"/>
      <c r="K1" s="27"/>
      <c r="L1" s="27"/>
      <c r="M1" s="63"/>
      <c r="N1" s="63"/>
      <c r="O1" s="63"/>
      <c r="P1" s="63"/>
      <c r="Q1" s="63"/>
      <c r="R1" s="63"/>
      <c r="S1" s="63"/>
      <c r="T1" s="63"/>
      <c r="U1" s="63"/>
      <c r="V1" s="63"/>
      <c r="W1" s="63"/>
      <c r="X1" s="63" t="s">
        <v>147</v>
      </c>
    </row>
    <row r="2" ht="45" customHeight="1" spans="1:24">
      <c r="A2" s="29" t="s">
        <v>148</v>
      </c>
      <c r="B2" s="29"/>
      <c r="C2" s="29"/>
      <c r="D2" s="29"/>
      <c r="E2" s="29"/>
      <c r="F2" s="29"/>
      <c r="G2" s="29"/>
      <c r="H2" s="29"/>
      <c r="I2" s="29"/>
      <c r="J2" s="29"/>
      <c r="K2" s="29"/>
      <c r="L2" s="29"/>
      <c r="M2" s="64"/>
      <c r="N2" s="64"/>
      <c r="O2" s="64"/>
      <c r="P2" s="64"/>
      <c r="Q2" s="64"/>
      <c r="R2" s="64"/>
      <c r="S2" s="64"/>
      <c r="T2" s="64"/>
      <c r="U2" s="64"/>
      <c r="V2" s="64"/>
      <c r="W2" s="64"/>
      <c r="X2" s="64"/>
    </row>
    <row r="3" ht="18.75" customHeight="1" spans="1:24">
      <c r="A3" s="47" t="s">
        <v>2</v>
      </c>
      <c r="B3" s="47"/>
      <c r="C3" s="47"/>
      <c r="D3" s="47"/>
      <c r="E3" s="47"/>
      <c r="F3" s="47"/>
      <c r="G3" s="47"/>
      <c r="H3" s="54"/>
      <c r="I3" s="54"/>
      <c r="J3" s="54"/>
      <c r="K3" s="54"/>
      <c r="L3" s="54"/>
      <c r="M3" s="65"/>
      <c r="N3" s="65"/>
      <c r="O3" s="65"/>
      <c r="P3" s="65"/>
      <c r="Q3" s="65"/>
      <c r="R3" s="65"/>
      <c r="S3" s="65"/>
      <c r="T3" s="65"/>
      <c r="U3" s="65"/>
      <c r="V3" s="65"/>
      <c r="W3" s="65"/>
      <c r="X3" s="65" t="s">
        <v>27</v>
      </c>
    </row>
    <row r="4" ht="18.75" customHeight="1" spans="1:24">
      <c r="A4" s="61" t="s">
        <v>149</v>
      </c>
      <c r="B4" s="61" t="s">
        <v>150</v>
      </c>
      <c r="C4" s="61" t="s">
        <v>151</v>
      </c>
      <c r="D4" s="61" t="s">
        <v>152</v>
      </c>
      <c r="E4" s="61" t="s">
        <v>153</v>
      </c>
      <c r="F4" s="61" t="s">
        <v>154</v>
      </c>
      <c r="G4" s="61" t="s">
        <v>155</v>
      </c>
      <c r="H4" s="62" t="s">
        <v>30</v>
      </c>
      <c r="I4" s="62" t="s">
        <v>156</v>
      </c>
      <c r="J4" s="61"/>
      <c r="K4" s="61"/>
      <c r="L4" s="61"/>
      <c r="M4" s="61"/>
      <c r="N4" s="61"/>
      <c r="O4" s="61" t="s">
        <v>157</v>
      </c>
      <c r="P4" s="61"/>
      <c r="Q4" s="61"/>
      <c r="R4" s="61" t="s">
        <v>36</v>
      </c>
      <c r="S4" s="61" t="s">
        <v>37</v>
      </c>
      <c r="T4" s="61"/>
      <c r="U4" s="61"/>
      <c r="V4" s="61"/>
      <c r="W4" s="61"/>
      <c r="X4" s="61"/>
    </row>
    <row r="5" ht="18.75" customHeight="1" spans="1:24">
      <c r="A5" s="61"/>
      <c r="B5" s="61"/>
      <c r="C5" s="61"/>
      <c r="D5" s="61"/>
      <c r="E5" s="61"/>
      <c r="F5" s="61"/>
      <c r="G5" s="61"/>
      <c r="H5" s="62" t="s">
        <v>158</v>
      </c>
      <c r="I5" s="62" t="s">
        <v>159</v>
      </c>
      <c r="J5" s="62"/>
      <c r="K5" s="61" t="s">
        <v>34</v>
      </c>
      <c r="L5" s="61" t="s">
        <v>35</v>
      </c>
      <c r="M5" s="61"/>
      <c r="N5" s="61"/>
      <c r="O5" s="61" t="s">
        <v>157</v>
      </c>
      <c r="P5" s="61" t="s">
        <v>34</v>
      </c>
      <c r="Q5" s="61" t="s">
        <v>35</v>
      </c>
      <c r="R5" s="61" t="s">
        <v>36</v>
      </c>
      <c r="S5" s="61" t="s">
        <v>37</v>
      </c>
      <c r="T5" s="61" t="s">
        <v>38</v>
      </c>
      <c r="U5" s="61" t="s">
        <v>39</v>
      </c>
      <c r="V5" s="61" t="s">
        <v>40</v>
      </c>
      <c r="W5" s="61" t="s">
        <v>41</v>
      </c>
      <c r="X5" s="61" t="s">
        <v>42</v>
      </c>
    </row>
    <row r="6" ht="18.75" customHeight="1" spans="1:24">
      <c r="A6" s="61"/>
      <c r="B6" s="61"/>
      <c r="C6" s="61"/>
      <c r="D6" s="61"/>
      <c r="E6" s="61"/>
      <c r="F6" s="61"/>
      <c r="G6" s="61"/>
      <c r="H6" s="62"/>
      <c r="I6" s="62" t="s">
        <v>160</v>
      </c>
      <c r="J6" s="61" t="s">
        <v>161</v>
      </c>
      <c r="K6" s="61" t="s">
        <v>162</v>
      </c>
      <c r="L6" s="61" t="s">
        <v>163</v>
      </c>
      <c r="M6" s="61" t="s">
        <v>164</v>
      </c>
      <c r="N6" s="61" t="s">
        <v>165</v>
      </c>
      <c r="O6" s="61" t="s">
        <v>33</v>
      </c>
      <c r="P6" s="61" t="s">
        <v>34</v>
      </c>
      <c r="Q6" s="61" t="s">
        <v>35</v>
      </c>
      <c r="R6" s="61"/>
      <c r="S6" s="61" t="s">
        <v>32</v>
      </c>
      <c r="T6" s="61" t="s">
        <v>38</v>
      </c>
      <c r="U6" s="61" t="s">
        <v>39</v>
      </c>
      <c r="V6" s="61" t="s">
        <v>40</v>
      </c>
      <c r="W6" s="61" t="s">
        <v>41</v>
      </c>
      <c r="X6" s="61" t="s">
        <v>42</v>
      </c>
    </row>
    <row r="7" ht="44" customHeight="1" spans="1:24">
      <c r="A7" s="61"/>
      <c r="B7" s="61"/>
      <c r="C7" s="61"/>
      <c r="D7" s="61"/>
      <c r="E7" s="61"/>
      <c r="F7" s="61"/>
      <c r="G7" s="61"/>
      <c r="H7" s="62"/>
      <c r="I7" s="62" t="s">
        <v>32</v>
      </c>
      <c r="J7" s="61" t="s">
        <v>161</v>
      </c>
      <c r="K7" s="61"/>
      <c r="L7" s="61"/>
      <c r="M7" s="61"/>
      <c r="N7" s="61"/>
      <c r="O7" s="61"/>
      <c r="P7" s="61"/>
      <c r="Q7" s="61"/>
      <c r="R7" s="61"/>
      <c r="S7" s="61"/>
      <c r="T7" s="61"/>
      <c r="U7" s="61"/>
      <c r="V7" s="61"/>
      <c r="W7" s="61"/>
      <c r="X7" s="61"/>
    </row>
    <row r="8" ht="18.75" customHeight="1" spans="1:24">
      <c r="A8" s="62" t="s">
        <v>43</v>
      </c>
      <c r="B8" s="62">
        <v>2</v>
      </c>
      <c r="C8" s="62">
        <v>3</v>
      </c>
      <c r="D8" s="62">
        <v>4</v>
      </c>
      <c r="E8" s="62">
        <v>5</v>
      </c>
      <c r="F8" s="62">
        <v>6</v>
      </c>
      <c r="G8" s="62">
        <v>7</v>
      </c>
      <c r="H8" s="62">
        <v>8</v>
      </c>
      <c r="I8" s="62">
        <v>9</v>
      </c>
      <c r="J8" s="62">
        <v>10</v>
      </c>
      <c r="K8" s="62">
        <v>11</v>
      </c>
      <c r="L8" s="62">
        <v>12</v>
      </c>
      <c r="M8" s="62">
        <v>13</v>
      </c>
      <c r="N8" s="62">
        <v>14</v>
      </c>
      <c r="O8" s="62">
        <v>15</v>
      </c>
      <c r="P8" s="62">
        <v>16</v>
      </c>
      <c r="Q8" s="62">
        <v>17</v>
      </c>
      <c r="R8" s="62">
        <v>18</v>
      </c>
      <c r="S8" s="62">
        <v>19</v>
      </c>
      <c r="T8" s="62">
        <v>20</v>
      </c>
      <c r="U8" s="62">
        <v>21</v>
      </c>
      <c r="V8" s="62">
        <v>22</v>
      </c>
      <c r="W8" s="62">
        <v>23</v>
      </c>
      <c r="X8" s="62">
        <v>24</v>
      </c>
    </row>
    <row r="9" ht="18.75" customHeight="1" spans="1:24">
      <c r="A9" s="48" t="s">
        <v>53</v>
      </c>
      <c r="B9" s="48" t="s">
        <v>166</v>
      </c>
      <c r="C9" s="49" t="s">
        <v>167</v>
      </c>
      <c r="D9" s="48" t="s">
        <v>71</v>
      </c>
      <c r="E9" s="48" t="s">
        <v>72</v>
      </c>
      <c r="F9" s="48" t="s">
        <v>168</v>
      </c>
      <c r="G9" s="48" t="s">
        <v>169</v>
      </c>
      <c r="H9" s="7">
        <v>42.1488</v>
      </c>
      <c r="I9" s="7">
        <v>42.1488</v>
      </c>
      <c r="J9" s="7"/>
      <c r="K9" s="7"/>
      <c r="L9" s="7"/>
      <c r="M9" s="7">
        <v>42.1488</v>
      </c>
      <c r="N9" s="7"/>
      <c r="O9" s="7"/>
      <c r="P9" s="7"/>
      <c r="Q9" s="7"/>
      <c r="R9" s="7"/>
      <c r="S9" s="7"/>
      <c r="T9" s="7"/>
      <c r="U9" s="7"/>
      <c r="V9" s="7"/>
      <c r="W9" s="7"/>
      <c r="X9" s="7"/>
    </row>
    <row r="10" ht="18.75" customHeight="1" spans="1:24">
      <c r="A10" s="48" t="s">
        <v>53</v>
      </c>
      <c r="B10" s="48" t="s">
        <v>166</v>
      </c>
      <c r="C10" s="49" t="s">
        <v>167</v>
      </c>
      <c r="D10" s="48" t="s">
        <v>71</v>
      </c>
      <c r="E10" s="48" t="s">
        <v>72</v>
      </c>
      <c r="F10" s="48" t="s">
        <v>170</v>
      </c>
      <c r="G10" s="48" t="s">
        <v>171</v>
      </c>
      <c r="H10" s="7">
        <v>54.204</v>
      </c>
      <c r="I10" s="7">
        <v>54.204</v>
      </c>
      <c r="J10" s="7"/>
      <c r="K10" s="7"/>
      <c r="L10" s="7"/>
      <c r="M10" s="7">
        <v>54.204</v>
      </c>
      <c r="N10" s="7"/>
      <c r="O10" s="7"/>
      <c r="P10" s="7"/>
      <c r="Q10" s="5"/>
      <c r="R10" s="7"/>
      <c r="S10" s="7"/>
      <c r="T10" s="7"/>
      <c r="U10" s="7"/>
      <c r="V10" s="7"/>
      <c r="W10" s="7"/>
      <c r="X10" s="7"/>
    </row>
    <row r="11" ht="18.75" customHeight="1" spans="1:24">
      <c r="A11" s="48" t="s">
        <v>53</v>
      </c>
      <c r="B11" s="48" t="s">
        <v>166</v>
      </c>
      <c r="C11" s="49" t="s">
        <v>167</v>
      </c>
      <c r="D11" s="48" t="s">
        <v>71</v>
      </c>
      <c r="E11" s="48" t="s">
        <v>72</v>
      </c>
      <c r="F11" s="48" t="s">
        <v>172</v>
      </c>
      <c r="G11" s="48" t="s">
        <v>173</v>
      </c>
      <c r="H11" s="7">
        <v>3.5124</v>
      </c>
      <c r="I11" s="7">
        <v>3.5124</v>
      </c>
      <c r="J11" s="7"/>
      <c r="K11" s="7"/>
      <c r="L11" s="7"/>
      <c r="M11" s="7">
        <v>3.5124</v>
      </c>
      <c r="N11" s="7"/>
      <c r="O11" s="7"/>
      <c r="P11" s="7"/>
      <c r="Q11" s="5"/>
      <c r="R11" s="7"/>
      <c r="S11" s="7"/>
      <c r="T11" s="7"/>
      <c r="U11" s="7"/>
      <c r="V11" s="7"/>
      <c r="W11" s="7"/>
      <c r="X11" s="7"/>
    </row>
    <row r="12" ht="18.75" customHeight="1" spans="1:24">
      <c r="A12" s="48" t="s">
        <v>53</v>
      </c>
      <c r="B12" s="48" t="s">
        <v>166</v>
      </c>
      <c r="C12" s="49" t="s">
        <v>167</v>
      </c>
      <c r="D12" s="48" t="s">
        <v>71</v>
      </c>
      <c r="E12" s="48" t="s">
        <v>72</v>
      </c>
      <c r="F12" s="48" t="s">
        <v>172</v>
      </c>
      <c r="G12" s="48" t="s">
        <v>173</v>
      </c>
      <c r="H12" s="7">
        <v>0.27</v>
      </c>
      <c r="I12" s="7">
        <v>0.27</v>
      </c>
      <c r="J12" s="7"/>
      <c r="K12" s="7"/>
      <c r="L12" s="7"/>
      <c r="M12" s="7">
        <v>0.27</v>
      </c>
      <c r="N12" s="7"/>
      <c r="O12" s="7"/>
      <c r="P12" s="7"/>
      <c r="Q12" s="5"/>
      <c r="R12" s="7"/>
      <c r="S12" s="7"/>
      <c r="T12" s="7"/>
      <c r="U12" s="7"/>
      <c r="V12" s="7"/>
      <c r="W12" s="7"/>
      <c r="X12" s="7"/>
    </row>
    <row r="13" ht="18.75" customHeight="1" spans="1:24">
      <c r="A13" s="48" t="s">
        <v>53</v>
      </c>
      <c r="B13" s="48" t="s">
        <v>166</v>
      </c>
      <c r="C13" s="49" t="s">
        <v>167</v>
      </c>
      <c r="D13" s="48" t="s">
        <v>119</v>
      </c>
      <c r="E13" s="48" t="s">
        <v>120</v>
      </c>
      <c r="F13" s="48" t="s">
        <v>170</v>
      </c>
      <c r="G13" s="48" t="s">
        <v>171</v>
      </c>
      <c r="H13" s="7">
        <v>1.29</v>
      </c>
      <c r="I13" s="7">
        <v>1.29</v>
      </c>
      <c r="J13" s="7"/>
      <c r="K13" s="7"/>
      <c r="L13" s="7"/>
      <c r="M13" s="7">
        <v>1.29</v>
      </c>
      <c r="N13" s="7"/>
      <c r="O13" s="7"/>
      <c r="P13" s="7"/>
      <c r="Q13" s="5"/>
      <c r="R13" s="7"/>
      <c r="S13" s="7"/>
      <c r="T13" s="7"/>
      <c r="U13" s="7"/>
      <c r="V13" s="7"/>
      <c r="W13" s="7"/>
      <c r="X13" s="7"/>
    </row>
    <row r="14" ht="18.75" customHeight="1" spans="1:24">
      <c r="A14" s="48" t="s">
        <v>53</v>
      </c>
      <c r="B14" s="48" t="s">
        <v>174</v>
      </c>
      <c r="C14" s="49" t="s">
        <v>175</v>
      </c>
      <c r="D14" s="48" t="s">
        <v>73</v>
      </c>
      <c r="E14" s="48" t="s">
        <v>74</v>
      </c>
      <c r="F14" s="48" t="s">
        <v>168</v>
      </c>
      <c r="G14" s="48" t="s">
        <v>169</v>
      </c>
      <c r="H14" s="7">
        <v>229.5852</v>
      </c>
      <c r="I14" s="7">
        <v>229.5852</v>
      </c>
      <c r="J14" s="7"/>
      <c r="K14" s="7"/>
      <c r="L14" s="7"/>
      <c r="M14" s="7">
        <v>229.5852</v>
      </c>
      <c r="N14" s="7"/>
      <c r="O14" s="7"/>
      <c r="P14" s="7"/>
      <c r="Q14" s="5"/>
      <c r="R14" s="7"/>
      <c r="S14" s="7"/>
      <c r="T14" s="7"/>
      <c r="U14" s="7"/>
      <c r="V14" s="7"/>
      <c r="W14" s="7"/>
      <c r="X14" s="7"/>
    </row>
    <row r="15" ht="18.75" customHeight="1" spans="1:24">
      <c r="A15" s="48" t="s">
        <v>53</v>
      </c>
      <c r="B15" s="48" t="s">
        <v>174</v>
      </c>
      <c r="C15" s="49" t="s">
        <v>175</v>
      </c>
      <c r="D15" s="48" t="s">
        <v>73</v>
      </c>
      <c r="E15" s="48" t="s">
        <v>74</v>
      </c>
      <c r="F15" s="48" t="s">
        <v>170</v>
      </c>
      <c r="G15" s="48" t="s">
        <v>171</v>
      </c>
      <c r="H15" s="7">
        <v>14.3088</v>
      </c>
      <c r="I15" s="7">
        <v>14.3088</v>
      </c>
      <c r="J15" s="7"/>
      <c r="K15" s="7"/>
      <c r="L15" s="7"/>
      <c r="M15" s="7">
        <v>14.3088</v>
      </c>
      <c r="N15" s="7"/>
      <c r="O15" s="7"/>
      <c r="P15" s="7"/>
      <c r="Q15" s="5"/>
      <c r="R15" s="7"/>
      <c r="S15" s="7"/>
      <c r="T15" s="7"/>
      <c r="U15" s="7"/>
      <c r="V15" s="7"/>
      <c r="W15" s="7"/>
      <c r="X15" s="7"/>
    </row>
    <row r="16" ht="18.75" customHeight="1" spans="1:24">
      <c r="A16" s="48" t="s">
        <v>53</v>
      </c>
      <c r="B16" s="48" t="s">
        <v>174</v>
      </c>
      <c r="C16" s="49" t="s">
        <v>175</v>
      </c>
      <c r="D16" s="48" t="s">
        <v>73</v>
      </c>
      <c r="E16" s="48" t="s">
        <v>74</v>
      </c>
      <c r="F16" s="48" t="s">
        <v>172</v>
      </c>
      <c r="G16" s="48" t="s">
        <v>173</v>
      </c>
      <c r="H16" s="7">
        <v>1.17</v>
      </c>
      <c r="I16" s="7">
        <v>1.17</v>
      </c>
      <c r="J16" s="7"/>
      <c r="K16" s="7"/>
      <c r="L16" s="7"/>
      <c r="M16" s="7">
        <v>1.17</v>
      </c>
      <c r="N16" s="7"/>
      <c r="O16" s="7"/>
      <c r="P16" s="7"/>
      <c r="Q16" s="5"/>
      <c r="R16" s="7"/>
      <c r="S16" s="7"/>
      <c r="T16" s="7"/>
      <c r="U16" s="7"/>
      <c r="V16" s="7"/>
      <c r="W16" s="7"/>
      <c r="X16" s="7"/>
    </row>
    <row r="17" ht="18.75" customHeight="1" spans="1:24">
      <c r="A17" s="48" t="s">
        <v>53</v>
      </c>
      <c r="B17" s="48" t="s">
        <v>174</v>
      </c>
      <c r="C17" s="49" t="s">
        <v>175</v>
      </c>
      <c r="D17" s="48" t="s">
        <v>73</v>
      </c>
      <c r="E17" s="48" t="s">
        <v>74</v>
      </c>
      <c r="F17" s="48" t="s">
        <v>176</v>
      </c>
      <c r="G17" s="48" t="s">
        <v>177</v>
      </c>
      <c r="H17" s="7">
        <v>70.7352</v>
      </c>
      <c r="I17" s="7">
        <v>70.7352</v>
      </c>
      <c r="J17" s="7"/>
      <c r="K17" s="7"/>
      <c r="L17" s="7"/>
      <c r="M17" s="7">
        <v>70.7352</v>
      </c>
      <c r="N17" s="7"/>
      <c r="O17" s="7"/>
      <c r="P17" s="7"/>
      <c r="Q17" s="5"/>
      <c r="R17" s="7"/>
      <c r="S17" s="7"/>
      <c r="T17" s="7"/>
      <c r="U17" s="7"/>
      <c r="V17" s="7"/>
      <c r="W17" s="7"/>
      <c r="X17" s="7"/>
    </row>
    <row r="18" ht="18.75" customHeight="1" spans="1:24">
      <c r="A18" s="48" t="s">
        <v>53</v>
      </c>
      <c r="B18" s="48" t="s">
        <v>174</v>
      </c>
      <c r="C18" s="49" t="s">
        <v>175</v>
      </c>
      <c r="D18" s="48" t="s">
        <v>73</v>
      </c>
      <c r="E18" s="48" t="s">
        <v>74</v>
      </c>
      <c r="F18" s="48" t="s">
        <v>176</v>
      </c>
      <c r="G18" s="48" t="s">
        <v>177</v>
      </c>
      <c r="H18" s="7">
        <v>67.908</v>
      </c>
      <c r="I18" s="7">
        <v>67.908</v>
      </c>
      <c r="J18" s="7"/>
      <c r="K18" s="7"/>
      <c r="L18" s="7"/>
      <c r="M18" s="7">
        <v>67.908</v>
      </c>
      <c r="N18" s="7"/>
      <c r="O18" s="7"/>
      <c r="P18" s="7"/>
      <c r="Q18" s="5"/>
      <c r="R18" s="7"/>
      <c r="S18" s="7"/>
      <c r="T18" s="7"/>
      <c r="U18" s="7"/>
      <c r="V18" s="7"/>
      <c r="W18" s="7"/>
      <c r="X18" s="7"/>
    </row>
    <row r="19" ht="18.75" customHeight="1" spans="1:24">
      <c r="A19" s="48" t="s">
        <v>53</v>
      </c>
      <c r="B19" s="48" t="s">
        <v>174</v>
      </c>
      <c r="C19" s="49" t="s">
        <v>175</v>
      </c>
      <c r="D19" s="48" t="s">
        <v>73</v>
      </c>
      <c r="E19" s="48" t="s">
        <v>74</v>
      </c>
      <c r="F19" s="48" t="s">
        <v>176</v>
      </c>
      <c r="G19" s="48" t="s">
        <v>177</v>
      </c>
      <c r="H19" s="7">
        <v>19.1321</v>
      </c>
      <c r="I19" s="7">
        <v>19.1321</v>
      </c>
      <c r="J19" s="7"/>
      <c r="K19" s="7"/>
      <c r="L19" s="7"/>
      <c r="M19" s="7">
        <v>19.1321</v>
      </c>
      <c r="N19" s="7"/>
      <c r="O19" s="7"/>
      <c r="P19" s="7"/>
      <c r="Q19" s="5"/>
      <c r="R19" s="7"/>
      <c r="S19" s="7"/>
      <c r="T19" s="7"/>
      <c r="U19" s="7"/>
      <c r="V19" s="7"/>
      <c r="W19" s="7"/>
      <c r="X19" s="7"/>
    </row>
    <row r="20" ht="18.75" customHeight="1" spans="1:24">
      <c r="A20" s="48" t="s">
        <v>53</v>
      </c>
      <c r="B20" s="48" t="s">
        <v>174</v>
      </c>
      <c r="C20" s="49" t="s">
        <v>175</v>
      </c>
      <c r="D20" s="48" t="s">
        <v>73</v>
      </c>
      <c r="E20" s="48" t="s">
        <v>74</v>
      </c>
      <c r="F20" s="48" t="s">
        <v>176</v>
      </c>
      <c r="G20" s="48" t="s">
        <v>177</v>
      </c>
      <c r="H20" s="7">
        <v>40.458</v>
      </c>
      <c r="I20" s="7">
        <v>40.458</v>
      </c>
      <c r="J20" s="7"/>
      <c r="K20" s="7"/>
      <c r="L20" s="7"/>
      <c r="M20" s="7">
        <v>40.458</v>
      </c>
      <c r="N20" s="7"/>
      <c r="O20" s="7"/>
      <c r="P20" s="7"/>
      <c r="Q20" s="5"/>
      <c r="R20" s="7"/>
      <c r="S20" s="7"/>
      <c r="T20" s="7"/>
      <c r="U20" s="7"/>
      <c r="V20" s="7"/>
      <c r="W20" s="7"/>
      <c r="X20" s="7"/>
    </row>
    <row r="21" ht="18.75" customHeight="1" spans="1:24">
      <c r="A21" s="48" t="s">
        <v>53</v>
      </c>
      <c r="B21" s="48" t="s">
        <v>174</v>
      </c>
      <c r="C21" s="49" t="s">
        <v>175</v>
      </c>
      <c r="D21" s="48" t="s">
        <v>83</v>
      </c>
      <c r="E21" s="48" t="s">
        <v>84</v>
      </c>
      <c r="F21" s="48" t="s">
        <v>168</v>
      </c>
      <c r="G21" s="48" t="s">
        <v>169</v>
      </c>
      <c r="H21" s="7">
        <v>18.4332</v>
      </c>
      <c r="I21" s="7">
        <v>18.4332</v>
      </c>
      <c r="J21" s="7"/>
      <c r="K21" s="7"/>
      <c r="L21" s="7"/>
      <c r="M21" s="7">
        <v>18.4332</v>
      </c>
      <c r="N21" s="7"/>
      <c r="O21" s="7"/>
      <c r="P21" s="7"/>
      <c r="Q21" s="5"/>
      <c r="R21" s="7"/>
      <c r="S21" s="7"/>
      <c r="T21" s="7"/>
      <c r="U21" s="7"/>
      <c r="V21" s="7"/>
      <c r="W21" s="7"/>
      <c r="X21" s="7"/>
    </row>
    <row r="22" ht="18.75" customHeight="1" spans="1:24">
      <c r="A22" s="48" t="s">
        <v>53</v>
      </c>
      <c r="B22" s="48" t="s">
        <v>174</v>
      </c>
      <c r="C22" s="49" t="s">
        <v>175</v>
      </c>
      <c r="D22" s="48" t="s">
        <v>83</v>
      </c>
      <c r="E22" s="48" t="s">
        <v>84</v>
      </c>
      <c r="F22" s="48" t="s">
        <v>170</v>
      </c>
      <c r="G22" s="48" t="s">
        <v>171</v>
      </c>
      <c r="H22" s="7">
        <v>1.194</v>
      </c>
      <c r="I22" s="7">
        <v>1.194</v>
      </c>
      <c r="J22" s="7"/>
      <c r="K22" s="7"/>
      <c r="L22" s="7"/>
      <c r="M22" s="7">
        <v>1.194</v>
      </c>
      <c r="N22" s="7"/>
      <c r="O22" s="7"/>
      <c r="P22" s="7"/>
      <c r="Q22" s="5"/>
      <c r="R22" s="7"/>
      <c r="S22" s="7"/>
      <c r="T22" s="7"/>
      <c r="U22" s="7"/>
      <c r="V22" s="7"/>
      <c r="W22" s="7"/>
      <c r="X22" s="7"/>
    </row>
    <row r="23" ht="18.75" customHeight="1" spans="1:24">
      <c r="A23" s="48" t="s">
        <v>53</v>
      </c>
      <c r="B23" s="48" t="s">
        <v>174</v>
      </c>
      <c r="C23" s="49" t="s">
        <v>175</v>
      </c>
      <c r="D23" s="48" t="s">
        <v>83</v>
      </c>
      <c r="E23" s="48" t="s">
        <v>84</v>
      </c>
      <c r="F23" s="48" t="s">
        <v>172</v>
      </c>
      <c r="G23" s="48" t="s">
        <v>173</v>
      </c>
      <c r="H23" s="7">
        <v>0.12</v>
      </c>
      <c r="I23" s="7">
        <v>0.12</v>
      </c>
      <c r="J23" s="7"/>
      <c r="K23" s="7"/>
      <c r="L23" s="7"/>
      <c r="M23" s="7">
        <v>0.12</v>
      </c>
      <c r="N23" s="7"/>
      <c r="O23" s="7"/>
      <c r="P23" s="7"/>
      <c r="Q23" s="5"/>
      <c r="R23" s="7"/>
      <c r="S23" s="7"/>
      <c r="T23" s="7"/>
      <c r="U23" s="7"/>
      <c r="V23" s="7"/>
      <c r="W23" s="7"/>
      <c r="X23" s="7"/>
    </row>
    <row r="24" ht="18.75" customHeight="1" spans="1:24">
      <c r="A24" s="48" t="s">
        <v>53</v>
      </c>
      <c r="B24" s="48" t="s">
        <v>174</v>
      </c>
      <c r="C24" s="49" t="s">
        <v>175</v>
      </c>
      <c r="D24" s="48" t="s">
        <v>83</v>
      </c>
      <c r="E24" s="48" t="s">
        <v>84</v>
      </c>
      <c r="F24" s="48" t="s">
        <v>176</v>
      </c>
      <c r="G24" s="48" t="s">
        <v>177</v>
      </c>
      <c r="H24" s="7">
        <v>1.5361</v>
      </c>
      <c r="I24" s="7">
        <v>1.5361</v>
      </c>
      <c r="J24" s="7"/>
      <c r="K24" s="7"/>
      <c r="L24" s="7"/>
      <c r="M24" s="7">
        <v>1.5361</v>
      </c>
      <c r="N24" s="7"/>
      <c r="O24" s="7"/>
      <c r="P24" s="7"/>
      <c r="Q24" s="5"/>
      <c r="R24" s="7"/>
      <c r="S24" s="7"/>
      <c r="T24" s="7"/>
      <c r="U24" s="7"/>
      <c r="V24" s="7"/>
      <c r="W24" s="7"/>
      <c r="X24" s="7"/>
    </row>
    <row r="25" ht="18.75" customHeight="1" spans="1:24">
      <c r="A25" s="48" t="s">
        <v>53</v>
      </c>
      <c r="B25" s="48" t="s">
        <v>174</v>
      </c>
      <c r="C25" s="49" t="s">
        <v>175</v>
      </c>
      <c r="D25" s="48" t="s">
        <v>83</v>
      </c>
      <c r="E25" s="48" t="s">
        <v>84</v>
      </c>
      <c r="F25" s="48" t="s">
        <v>176</v>
      </c>
      <c r="G25" s="48" t="s">
        <v>177</v>
      </c>
      <c r="H25" s="7">
        <v>6.348</v>
      </c>
      <c r="I25" s="7">
        <v>6.348</v>
      </c>
      <c r="J25" s="7"/>
      <c r="K25" s="7"/>
      <c r="L25" s="7"/>
      <c r="M25" s="7">
        <v>6.348</v>
      </c>
      <c r="N25" s="7"/>
      <c r="O25" s="7"/>
      <c r="P25" s="7"/>
      <c r="Q25" s="5"/>
      <c r="R25" s="7"/>
      <c r="S25" s="7"/>
      <c r="T25" s="7"/>
      <c r="U25" s="7"/>
      <c r="V25" s="7"/>
      <c r="W25" s="7"/>
      <c r="X25" s="7"/>
    </row>
    <row r="26" ht="18.75" customHeight="1" spans="1:24">
      <c r="A26" s="48" t="s">
        <v>53</v>
      </c>
      <c r="B26" s="48" t="s">
        <v>174</v>
      </c>
      <c r="C26" s="49" t="s">
        <v>175</v>
      </c>
      <c r="D26" s="48" t="s">
        <v>83</v>
      </c>
      <c r="E26" s="48" t="s">
        <v>84</v>
      </c>
      <c r="F26" s="48" t="s">
        <v>176</v>
      </c>
      <c r="G26" s="48" t="s">
        <v>177</v>
      </c>
      <c r="H26" s="7">
        <v>3.642</v>
      </c>
      <c r="I26" s="7">
        <v>3.642</v>
      </c>
      <c r="J26" s="7"/>
      <c r="K26" s="7"/>
      <c r="L26" s="7"/>
      <c r="M26" s="7">
        <v>3.642</v>
      </c>
      <c r="N26" s="7"/>
      <c r="O26" s="7"/>
      <c r="P26" s="7"/>
      <c r="Q26" s="5"/>
      <c r="R26" s="7"/>
      <c r="S26" s="7"/>
      <c r="T26" s="7"/>
      <c r="U26" s="7"/>
      <c r="V26" s="7"/>
      <c r="W26" s="7"/>
      <c r="X26" s="7"/>
    </row>
    <row r="27" ht="18.75" customHeight="1" spans="1:24">
      <c r="A27" s="48" t="s">
        <v>53</v>
      </c>
      <c r="B27" s="48" t="s">
        <v>174</v>
      </c>
      <c r="C27" s="49" t="s">
        <v>175</v>
      </c>
      <c r="D27" s="48" t="s">
        <v>83</v>
      </c>
      <c r="E27" s="48" t="s">
        <v>84</v>
      </c>
      <c r="F27" s="48" t="s">
        <v>176</v>
      </c>
      <c r="G27" s="48" t="s">
        <v>177</v>
      </c>
      <c r="H27" s="7">
        <v>6.6156</v>
      </c>
      <c r="I27" s="7">
        <v>6.6156</v>
      </c>
      <c r="J27" s="7"/>
      <c r="K27" s="7"/>
      <c r="L27" s="7"/>
      <c r="M27" s="7">
        <v>6.6156</v>
      </c>
      <c r="N27" s="7"/>
      <c r="O27" s="7"/>
      <c r="P27" s="7"/>
      <c r="Q27" s="5"/>
      <c r="R27" s="7"/>
      <c r="S27" s="7"/>
      <c r="T27" s="7"/>
      <c r="U27" s="7"/>
      <c r="V27" s="7"/>
      <c r="W27" s="7"/>
      <c r="X27" s="7"/>
    </row>
    <row r="28" ht="18.75" customHeight="1" spans="1:24">
      <c r="A28" s="48" t="s">
        <v>53</v>
      </c>
      <c r="B28" s="48" t="s">
        <v>174</v>
      </c>
      <c r="C28" s="49" t="s">
        <v>175</v>
      </c>
      <c r="D28" s="48" t="s">
        <v>119</v>
      </c>
      <c r="E28" s="48" t="s">
        <v>120</v>
      </c>
      <c r="F28" s="48" t="s">
        <v>170</v>
      </c>
      <c r="G28" s="48" t="s">
        <v>171</v>
      </c>
      <c r="H28" s="7">
        <v>7.338</v>
      </c>
      <c r="I28" s="7">
        <v>7.338</v>
      </c>
      <c r="J28" s="7"/>
      <c r="K28" s="7"/>
      <c r="L28" s="7"/>
      <c r="M28" s="7">
        <v>7.338</v>
      </c>
      <c r="N28" s="7"/>
      <c r="O28" s="7"/>
      <c r="P28" s="7"/>
      <c r="Q28" s="5"/>
      <c r="R28" s="7"/>
      <c r="S28" s="7"/>
      <c r="T28" s="7"/>
      <c r="U28" s="7"/>
      <c r="V28" s="7"/>
      <c r="W28" s="7"/>
      <c r="X28" s="7"/>
    </row>
    <row r="29" ht="18.75" customHeight="1" spans="1:24">
      <c r="A29" s="48" t="s">
        <v>53</v>
      </c>
      <c r="B29" s="48" t="s">
        <v>178</v>
      </c>
      <c r="C29" s="49" t="s">
        <v>179</v>
      </c>
      <c r="D29" s="48" t="s">
        <v>71</v>
      </c>
      <c r="E29" s="48" t="s">
        <v>72</v>
      </c>
      <c r="F29" s="48" t="s">
        <v>180</v>
      </c>
      <c r="G29" s="48" t="s">
        <v>181</v>
      </c>
      <c r="H29" s="7">
        <v>0.16213</v>
      </c>
      <c r="I29" s="7">
        <v>0.16213</v>
      </c>
      <c r="J29" s="7"/>
      <c r="K29" s="7"/>
      <c r="L29" s="7"/>
      <c r="M29" s="7">
        <v>0.16213</v>
      </c>
      <c r="N29" s="7"/>
      <c r="O29" s="7"/>
      <c r="P29" s="7"/>
      <c r="Q29" s="5"/>
      <c r="R29" s="7"/>
      <c r="S29" s="7"/>
      <c r="T29" s="7"/>
      <c r="U29" s="7"/>
      <c r="V29" s="7"/>
      <c r="W29" s="7"/>
      <c r="X29" s="7"/>
    </row>
    <row r="30" ht="18.75" customHeight="1" spans="1:24">
      <c r="A30" s="48" t="s">
        <v>53</v>
      </c>
      <c r="B30" s="48" t="s">
        <v>178</v>
      </c>
      <c r="C30" s="49" t="s">
        <v>179</v>
      </c>
      <c r="D30" s="48" t="s">
        <v>73</v>
      </c>
      <c r="E30" s="48" t="s">
        <v>74</v>
      </c>
      <c r="F30" s="48" t="s">
        <v>180</v>
      </c>
      <c r="G30" s="48" t="s">
        <v>181</v>
      </c>
      <c r="H30" s="7">
        <v>3.586157</v>
      </c>
      <c r="I30" s="7">
        <v>3.586157</v>
      </c>
      <c r="J30" s="7"/>
      <c r="K30" s="7"/>
      <c r="L30" s="7"/>
      <c r="M30" s="7">
        <v>3.586157</v>
      </c>
      <c r="N30" s="7"/>
      <c r="O30" s="7"/>
      <c r="P30" s="7"/>
      <c r="Q30" s="5"/>
      <c r="R30" s="7"/>
      <c r="S30" s="7"/>
      <c r="T30" s="7"/>
      <c r="U30" s="7"/>
      <c r="V30" s="7"/>
      <c r="W30" s="7"/>
      <c r="X30" s="7"/>
    </row>
    <row r="31" ht="18.75" customHeight="1" spans="1:24">
      <c r="A31" s="48" t="s">
        <v>53</v>
      </c>
      <c r="B31" s="48" t="s">
        <v>178</v>
      </c>
      <c r="C31" s="49" t="s">
        <v>179</v>
      </c>
      <c r="D31" s="48" t="s">
        <v>83</v>
      </c>
      <c r="E31" s="48" t="s">
        <v>84</v>
      </c>
      <c r="F31" s="48" t="s">
        <v>180</v>
      </c>
      <c r="G31" s="48" t="s">
        <v>181</v>
      </c>
      <c r="H31" s="7">
        <v>0.31474</v>
      </c>
      <c r="I31" s="7">
        <v>0.31474</v>
      </c>
      <c r="J31" s="7"/>
      <c r="K31" s="7"/>
      <c r="L31" s="7"/>
      <c r="M31" s="7">
        <v>0.31474</v>
      </c>
      <c r="N31" s="7"/>
      <c r="O31" s="7"/>
      <c r="P31" s="7"/>
      <c r="Q31" s="5"/>
      <c r="R31" s="7"/>
      <c r="S31" s="7"/>
      <c r="T31" s="7"/>
      <c r="U31" s="7"/>
      <c r="V31" s="7"/>
      <c r="W31" s="7"/>
      <c r="X31" s="7"/>
    </row>
    <row r="32" ht="18.75" customHeight="1" spans="1:24">
      <c r="A32" s="48" t="s">
        <v>53</v>
      </c>
      <c r="B32" s="48" t="s">
        <v>178</v>
      </c>
      <c r="C32" s="49" t="s">
        <v>179</v>
      </c>
      <c r="D32" s="48" t="s">
        <v>91</v>
      </c>
      <c r="E32" s="48" t="s">
        <v>92</v>
      </c>
      <c r="F32" s="48" t="s">
        <v>182</v>
      </c>
      <c r="G32" s="48" t="s">
        <v>183</v>
      </c>
      <c r="H32" s="7">
        <v>105.532512</v>
      </c>
      <c r="I32" s="7">
        <v>105.532512</v>
      </c>
      <c r="J32" s="7"/>
      <c r="K32" s="7"/>
      <c r="L32" s="7"/>
      <c r="M32" s="7">
        <v>105.532512</v>
      </c>
      <c r="N32" s="7"/>
      <c r="O32" s="7"/>
      <c r="P32" s="7"/>
      <c r="Q32" s="5"/>
      <c r="R32" s="7"/>
      <c r="S32" s="7"/>
      <c r="T32" s="7"/>
      <c r="U32" s="7"/>
      <c r="V32" s="7"/>
      <c r="W32" s="7"/>
      <c r="X32" s="7"/>
    </row>
    <row r="33" ht="18.75" customHeight="1" spans="1:24">
      <c r="A33" s="48" t="s">
        <v>53</v>
      </c>
      <c r="B33" s="48" t="s">
        <v>178</v>
      </c>
      <c r="C33" s="49" t="s">
        <v>179</v>
      </c>
      <c r="D33" s="48" t="s">
        <v>105</v>
      </c>
      <c r="E33" s="48" t="s">
        <v>106</v>
      </c>
      <c r="F33" s="48" t="s">
        <v>184</v>
      </c>
      <c r="G33" s="48" t="s">
        <v>185</v>
      </c>
      <c r="H33" s="7">
        <v>8.491498</v>
      </c>
      <c r="I33" s="7">
        <v>8.491498</v>
      </c>
      <c r="J33" s="7"/>
      <c r="K33" s="7"/>
      <c r="L33" s="7"/>
      <c r="M33" s="7">
        <v>8.491498</v>
      </c>
      <c r="N33" s="7"/>
      <c r="O33" s="7"/>
      <c r="P33" s="7"/>
      <c r="Q33" s="5"/>
      <c r="R33" s="7"/>
      <c r="S33" s="7"/>
      <c r="T33" s="7"/>
      <c r="U33" s="7"/>
      <c r="V33" s="7"/>
      <c r="W33" s="7"/>
      <c r="X33" s="7"/>
    </row>
    <row r="34" ht="18.75" customHeight="1" spans="1:24">
      <c r="A34" s="48" t="s">
        <v>53</v>
      </c>
      <c r="B34" s="48" t="s">
        <v>178</v>
      </c>
      <c r="C34" s="49" t="s">
        <v>179</v>
      </c>
      <c r="D34" s="48" t="s">
        <v>107</v>
      </c>
      <c r="E34" s="48" t="s">
        <v>108</v>
      </c>
      <c r="F34" s="48" t="s">
        <v>184</v>
      </c>
      <c r="G34" s="48" t="s">
        <v>185</v>
      </c>
      <c r="H34" s="7">
        <v>46.253493</v>
      </c>
      <c r="I34" s="7">
        <v>46.253493</v>
      </c>
      <c r="J34" s="7"/>
      <c r="K34" s="7"/>
      <c r="L34" s="7"/>
      <c r="M34" s="7">
        <v>46.253493</v>
      </c>
      <c r="N34" s="7"/>
      <c r="O34" s="7"/>
      <c r="P34" s="7"/>
      <c r="Q34" s="5"/>
      <c r="R34" s="7"/>
      <c r="S34" s="7"/>
      <c r="T34" s="7"/>
      <c r="U34" s="7"/>
      <c r="V34" s="7"/>
      <c r="W34" s="7"/>
      <c r="X34" s="7"/>
    </row>
    <row r="35" ht="18.75" customHeight="1" spans="1:24">
      <c r="A35" s="48" t="s">
        <v>53</v>
      </c>
      <c r="B35" s="48" t="s">
        <v>178</v>
      </c>
      <c r="C35" s="49" t="s">
        <v>179</v>
      </c>
      <c r="D35" s="48" t="s">
        <v>109</v>
      </c>
      <c r="E35" s="48" t="s">
        <v>110</v>
      </c>
      <c r="F35" s="48" t="s">
        <v>186</v>
      </c>
      <c r="G35" s="48" t="s">
        <v>187</v>
      </c>
      <c r="H35" s="7">
        <v>40.091744</v>
      </c>
      <c r="I35" s="7">
        <v>40.091744</v>
      </c>
      <c r="J35" s="7"/>
      <c r="K35" s="7"/>
      <c r="L35" s="7"/>
      <c r="M35" s="7">
        <v>40.091744</v>
      </c>
      <c r="N35" s="7"/>
      <c r="O35" s="7"/>
      <c r="P35" s="7"/>
      <c r="Q35" s="5"/>
      <c r="R35" s="7"/>
      <c r="S35" s="7"/>
      <c r="T35" s="7"/>
      <c r="U35" s="7"/>
      <c r="V35" s="7"/>
      <c r="W35" s="7"/>
      <c r="X35" s="7"/>
    </row>
    <row r="36" ht="18.75" customHeight="1" spans="1:24">
      <c r="A36" s="48" t="s">
        <v>53</v>
      </c>
      <c r="B36" s="48" t="s">
        <v>178</v>
      </c>
      <c r="C36" s="49" t="s">
        <v>179</v>
      </c>
      <c r="D36" s="48" t="s">
        <v>111</v>
      </c>
      <c r="E36" s="48" t="s">
        <v>112</v>
      </c>
      <c r="F36" s="48" t="s">
        <v>180</v>
      </c>
      <c r="G36" s="48" t="s">
        <v>181</v>
      </c>
      <c r="H36" s="7">
        <v>2.6122</v>
      </c>
      <c r="I36" s="7">
        <v>2.6122</v>
      </c>
      <c r="J36" s="7"/>
      <c r="K36" s="7"/>
      <c r="L36" s="7"/>
      <c r="M36" s="7">
        <v>2.6122</v>
      </c>
      <c r="N36" s="7"/>
      <c r="O36" s="7"/>
      <c r="P36" s="7"/>
      <c r="Q36" s="5"/>
      <c r="R36" s="7"/>
      <c r="S36" s="7"/>
      <c r="T36" s="7"/>
      <c r="U36" s="7"/>
      <c r="V36" s="7"/>
      <c r="W36" s="7"/>
      <c r="X36" s="7"/>
    </row>
    <row r="37" ht="18.75" customHeight="1" spans="1:24">
      <c r="A37" s="48" t="s">
        <v>53</v>
      </c>
      <c r="B37" s="48" t="s">
        <v>178</v>
      </c>
      <c r="C37" s="49" t="s">
        <v>179</v>
      </c>
      <c r="D37" s="48" t="s">
        <v>111</v>
      </c>
      <c r="E37" s="48" t="s">
        <v>112</v>
      </c>
      <c r="F37" s="48" t="s">
        <v>180</v>
      </c>
      <c r="G37" s="48" t="s">
        <v>181</v>
      </c>
      <c r="H37" s="7">
        <v>0.6707</v>
      </c>
      <c r="I37" s="7">
        <v>0.6707</v>
      </c>
      <c r="J37" s="7"/>
      <c r="K37" s="7"/>
      <c r="L37" s="7"/>
      <c r="M37" s="7">
        <v>0.6707</v>
      </c>
      <c r="N37" s="7"/>
      <c r="O37" s="7"/>
      <c r="P37" s="7"/>
      <c r="Q37" s="5"/>
      <c r="R37" s="7"/>
      <c r="S37" s="7"/>
      <c r="T37" s="7"/>
      <c r="U37" s="7"/>
      <c r="V37" s="7"/>
      <c r="W37" s="7"/>
      <c r="X37" s="7"/>
    </row>
    <row r="38" ht="18.75" customHeight="1" spans="1:24">
      <c r="A38" s="48" t="s">
        <v>53</v>
      </c>
      <c r="B38" s="48" t="s">
        <v>178</v>
      </c>
      <c r="C38" s="49" t="s">
        <v>179</v>
      </c>
      <c r="D38" s="48" t="s">
        <v>111</v>
      </c>
      <c r="E38" s="48" t="s">
        <v>112</v>
      </c>
      <c r="F38" s="48" t="s">
        <v>180</v>
      </c>
      <c r="G38" s="48" t="s">
        <v>181</v>
      </c>
      <c r="H38" s="7">
        <v>2.585225</v>
      </c>
      <c r="I38" s="7">
        <v>2.585225</v>
      </c>
      <c r="J38" s="7"/>
      <c r="K38" s="7"/>
      <c r="L38" s="7"/>
      <c r="M38" s="7">
        <v>2.585225</v>
      </c>
      <c r="N38" s="7"/>
      <c r="O38" s="7"/>
      <c r="P38" s="7"/>
      <c r="Q38" s="5"/>
      <c r="R38" s="7"/>
      <c r="S38" s="7"/>
      <c r="T38" s="7"/>
      <c r="U38" s="7"/>
      <c r="V38" s="7"/>
      <c r="W38" s="7"/>
      <c r="X38" s="7"/>
    </row>
    <row r="39" ht="18.75" customHeight="1" spans="1:24">
      <c r="A39" s="48" t="s">
        <v>53</v>
      </c>
      <c r="B39" s="48" t="s">
        <v>188</v>
      </c>
      <c r="C39" s="49" t="s">
        <v>118</v>
      </c>
      <c r="D39" s="48" t="s">
        <v>117</v>
      </c>
      <c r="E39" s="48" t="s">
        <v>118</v>
      </c>
      <c r="F39" s="48" t="s">
        <v>189</v>
      </c>
      <c r="G39" s="48" t="s">
        <v>118</v>
      </c>
      <c r="H39" s="7">
        <v>78.4248</v>
      </c>
      <c r="I39" s="7">
        <v>78.4248</v>
      </c>
      <c r="J39" s="7"/>
      <c r="K39" s="7"/>
      <c r="L39" s="7"/>
      <c r="M39" s="7">
        <v>78.4248</v>
      </c>
      <c r="N39" s="7"/>
      <c r="O39" s="7"/>
      <c r="P39" s="7"/>
      <c r="Q39" s="5"/>
      <c r="R39" s="7"/>
      <c r="S39" s="7"/>
      <c r="T39" s="7"/>
      <c r="U39" s="7"/>
      <c r="V39" s="7"/>
      <c r="W39" s="7"/>
      <c r="X39" s="7"/>
    </row>
    <row r="40" ht="18.75" customHeight="1" spans="1:24">
      <c r="A40" s="48" t="s">
        <v>53</v>
      </c>
      <c r="B40" s="48" t="s">
        <v>190</v>
      </c>
      <c r="C40" s="49" t="s">
        <v>191</v>
      </c>
      <c r="D40" s="48" t="s">
        <v>71</v>
      </c>
      <c r="E40" s="48" t="s">
        <v>72</v>
      </c>
      <c r="F40" s="48" t="s">
        <v>192</v>
      </c>
      <c r="G40" s="48" t="s">
        <v>193</v>
      </c>
      <c r="H40" s="7">
        <v>1.94</v>
      </c>
      <c r="I40" s="7">
        <v>1.94</v>
      </c>
      <c r="J40" s="7"/>
      <c r="K40" s="7"/>
      <c r="L40" s="7"/>
      <c r="M40" s="7">
        <v>1.94</v>
      </c>
      <c r="N40" s="7"/>
      <c r="O40" s="7"/>
      <c r="P40" s="7"/>
      <c r="Q40" s="5"/>
      <c r="R40" s="7"/>
      <c r="S40" s="7"/>
      <c r="T40" s="7"/>
      <c r="U40" s="7"/>
      <c r="V40" s="7"/>
      <c r="W40" s="7"/>
      <c r="X40" s="7"/>
    </row>
    <row r="41" ht="18.75" customHeight="1" spans="1:24">
      <c r="A41" s="48" t="s">
        <v>53</v>
      </c>
      <c r="B41" s="48" t="s">
        <v>194</v>
      </c>
      <c r="C41" s="49" t="s">
        <v>195</v>
      </c>
      <c r="D41" s="48" t="s">
        <v>71</v>
      </c>
      <c r="E41" s="48" t="s">
        <v>72</v>
      </c>
      <c r="F41" s="48" t="s">
        <v>196</v>
      </c>
      <c r="G41" s="48" t="s">
        <v>195</v>
      </c>
      <c r="H41" s="7">
        <v>2.240832</v>
      </c>
      <c r="I41" s="7">
        <v>2.240832</v>
      </c>
      <c r="J41" s="7"/>
      <c r="K41" s="7"/>
      <c r="L41" s="7"/>
      <c r="M41" s="7">
        <v>2.240832</v>
      </c>
      <c r="N41" s="7"/>
      <c r="O41" s="7"/>
      <c r="P41" s="7"/>
      <c r="Q41" s="5"/>
      <c r="R41" s="7"/>
      <c r="S41" s="7"/>
      <c r="T41" s="7"/>
      <c r="U41" s="7"/>
      <c r="V41" s="7"/>
      <c r="W41" s="7"/>
      <c r="X41" s="7"/>
    </row>
    <row r="42" ht="18.75" customHeight="1" spans="1:24">
      <c r="A42" s="48" t="s">
        <v>53</v>
      </c>
      <c r="B42" s="48" t="s">
        <v>194</v>
      </c>
      <c r="C42" s="49" t="s">
        <v>195</v>
      </c>
      <c r="D42" s="48" t="s">
        <v>73</v>
      </c>
      <c r="E42" s="48" t="s">
        <v>74</v>
      </c>
      <c r="F42" s="48" t="s">
        <v>196</v>
      </c>
      <c r="G42" s="48" t="s">
        <v>195</v>
      </c>
      <c r="H42" s="7">
        <v>9.775536</v>
      </c>
      <c r="I42" s="7">
        <v>9.775536</v>
      </c>
      <c r="J42" s="7"/>
      <c r="K42" s="7"/>
      <c r="L42" s="7"/>
      <c r="M42" s="7">
        <v>9.775536</v>
      </c>
      <c r="N42" s="7"/>
      <c r="O42" s="7"/>
      <c r="P42" s="7"/>
      <c r="Q42" s="5"/>
      <c r="R42" s="7"/>
      <c r="S42" s="7"/>
      <c r="T42" s="7"/>
      <c r="U42" s="7"/>
      <c r="V42" s="7"/>
      <c r="W42" s="7"/>
      <c r="X42" s="7"/>
    </row>
    <row r="43" ht="18.75" customHeight="1" spans="1:24">
      <c r="A43" s="48" t="s">
        <v>53</v>
      </c>
      <c r="B43" s="48" t="s">
        <v>194</v>
      </c>
      <c r="C43" s="49" t="s">
        <v>195</v>
      </c>
      <c r="D43" s="48" t="s">
        <v>83</v>
      </c>
      <c r="E43" s="48" t="s">
        <v>84</v>
      </c>
      <c r="F43" s="48" t="s">
        <v>196</v>
      </c>
      <c r="G43" s="48" t="s">
        <v>195</v>
      </c>
      <c r="H43" s="7">
        <v>0.836304</v>
      </c>
      <c r="I43" s="7">
        <v>0.836304</v>
      </c>
      <c r="J43" s="7"/>
      <c r="K43" s="7"/>
      <c r="L43" s="7"/>
      <c r="M43" s="7">
        <v>0.836304</v>
      </c>
      <c r="N43" s="7"/>
      <c r="O43" s="7"/>
      <c r="P43" s="7"/>
      <c r="Q43" s="5"/>
      <c r="R43" s="7"/>
      <c r="S43" s="7"/>
      <c r="T43" s="7"/>
      <c r="U43" s="7"/>
      <c r="V43" s="7"/>
      <c r="W43" s="7"/>
      <c r="X43" s="7"/>
    </row>
    <row r="44" ht="18.75" customHeight="1" spans="1:24">
      <c r="A44" s="48" t="s">
        <v>53</v>
      </c>
      <c r="B44" s="48" t="s">
        <v>197</v>
      </c>
      <c r="C44" s="49" t="s">
        <v>198</v>
      </c>
      <c r="D44" s="48" t="s">
        <v>71</v>
      </c>
      <c r="E44" s="48" t="s">
        <v>72</v>
      </c>
      <c r="F44" s="48" t="s">
        <v>199</v>
      </c>
      <c r="G44" s="48" t="s">
        <v>200</v>
      </c>
      <c r="H44" s="7">
        <v>1.2</v>
      </c>
      <c r="I44" s="7">
        <v>1.2</v>
      </c>
      <c r="J44" s="7"/>
      <c r="K44" s="7"/>
      <c r="L44" s="7"/>
      <c r="M44" s="7">
        <v>1.2</v>
      </c>
      <c r="N44" s="7"/>
      <c r="O44" s="7"/>
      <c r="P44" s="7"/>
      <c r="Q44" s="5"/>
      <c r="R44" s="7"/>
      <c r="S44" s="7"/>
      <c r="T44" s="7"/>
      <c r="U44" s="7"/>
      <c r="V44" s="7"/>
      <c r="W44" s="7"/>
      <c r="X44" s="7"/>
    </row>
    <row r="45" ht="18.75" customHeight="1" spans="1:24">
      <c r="A45" s="48" t="s">
        <v>53</v>
      </c>
      <c r="B45" s="48" t="s">
        <v>197</v>
      </c>
      <c r="C45" s="49" t="s">
        <v>198</v>
      </c>
      <c r="D45" s="48" t="s">
        <v>71</v>
      </c>
      <c r="E45" s="48" t="s">
        <v>72</v>
      </c>
      <c r="F45" s="48" t="s">
        <v>201</v>
      </c>
      <c r="G45" s="48" t="s">
        <v>202</v>
      </c>
      <c r="H45" s="7">
        <v>2.169</v>
      </c>
      <c r="I45" s="7">
        <v>2.169</v>
      </c>
      <c r="J45" s="7"/>
      <c r="K45" s="7"/>
      <c r="L45" s="7"/>
      <c r="M45" s="7">
        <v>2.169</v>
      </c>
      <c r="N45" s="7"/>
      <c r="O45" s="7"/>
      <c r="P45" s="7"/>
      <c r="Q45" s="5"/>
      <c r="R45" s="7"/>
      <c r="S45" s="7"/>
      <c r="T45" s="7"/>
      <c r="U45" s="7"/>
      <c r="V45" s="7"/>
      <c r="W45" s="7"/>
      <c r="X45" s="7"/>
    </row>
    <row r="46" ht="18.75" customHeight="1" spans="1:24">
      <c r="A46" s="48" t="s">
        <v>53</v>
      </c>
      <c r="B46" s="48" t="s">
        <v>197</v>
      </c>
      <c r="C46" s="49" t="s">
        <v>198</v>
      </c>
      <c r="D46" s="48" t="s">
        <v>71</v>
      </c>
      <c r="E46" s="48" t="s">
        <v>72</v>
      </c>
      <c r="F46" s="48" t="s">
        <v>201</v>
      </c>
      <c r="G46" s="48" t="s">
        <v>202</v>
      </c>
      <c r="H46" s="7">
        <v>0.06</v>
      </c>
      <c r="I46" s="7">
        <v>0.06</v>
      </c>
      <c r="J46" s="7"/>
      <c r="K46" s="7"/>
      <c r="L46" s="7"/>
      <c r="M46" s="7">
        <v>0.06</v>
      </c>
      <c r="N46" s="7"/>
      <c r="O46" s="7"/>
      <c r="P46" s="7"/>
      <c r="Q46" s="5"/>
      <c r="R46" s="7"/>
      <c r="S46" s="7"/>
      <c r="T46" s="7"/>
      <c r="U46" s="7"/>
      <c r="V46" s="7"/>
      <c r="W46" s="7"/>
      <c r="X46" s="7"/>
    </row>
    <row r="47" ht="18.75" customHeight="1" spans="1:24">
      <c r="A47" s="48" t="s">
        <v>53</v>
      </c>
      <c r="B47" s="48" t="s">
        <v>197</v>
      </c>
      <c r="C47" s="49" t="s">
        <v>198</v>
      </c>
      <c r="D47" s="48" t="s">
        <v>71</v>
      </c>
      <c r="E47" s="48" t="s">
        <v>72</v>
      </c>
      <c r="F47" s="48" t="s">
        <v>203</v>
      </c>
      <c r="G47" s="48" t="s">
        <v>204</v>
      </c>
      <c r="H47" s="7">
        <v>0.6</v>
      </c>
      <c r="I47" s="7">
        <v>0.6</v>
      </c>
      <c r="J47" s="7"/>
      <c r="K47" s="7"/>
      <c r="L47" s="7"/>
      <c r="M47" s="7">
        <v>0.6</v>
      </c>
      <c r="N47" s="7"/>
      <c r="O47" s="7"/>
      <c r="P47" s="7"/>
      <c r="Q47" s="5"/>
      <c r="R47" s="7"/>
      <c r="S47" s="7"/>
      <c r="T47" s="7"/>
      <c r="U47" s="7"/>
      <c r="V47" s="7"/>
      <c r="W47" s="7"/>
      <c r="X47" s="7"/>
    </row>
    <row r="48" ht="18.75" customHeight="1" spans="1:24">
      <c r="A48" s="48" t="s">
        <v>53</v>
      </c>
      <c r="B48" s="48" t="s">
        <v>197</v>
      </c>
      <c r="C48" s="49" t="s">
        <v>198</v>
      </c>
      <c r="D48" s="48" t="s">
        <v>71</v>
      </c>
      <c r="E48" s="48" t="s">
        <v>72</v>
      </c>
      <c r="F48" s="48" t="s">
        <v>205</v>
      </c>
      <c r="G48" s="48" t="s">
        <v>206</v>
      </c>
      <c r="H48" s="7">
        <v>0.81</v>
      </c>
      <c r="I48" s="7">
        <v>0.81</v>
      </c>
      <c r="J48" s="7"/>
      <c r="K48" s="7"/>
      <c r="L48" s="7"/>
      <c r="M48" s="7">
        <v>0.81</v>
      </c>
      <c r="N48" s="7"/>
      <c r="O48" s="7"/>
      <c r="P48" s="7"/>
      <c r="Q48" s="5"/>
      <c r="R48" s="7"/>
      <c r="S48" s="7"/>
      <c r="T48" s="7"/>
      <c r="U48" s="7"/>
      <c r="V48" s="7"/>
      <c r="W48" s="7"/>
      <c r="X48" s="7"/>
    </row>
    <row r="49" ht="18.75" customHeight="1" spans="1:24">
      <c r="A49" s="48" t="s">
        <v>53</v>
      </c>
      <c r="B49" s="48" t="s">
        <v>197</v>
      </c>
      <c r="C49" s="49" t="s">
        <v>198</v>
      </c>
      <c r="D49" s="48" t="s">
        <v>71</v>
      </c>
      <c r="E49" s="48" t="s">
        <v>72</v>
      </c>
      <c r="F49" s="48" t="s">
        <v>207</v>
      </c>
      <c r="G49" s="48" t="s">
        <v>208</v>
      </c>
      <c r="H49" s="7">
        <v>0.798</v>
      </c>
      <c r="I49" s="7">
        <v>0.798</v>
      </c>
      <c r="J49" s="7"/>
      <c r="K49" s="7"/>
      <c r="L49" s="7"/>
      <c r="M49" s="7">
        <v>0.798</v>
      </c>
      <c r="N49" s="7"/>
      <c r="O49" s="7"/>
      <c r="P49" s="7"/>
      <c r="Q49" s="5"/>
      <c r="R49" s="7"/>
      <c r="S49" s="7"/>
      <c r="T49" s="7"/>
      <c r="U49" s="7"/>
      <c r="V49" s="7"/>
      <c r="W49" s="7"/>
      <c r="X49" s="7"/>
    </row>
    <row r="50" ht="18.75" customHeight="1" spans="1:24">
      <c r="A50" s="48" t="s">
        <v>53</v>
      </c>
      <c r="B50" s="48" t="s">
        <v>197</v>
      </c>
      <c r="C50" s="49" t="s">
        <v>198</v>
      </c>
      <c r="D50" s="48" t="s">
        <v>73</v>
      </c>
      <c r="E50" s="48" t="s">
        <v>74</v>
      </c>
      <c r="F50" s="48" t="s">
        <v>209</v>
      </c>
      <c r="G50" s="48" t="s">
        <v>210</v>
      </c>
      <c r="H50" s="7">
        <v>4.5</v>
      </c>
      <c r="I50" s="7">
        <v>4.5</v>
      </c>
      <c r="J50" s="7"/>
      <c r="K50" s="7"/>
      <c r="L50" s="7"/>
      <c r="M50" s="7">
        <v>4.5</v>
      </c>
      <c r="N50" s="7"/>
      <c r="O50" s="7"/>
      <c r="P50" s="7"/>
      <c r="Q50" s="5"/>
      <c r="R50" s="7"/>
      <c r="S50" s="7"/>
      <c r="T50" s="7"/>
      <c r="U50" s="7"/>
      <c r="V50" s="7"/>
      <c r="W50" s="7"/>
      <c r="X50" s="7"/>
    </row>
    <row r="51" ht="18.75" customHeight="1" spans="1:24">
      <c r="A51" s="48" t="s">
        <v>53</v>
      </c>
      <c r="B51" s="48" t="s">
        <v>197</v>
      </c>
      <c r="C51" s="49" t="s">
        <v>198</v>
      </c>
      <c r="D51" s="48" t="s">
        <v>73</v>
      </c>
      <c r="E51" s="48" t="s">
        <v>74</v>
      </c>
      <c r="F51" s="48" t="s">
        <v>211</v>
      </c>
      <c r="G51" s="48" t="s">
        <v>212</v>
      </c>
      <c r="H51" s="7">
        <v>0.2</v>
      </c>
      <c r="I51" s="7">
        <v>0.2</v>
      </c>
      <c r="J51" s="7"/>
      <c r="K51" s="7"/>
      <c r="L51" s="7"/>
      <c r="M51" s="7">
        <v>0.2</v>
      </c>
      <c r="N51" s="7"/>
      <c r="O51" s="7"/>
      <c r="P51" s="7"/>
      <c r="Q51" s="5"/>
      <c r="R51" s="7"/>
      <c r="S51" s="7"/>
      <c r="T51" s="7"/>
      <c r="U51" s="7"/>
      <c r="V51" s="7"/>
      <c r="W51" s="7"/>
      <c r="X51" s="7"/>
    </row>
    <row r="52" ht="18.75" customHeight="1" spans="1:24">
      <c r="A52" s="48" t="s">
        <v>53</v>
      </c>
      <c r="B52" s="48" t="s">
        <v>197</v>
      </c>
      <c r="C52" s="49" t="s">
        <v>198</v>
      </c>
      <c r="D52" s="48" t="s">
        <v>73</v>
      </c>
      <c r="E52" s="48" t="s">
        <v>74</v>
      </c>
      <c r="F52" s="48" t="s">
        <v>213</v>
      </c>
      <c r="G52" s="48" t="s">
        <v>214</v>
      </c>
      <c r="H52" s="7">
        <v>0.6</v>
      </c>
      <c r="I52" s="7">
        <v>0.6</v>
      </c>
      <c r="J52" s="7"/>
      <c r="K52" s="7"/>
      <c r="L52" s="7"/>
      <c r="M52" s="7">
        <v>0.6</v>
      </c>
      <c r="N52" s="7"/>
      <c r="O52" s="7"/>
      <c r="P52" s="7"/>
      <c r="Q52" s="5"/>
      <c r="R52" s="7"/>
      <c r="S52" s="7"/>
      <c r="T52" s="7"/>
      <c r="U52" s="7"/>
      <c r="V52" s="7"/>
      <c r="W52" s="7"/>
      <c r="X52" s="7"/>
    </row>
    <row r="53" ht="18.75" customHeight="1" spans="1:24">
      <c r="A53" s="48" t="s">
        <v>53</v>
      </c>
      <c r="B53" s="48" t="s">
        <v>197</v>
      </c>
      <c r="C53" s="49" t="s">
        <v>198</v>
      </c>
      <c r="D53" s="48" t="s">
        <v>73</v>
      </c>
      <c r="E53" s="48" t="s">
        <v>74</v>
      </c>
      <c r="F53" s="48" t="s">
        <v>201</v>
      </c>
      <c r="G53" s="48" t="s">
        <v>202</v>
      </c>
      <c r="H53" s="7">
        <v>6.779</v>
      </c>
      <c r="I53" s="7">
        <v>6.779</v>
      </c>
      <c r="J53" s="7"/>
      <c r="K53" s="7"/>
      <c r="L53" s="7"/>
      <c r="M53" s="7">
        <v>6.779</v>
      </c>
      <c r="N53" s="7"/>
      <c r="O53" s="7"/>
      <c r="P53" s="7"/>
      <c r="Q53" s="5"/>
      <c r="R53" s="7"/>
      <c r="S53" s="7"/>
      <c r="T53" s="7"/>
      <c r="U53" s="7"/>
      <c r="V53" s="7"/>
      <c r="W53" s="7"/>
      <c r="X53" s="7"/>
    </row>
    <row r="54" ht="18.75" customHeight="1" spans="1:24">
      <c r="A54" s="48" t="s">
        <v>53</v>
      </c>
      <c r="B54" s="48" t="s">
        <v>197</v>
      </c>
      <c r="C54" s="49" t="s">
        <v>198</v>
      </c>
      <c r="D54" s="48" t="s">
        <v>73</v>
      </c>
      <c r="E54" s="48" t="s">
        <v>74</v>
      </c>
      <c r="F54" s="48" t="s">
        <v>215</v>
      </c>
      <c r="G54" s="48" t="s">
        <v>216</v>
      </c>
      <c r="H54" s="7">
        <v>3.12</v>
      </c>
      <c r="I54" s="7">
        <v>3.12</v>
      </c>
      <c r="J54" s="7"/>
      <c r="K54" s="7"/>
      <c r="L54" s="7"/>
      <c r="M54" s="7">
        <v>3.12</v>
      </c>
      <c r="N54" s="7"/>
      <c r="O54" s="7"/>
      <c r="P54" s="7"/>
      <c r="Q54" s="5"/>
      <c r="R54" s="7"/>
      <c r="S54" s="7"/>
      <c r="T54" s="7"/>
      <c r="U54" s="7"/>
      <c r="V54" s="7"/>
      <c r="W54" s="7"/>
      <c r="X54" s="7"/>
    </row>
    <row r="55" ht="18.75" customHeight="1" spans="1:24">
      <c r="A55" s="48" t="s">
        <v>53</v>
      </c>
      <c r="B55" s="48" t="s">
        <v>197</v>
      </c>
      <c r="C55" s="49" t="s">
        <v>198</v>
      </c>
      <c r="D55" s="48" t="s">
        <v>73</v>
      </c>
      <c r="E55" s="48" t="s">
        <v>74</v>
      </c>
      <c r="F55" s="48" t="s">
        <v>205</v>
      </c>
      <c r="G55" s="48" t="s">
        <v>206</v>
      </c>
      <c r="H55" s="7">
        <v>3.51</v>
      </c>
      <c r="I55" s="7">
        <v>3.51</v>
      </c>
      <c r="J55" s="7"/>
      <c r="K55" s="7"/>
      <c r="L55" s="7"/>
      <c r="M55" s="7">
        <v>3.51</v>
      </c>
      <c r="N55" s="7"/>
      <c r="O55" s="7"/>
      <c r="P55" s="7"/>
      <c r="Q55" s="5"/>
      <c r="R55" s="7"/>
      <c r="S55" s="7"/>
      <c r="T55" s="7"/>
      <c r="U55" s="7"/>
      <c r="V55" s="7"/>
      <c r="W55" s="7"/>
      <c r="X55" s="7"/>
    </row>
    <row r="56" ht="18.75" customHeight="1" spans="1:24">
      <c r="A56" s="48" t="s">
        <v>53</v>
      </c>
      <c r="B56" s="48" t="s">
        <v>197</v>
      </c>
      <c r="C56" s="49" t="s">
        <v>198</v>
      </c>
      <c r="D56" s="48" t="s">
        <v>73</v>
      </c>
      <c r="E56" s="48" t="s">
        <v>74</v>
      </c>
      <c r="F56" s="48" t="s">
        <v>207</v>
      </c>
      <c r="G56" s="48" t="s">
        <v>208</v>
      </c>
      <c r="H56" s="7">
        <v>2</v>
      </c>
      <c r="I56" s="7">
        <v>2</v>
      </c>
      <c r="J56" s="7"/>
      <c r="K56" s="7"/>
      <c r="L56" s="7"/>
      <c r="M56" s="7">
        <v>2</v>
      </c>
      <c r="N56" s="7"/>
      <c r="O56" s="7"/>
      <c r="P56" s="7"/>
      <c r="Q56" s="5"/>
      <c r="R56" s="7"/>
      <c r="S56" s="7"/>
      <c r="T56" s="7"/>
      <c r="U56" s="7"/>
      <c r="V56" s="7"/>
      <c r="W56" s="7"/>
      <c r="X56" s="7"/>
    </row>
    <row r="57" ht="18.75" customHeight="1" spans="1:24">
      <c r="A57" s="48" t="s">
        <v>53</v>
      </c>
      <c r="B57" s="48" t="s">
        <v>197</v>
      </c>
      <c r="C57" s="49" t="s">
        <v>198</v>
      </c>
      <c r="D57" s="48" t="s">
        <v>83</v>
      </c>
      <c r="E57" s="48" t="s">
        <v>84</v>
      </c>
      <c r="F57" s="48" t="s">
        <v>201</v>
      </c>
      <c r="G57" s="48" t="s">
        <v>202</v>
      </c>
      <c r="H57" s="7">
        <v>1.564</v>
      </c>
      <c r="I57" s="7">
        <v>1.564</v>
      </c>
      <c r="J57" s="7"/>
      <c r="K57" s="7"/>
      <c r="L57" s="7"/>
      <c r="M57" s="7">
        <v>1.564</v>
      </c>
      <c r="N57" s="7"/>
      <c r="O57" s="7"/>
      <c r="P57" s="7"/>
      <c r="Q57" s="5"/>
      <c r="R57" s="7"/>
      <c r="S57" s="7"/>
      <c r="T57" s="7"/>
      <c r="U57" s="7"/>
      <c r="V57" s="7"/>
      <c r="W57" s="7"/>
      <c r="X57" s="7"/>
    </row>
    <row r="58" ht="18.75" customHeight="1" spans="1:24">
      <c r="A58" s="48" t="s">
        <v>53</v>
      </c>
      <c r="B58" s="48" t="s">
        <v>197</v>
      </c>
      <c r="C58" s="49" t="s">
        <v>198</v>
      </c>
      <c r="D58" s="48" t="s">
        <v>83</v>
      </c>
      <c r="E58" s="48" t="s">
        <v>84</v>
      </c>
      <c r="F58" s="48" t="s">
        <v>217</v>
      </c>
      <c r="G58" s="48" t="s">
        <v>218</v>
      </c>
      <c r="H58" s="7">
        <v>0.2</v>
      </c>
      <c r="I58" s="7">
        <v>0.2</v>
      </c>
      <c r="J58" s="7"/>
      <c r="K58" s="7"/>
      <c r="L58" s="7"/>
      <c r="M58" s="7">
        <v>0.2</v>
      </c>
      <c r="N58" s="7"/>
      <c r="O58" s="7"/>
      <c r="P58" s="7"/>
      <c r="Q58" s="5"/>
      <c r="R58" s="7"/>
      <c r="S58" s="7"/>
      <c r="T58" s="7"/>
      <c r="U58" s="7"/>
      <c r="V58" s="7"/>
      <c r="W58" s="7"/>
      <c r="X58" s="7"/>
    </row>
    <row r="59" ht="18.75" customHeight="1" spans="1:24">
      <c r="A59" s="48" t="s">
        <v>53</v>
      </c>
      <c r="B59" s="48" t="s">
        <v>197</v>
      </c>
      <c r="C59" s="49" t="s">
        <v>198</v>
      </c>
      <c r="D59" s="48" t="s">
        <v>83</v>
      </c>
      <c r="E59" s="48" t="s">
        <v>84</v>
      </c>
      <c r="F59" s="48" t="s">
        <v>205</v>
      </c>
      <c r="G59" s="48" t="s">
        <v>206</v>
      </c>
      <c r="H59" s="7">
        <v>0.36</v>
      </c>
      <c r="I59" s="7">
        <v>0.36</v>
      </c>
      <c r="J59" s="7"/>
      <c r="K59" s="7"/>
      <c r="L59" s="7"/>
      <c r="M59" s="7">
        <v>0.36</v>
      </c>
      <c r="N59" s="7"/>
      <c r="O59" s="7"/>
      <c r="P59" s="7"/>
      <c r="Q59" s="5"/>
      <c r="R59" s="7"/>
      <c r="S59" s="7"/>
      <c r="T59" s="7"/>
      <c r="U59" s="7"/>
      <c r="V59" s="7"/>
      <c r="W59" s="7"/>
      <c r="X59" s="7"/>
    </row>
    <row r="60" ht="18.75" customHeight="1" spans="1:24">
      <c r="A60" s="48" t="s">
        <v>53</v>
      </c>
      <c r="B60" s="48" t="s">
        <v>219</v>
      </c>
      <c r="C60" s="49" t="s">
        <v>144</v>
      </c>
      <c r="D60" s="48" t="s">
        <v>71</v>
      </c>
      <c r="E60" s="48" t="s">
        <v>72</v>
      </c>
      <c r="F60" s="48" t="s">
        <v>220</v>
      </c>
      <c r="G60" s="48" t="s">
        <v>144</v>
      </c>
      <c r="H60" s="7">
        <v>0.531</v>
      </c>
      <c r="I60" s="7">
        <v>0.531</v>
      </c>
      <c r="J60" s="7"/>
      <c r="K60" s="7"/>
      <c r="L60" s="7"/>
      <c r="M60" s="7">
        <v>0.531</v>
      </c>
      <c r="N60" s="7"/>
      <c r="O60" s="7"/>
      <c r="P60" s="7"/>
      <c r="Q60" s="5"/>
      <c r="R60" s="7"/>
      <c r="S60" s="7"/>
      <c r="T60" s="7"/>
      <c r="U60" s="7"/>
      <c r="V60" s="7"/>
      <c r="W60" s="7"/>
      <c r="X60" s="7"/>
    </row>
    <row r="61" ht="18.75" customHeight="1" spans="1:24">
      <c r="A61" s="48" t="s">
        <v>53</v>
      </c>
      <c r="B61" s="48" t="s">
        <v>219</v>
      </c>
      <c r="C61" s="49" t="s">
        <v>144</v>
      </c>
      <c r="D61" s="48" t="s">
        <v>73</v>
      </c>
      <c r="E61" s="48" t="s">
        <v>74</v>
      </c>
      <c r="F61" s="48" t="s">
        <v>220</v>
      </c>
      <c r="G61" s="48" t="s">
        <v>144</v>
      </c>
      <c r="H61" s="7">
        <v>2.301</v>
      </c>
      <c r="I61" s="7">
        <v>2.301</v>
      </c>
      <c r="J61" s="7"/>
      <c r="K61" s="7"/>
      <c r="L61" s="7"/>
      <c r="M61" s="7">
        <v>2.301</v>
      </c>
      <c r="N61" s="7"/>
      <c r="O61" s="7"/>
      <c r="P61" s="7"/>
      <c r="Q61" s="5"/>
      <c r="R61" s="7"/>
      <c r="S61" s="7"/>
      <c r="T61" s="7"/>
      <c r="U61" s="7"/>
      <c r="V61" s="7"/>
      <c r="W61" s="7"/>
      <c r="X61" s="7"/>
    </row>
    <row r="62" ht="18.75" customHeight="1" spans="1:24">
      <c r="A62" s="48" t="s">
        <v>53</v>
      </c>
      <c r="B62" s="48" t="s">
        <v>219</v>
      </c>
      <c r="C62" s="49" t="s">
        <v>144</v>
      </c>
      <c r="D62" s="48" t="s">
        <v>83</v>
      </c>
      <c r="E62" s="48" t="s">
        <v>84</v>
      </c>
      <c r="F62" s="48" t="s">
        <v>220</v>
      </c>
      <c r="G62" s="48" t="s">
        <v>144</v>
      </c>
      <c r="H62" s="7">
        <v>0.236</v>
      </c>
      <c r="I62" s="7">
        <v>0.236</v>
      </c>
      <c r="J62" s="7"/>
      <c r="K62" s="7"/>
      <c r="L62" s="7"/>
      <c r="M62" s="7">
        <v>0.236</v>
      </c>
      <c r="N62" s="7"/>
      <c r="O62" s="7"/>
      <c r="P62" s="7"/>
      <c r="Q62" s="5"/>
      <c r="R62" s="7"/>
      <c r="S62" s="7"/>
      <c r="T62" s="7"/>
      <c r="U62" s="7"/>
      <c r="V62" s="7"/>
      <c r="W62" s="7"/>
      <c r="X62" s="7"/>
    </row>
    <row r="63" ht="18.75" customHeight="1" spans="1:24">
      <c r="A63" s="48" t="s">
        <v>53</v>
      </c>
      <c r="B63" s="48" t="s">
        <v>221</v>
      </c>
      <c r="C63" s="49" t="s">
        <v>222</v>
      </c>
      <c r="D63" s="48" t="s">
        <v>71</v>
      </c>
      <c r="E63" s="48" t="s">
        <v>72</v>
      </c>
      <c r="F63" s="48" t="s">
        <v>207</v>
      </c>
      <c r="G63" s="48" t="s">
        <v>208</v>
      </c>
      <c r="H63" s="7">
        <v>7.98</v>
      </c>
      <c r="I63" s="7">
        <v>7.98</v>
      </c>
      <c r="J63" s="7"/>
      <c r="K63" s="7"/>
      <c r="L63" s="7"/>
      <c r="M63" s="7">
        <v>7.98</v>
      </c>
      <c r="N63" s="7"/>
      <c r="O63" s="7"/>
      <c r="P63" s="7"/>
      <c r="Q63" s="5"/>
      <c r="R63" s="7"/>
      <c r="S63" s="7"/>
      <c r="T63" s="7"/>
      <c r="U63" s="7"/>
      <c r="V63" s="7"/>
      <c r="W63" s="7"/>
      <c r="X63" s="7"/>
    </row>
    <row r="64" ht="18.75" customHeight="1" spans="1:24">
      <c r="A64" s="48" t="s">
        <v>53</v>
      </c>
      <c r="B64" s="48" t="s">
        <v>223</v>
      </c>
      <c r="C64" s="49" t="s">
        <v>224</v>
      </c>
      <c r="D64" s="48" t="s">
        <v>71</v>
      </c>
      <c r="E64" s="48" t="s">
        <v>72</v>
      </c>
      <c r="F64" s="48" t="s">
        <v>172</v>
      </c>
      <c r="G64" s="48" t="s">
        <v>173</v>
      </c>
      <c r="H64" s="7">
        <v>13.272</v>
      </c>
      <c r="I64" s="7">
        <v>13.272</v>
      </c>
      <c r="J64" s="7"/>
      <c r="K64" s="7"/>
      <c r="L64" s="7"/>
      <c r="M64" s="7">
        <v>13.272</v>
      </c>
      <c r="N64" s="7"/>
      <c r="O64" s="7"/>
      <c r="P64" s="7"/>
      <c r="Q64" s="5"/>
      <c r="R64" s="7"/>
      <c r="S64" s="7"/>
      <c r="T64" s="7"/>
      <c r="U64" s="7"/>
      <c r="V64" s="7"/>
      <c r="W64" s="7"/>
      <c r="X64" s="7"/>
    </row>
    <row r="65" ht="18.75" customHeight="1" spans="1:24">
      <c r="A65" s="48" t="s">
        <v>53</v>
      </c>
      <c r="B65" s="48" t="s">
        <v>225</v>
      </c>
      <c r="C65" s="49" t="s">
        <v>226</v>
      </c>
      <c r="D65" s="48" t="s">
        <v>73</v>
      </c>
      <c r="E65" s="48" t="s">
        <v>74</v>
      </c>
      <c r="F65" s="48" t="s">
        <v>176</v>
      </c>
      <c r="G65" s="48" t="s">
        <v>177</v>
      </c>
      <c r="H65" s="7">
        <v>70.2</v>
      </c>
      <c r="I65" s="7">
        <v>70.2</v>
      </c>
      <c r="J65" s="7"/>
      <c r="K65" s="7"/>
      <c r="L65" s="7"/>
      <c r="M65" s="7">
        <v>70.2</v>
      </c>
      <c r="N65" s="7"/>
      <c r="O65" s="7"/>
      <c r="P65" s="7"/>
      <c r="Q65" s="5"/>
      <c r="R65" s="7"/>
      <c r="S65" s="7"/>
      <c r="T65" s="7"/>
      <c r="U65" s="7"/>
      <c r="V65" s="7"/>
      <c r="W65" s="7"/>
      <c r="X65" s="7"/>
    </row>
    <row r="66" ht="18.75" customHeight="1" spans="1:24">
      <c r="A66" s="48" t="s">
        <v>53</v>
      </c>
      <c r="B66" s="48" t="s">
        <v>225</v>
      </c>
      <c r="C66" s="49" t="s">
        <v>226</v>
      </c>
      <c r="D66" s="48" t="s">
        <v>83</v>
      </c>
      <c r="E66" s="48" t="s">
        <v>84</v>
      </c>
      <c r="F66" s="48" t="s">
        <v>176</v>
      </c>
      <c r="G66" s="48" t="s">
        <v>177</v>
      </c>
      <c r="H66" s="7">
        <v>7.2</v>
      </c>
      <c r="I66" s="7">
        <v>7.2</v>
      </c>
      <c r="J66" s="7"/>
      <c r="K66" s="7"/>
      <c r="L66" s="7"/>
      <c r="M66" s="7">
        <v>7.2</v>
      </c>
      <c r="N66" s="7"/>
      <c r="O66" s="7"/>
      <c r="P66" s="7"/>
      <c r="Q66" s="5"/>
      <c r="R66" s="7"/>
      <c r="S66" s="7"/>
      <c r="T66" s="7"/>
      <c r="U66" s="7"/>
      <c r="V66" s="7"/>
      <c r="W66" s="7"/>
      <c r="X66" s="7"/>
    </row>
    <row r="67" ht="18.75" customHeight="1" spans="1:24">
      <c r="A67" s="48" t="s">
        <v>53</v>
      </c>
      <c r="B67" s="48" t="s">
        <v>227</v>
      </c>
      <c r="C67" s="49" t="s">
        <v>228</v>
      </c>
      <c r="D67" s="48" t="s">
        <v>73</v>
      </c>
      <c r="E67" s="48" t="s">
        <v>74</v>
      </c>
      <c r="F67" s="48" t="s">
        <v>229</v>
      </c>
      <c r="G67" s="48" t="s">
        <v>230</v>
      </c>
      <c r="H67" s="7">
        <v>1044.7452</v>
      </c>
      <c r="I67" s="7">
        <v>1044.7452</v>
      </c>
      <c r="J67" s="7"/>
      <c r="K67" s="7"/>
      <c r="L67" s="7"/>
      <c r="M67" s="7">
        <v>1044.7452</v>
      </c>
      <c r="N67" s="7"/>
      <c r="O67" s="7"/>
      <c r="P67" s="7"/>
      <c r="Q67" s="5"/>
      <c r="R67" s="7"/>
      <c r="S67" s="7"/>
      <c r="T67" s="7"/>
      <c r="U67" s="7"/>
      <c r="V67" s="7"/>
      <c r="W67" s="7"/>
      <c r="X67" s="7"/>
    </row>
    <row r="68" ht="18.75" customHeight="1" spans="1:24">
      <c r="A68" s="50" t="s">
        <v>30</v>
      </c>
      <c r="B68" s="50"/>
      <c r="C68" s="50"/>
      <c r="D68" s="50"/>
      <c r="E68" s="50"/>
      <c r="F68" s="50"/>
      <c r="G68" s="50"/>
      <c r="H68" s="7">
        <v>2068.402471</v>
      </c>
      <c r="I68" s="7">
        <v>2068.402471</v>
      </c>
      <c r="J68" s="7"/>
      <c r="K68" s="7"/>
      <c r="L68" s="7"/>
      <c r="M68" s="7">
        <v>2068.402471</v>
      </c>
      <c r="N68" s="7"/>
      <c r="O68" s="7"/>
      <c r="P68" s="7"/>
      <c r="Q68" s="7"/>
      <c r="R68" s="7"/>
      <c r="S68" s="7"/>
      <c r="T68" s="7"/>
      <c r="U68" s="7"/>
      <c r="V68" s="7"/>
      <c r="W68" s="7"/>
      <c r="X68" s="7"/>
    </row>
  </sheetData>
  <mergeCells count="30">
    <mergeCell ref="A2:X2"/>
    <mergeCell ref="A3:G3"/>
    <mergeCell ref="I4:X4"/>
    <mergeCell ref="I5:N5"/>
    <mergeCell ref="O5:Q5"/>
    <mergeCell ref="S5:X5"/>
    <mergeCell ref="I6:J6"/>
    <mergeCell ref="A68:G68"/>
    <mergeCell ref="A4:A7"/>
    <mergeCell ref="B4:B7"/>
    <mergeCell ref="C4:C7"/>
    <mergeCell ref="D4:D7"/>
    <mergeCell ref="E4:E7"/>
    <mergeCell ref="F4:F7"/>
    <mergeCell ref="G4:G7"/>
    <mergeCell ref="H4: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1388888888889" right="0.751388888888889" top="1" bottom="1" header="0.5" footer="0.5"/>
  <pageSetup paperSize="1" scale="43"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8"/>
  <sheetViews>
    <sheetView showZeros="0" topLeftCell="F6" workbookViewId="0">
      <selection activeCell="L5" sqref="L5:L7"/>
    </sheetView>
  </sheetViews>
  <sheetFormatPr defaultColWidth="8.85" defaultRowHeight="15" customHeight="1"/>
  <cols>
    <col min="1" max="1" width="12.375" customWidth="1"/>
    <col min="2" max="2" width="18.25" customWidth="1"/>
    <col min="3" max="3" width="45.125" customWidth="1"/>
    <col min="4" max="4" width="14.75" customWidth="1"/>
    <col min="5" max="5" width="8.625" customWidth="1"/>
    <col min="6" max="6" width="20.5" customWidth="1"/>
    <col min="7" max="7" width="8.625" customWidth="1"/>
    <col min="8" max="8" width="9.875" customWidth="1"/>
    <col min="9" max="10" width="7.625" customWidth="1"/>
    <col min="11" max="11" width="9" customWidth="1"/>
    <col min="12" max="12" width="5.5" customWidth="1"/>
    <col min="13" max="13" width="7.875" style="46" customWidth="1"/>
    <col min="14" max="14" width="6" style="46" customWidth="1"/>
    <col min="15" max="17" width="7.875" style="46" customWidth="1"/>
    <col min="18" max="19" width="4.625" style="46" customWidth="1"/>
    <col min="20" max="20" width="7.875" style="46" customWidth="1"/>
    <col min="21" max="21" width="5.125" style="46" customWidth="1"/>
    <col min="22" max="22" width="5.625" style="46" customWidth="1"/>
    <col min="23" max="23" width="4.5" style="46" customWidth="1"/>
  </cols>
  <sheetData>
    <row r="1" ht="18.75" customHeight="1" spans="1:23">
      <c r="A1" s="27"/>
      <c r="B1" s="27"/>
      <c r="C1" s="27"/>
      <c r="D1" s="27"/>
      <c r="E1" s="27"/>
      <c r="F1" s="27"/>
      <c r="G1" s="27"/>
      <c r="H1" s="27"/>
      <c r="I1" s="27"/>
      <c r="J1" s="27"/>
      <c r="K1" s="27"/>
      <c r="L1" s="27"/>
      <c r="M1" s="51"/>
      <c r="N1" s="32"/>
      <c r="O1" s="32"/>
      <c r="P1" s="32"/>
      <c r="Q1" s="32"/>
      <c r="R1" s="32"/>
      <c r="S1" s="32"/>
      <c r="T1" s="32"/>
      <c r="U1" s="32"/>
      <c r="V1" s="32"/>
      <c r="W1" s="32" t="s">
        <v>231</v>
      </c>
    </row>
    <row r="2" ht="45" customHeight="1" spans="1:23">
      <c r="A2" s="29" t="s">
        <v>232</v>
      </c>
      <c r="B2" s="29"/>
      <c r="C2" s="29"/>
      <c r="D2" s="29"/>
      <c r="E2" s="29"/>
      <c r="F2" s="29"/>
      <c r="G2" s="29"/>
      <c r="H2" s="29"/>
      <c r="I2" s="29"/>
      <c r="J2" s="29"/>
      <c r="K2" s="29"/>
      <c r="L2" s="29"/>
      <c r="M2" s="52"/>
      <c r="N2" s="53"/>
      <c r="O2" s="53"/>
      <c r="P2" s="53"/>
      <c r="Q2" s="53"/>
      <c r="R2" s="53"/>
      <c r="S2" s="53"/>
      <c r="T2" s="53"/>
      <c r="U2" s="53"/>
      <c r="V2" s="53"/>
      <c r="W2" s="53"/>
    </row>
    <row r="3" ht="18.75" customHeight="1" spans="1:23">
      <c r="A3" s="47" t="s">
        <v>2</v>
      </c>
      <c r="B3" s="47"/>
      <c r="C3" s="47"/>
      <c r="D3" s="47"/>
      <c r="E3" s="47"/>
      <c r="F3" s="47"/>
      <c r="G3" s="47"/>
      <c r="H3" s="47"/>
      <c r="I3" s="54"/>
      <c r="J3" s="54"/>
      <c r="K3" s="54"/>
      <c r="L3" s="54"/>
      <c r="M3" s="55"/>
      <c r="N3" s="56"/>
      <c r="O3" s="56"/>
      <c r="P3" s="56"/>
      <c r="Q3" s="56"/>
      <c r="R3" s="56"/>
      <c r="S3" s="56"/>
      <c r="T3" s="56"/>
      <c r="U3" s="56"/>
      <c r="V3" s="56"/>
      <c r="W3" s="56" t="s">
        <v>27</v>
      </c>
    </row>
    <row r="4" ht="18.75" customHeight="1" spans="1:23">
      <c r="A4" s="33" t="s">
        <v>233</v>
      </c>
      <c r="B4" s="33" t="s">
        <v>150</v>
      </c>
      <c r="C4" s="33" t="s">
        <v>151</v>
      </c>
      <c r="D4" s="33" t="s">
        <v>234</v>
      </c>
      <c r="E4" s="33" t="s">
        <v>152</v>
      </c>
      <c r="F4" s="33" t="s">
        <v>153</v>
      </c>
      <c r="G4" s="33" t="s">
        <v>154</v>
      </c>
      <c r="H4" s="33" t="s">
        <v>155</v>
      </c>
      <c r="I4" s="34" t="s">
        <v>30</v>
      </c>
      <c r="J4" s="34" t="s">
        <v>235</v>
      </c>
      <c r="K4" s="34"/>
      <c r="L4" s="34"/>
      <c r="M4" s="33"/>
      <c r="N4" s="33" t="s">
        <v>157</v>
      </c>
      <c r="O4" s="33"/>
      <c r="P4" s="33"/>
      <c r="Q4" s="33" t="s">
        <v>36</v>
      </c>
      <c r="R4" s="33" t="s">
        <v>37</v>
      </c>
      <c r="S4" s="33"/>
      <c r="T4" s="33"/>
      <c r="U4" s="33"/>
      <c r="V4" s="33"/>
      <c r="W4" s="33"/>
    </row>
    <row r="5" ht="18.75" customHeight="1" spans="1:23">
      <c r="A5" s="33"/>
      <c r="B5" s="33"/>
      <c r="C5" s="33"/>
      <c r="D5" s="33"/>
      <c r="E5" s="33"/>
      <c r="F5" s="33"/>
      <c r="G5" s="33"/>
      <c r="H5" s="33"/>
      <c r="I5" s="34" t="s">
        <v>158</v>
      </c>
      <c r="J5" s="34" t="s">
        <v>159</v>
      </c>
      <c r="K5" s="34"/>
      <c r="L5" s="33" t="s">
        <v>34</v>
      </c>
      <c r="M5" s="33" t="s">
        <v>35</v>
      </c>
      <c r="N5" s="33" t="s">
        <v>33</v>
      </c>
      <c r="O5" s="33" t="s">
        <v>34</v>
      </c>
      <c r="P5" s="33" t="s">
        <v>35</v>
      </c>
      <c r="Q5" s="33" t="s">
        <v>36</v>
      </c>
      <c r="R5" s="33" t="s">
        <v>32</v>
      </c>
      <c r="S5" s="33" t="s">
        <v>38</v>
      </c>
      <c r="T5" s="33" t="s">
        <v>39</v>
      </c>
      <c r="U5" s="33" t="s">
        <v>40</v>
      </c>
      <c r="V5" s="33" t="s">
        <v>41</v>
      </c>
      <c r="W5" s="33" t="s">
        <v>42</v>
      </c>
    </row>
    <row r="6" ht="18.75" customHeight="1" spans="1:23">
      <c r="A6" s="33"/>
      <c r="B6" s="33"/>
      <c r="C6" s="33"/>
      <c r="D6" s="33"/>
      <c r="E6" s="33"/>
      <c r="F6" s="33"/>
      <c r="G6" s="33"/>
      <c r="H6" s="33"/>
      <c r="I6" s="34"/>
      <c r="J6" s="34" t="s">
        <v>33</v>
      </c>
      <c r="K6" s="34"/>
      <c r="L6" s="33" t="s">
        <v>34</v>
      </c>
      <c r="M6" s="33" t="s">
        <v>35</v>
      </c>
      <c r="N6" s="33" t="s">
        <v>33</v>
      </c>
      <c r="O6" s="33" t="s">
        <v>34</v>
      </c>
      <c r="P6" s="33" t="s">
        <v>35</v>
      </c>
      <c r="Q6" s="33"/>
      <c r="R6" s="33" t="s">
        <v>32</v>
      </c>
      <c r="S6" s="33" t="s">
        <v>38</v>
      </c>
      <c r="T6" s="33" t="s">
        <v>39</v>
      </c>
      <c r="U6" s="33" t="s">
        <v>40</v>
      </c>
      <c r="V6" s="33" t="s">
        <v>41</v>
      </c>
      <c r="W6" s="33" t="s">
        <v>42</v>
      </c>
    </row>
    <row r="7" ht="28" customHeight="1" spans="1:23">
      <c r="A7" s="33"/>
      <c r="B7" s="33"/>
      <c r="C7" s="33"/>
      <c r="D7" s="33"/>
      <c r="E7" s="33"/>
      <c r="F7" s="33"/>
      <c r="G7" s="33"/>
      <c r="H7" s="33"/>
      <c r="I7" s="34"/>
      <c r="J7" s="34" t="s">
        <v>32</v>
      </c>
      <c r="K7" s="33" t="s">
        <v>236</v>
      </c>
      <c r="L7" s="33"/>
      <c r="M7" s="33"/>
      <c r="N7" s="33"/>
      <c r="O7" s="33"/>
      <c r="P7" s="33"/>
      <c r="Q7" s="33"/>
      <c r="R7" s="33"/>
      <c r="S7" s="33"/>
      <c r="T7" s="33"/>
      <c r="U7" s="33"/>
      <c r="V7" s="33"/>
      <c r="W7" s="33"/>
    </row>
    <row r="8" ht="18.75" customHeight="1" spans="1:23">
      <c r="A8" s="35" t="s">
        <v>43</v>
      </c>
      <c r="B8" s="35">
        <v>2</v>
      </c>
      <c r="C8" s="35">
        <v>3</v>
      </c>
      <c r="D8" s="35">
        <v>4</v>
      </c>
      <c r="E8" s="35">
        <v>5</v>
      </c>
      <c r="F8" s="35">
        <v>6</v>
      </c>
      <c r="G8" s="35">
        <v>7</v>
      </c>
      <c r="H8" s="35">
        <v>8</v>
      </c>
      <c r="I8" s="35">
        <v>9</v>
      </c>
      <c r="J8" s="35">
        <v>10</v>
      </c>
      <c r="K8" s="35">
        <v>11</v>
      </c>
      <c r="L8" s="35">
        <v>12</v>
      </c>
      <c r="M8" s="57">
        <v>13</v>
      </c>
      <c r="N8" s="57">
        <v>14</v>
      </c>
      <c r="O8" s="57">
        <v>15</v>
      </c>
      <c r="P8" s="57">
        <v>16</v>
      </c>
      <c r="Q8" s="57">
        <v>17</v>
      </c>
      <c r="R8" s="57">
        <v>18</v>
      </c>
      <c r="S8" s="57">
        <v>19</v>
      </c>
      <c r="T8" s="57">
        <v>20</v>
      </c>
      <c r="U8" s="57">
        <v>21</v>
      </c>
      <c r="V8" s="57">
        <v>22</v>
      </c>
      <c r="W8" s="57">
        <v>23</v>
      </c>
    </row>
    <row r="9" ht="18.75" customHeight="1" spans="1:23">
      <c r="A9" s="48"/>
      <c r="B9" s="48"/>
      <c r="C9" s="49" t="s">
        <v>237</v>
      </c>
      <c r="D9" s="48"/>
      <c r="E9" s="48"/>
      <c r="F9" s="48"/>
      <c r="G9" s="48"/>
      <c r="H9" s="48"/>
      <c r="I9" s="58">
        <v>17.6</v>
      </c>
      <c r="J9" s="58">
        <v>17.6</v>
      </c>
      <c r="K9" s="58">
        <v>17.6</v>
      </c>
      <c r="L9" s="58"/>
      <c r="M9" s="59"/>
      <c r="N9" s="59"/>
      <c r="O9" s="59"/>
      <c r="P9" s="59"/>
      <c r="Q9" s="59"/>
      <c r="R9" s="59"/>
      <c r="S9" s="59"/>
      <c r="T9" s="59"/>
      <c r="U9" s="59"/>
      <c r="V9" s="59"/>
      <c r="W9" s="59"/>
    </row>
    <row r="10" ht="18.75" customHeight="1" spans="1:23">
      <c r="A10" s="48" t="s">
        <v>238</v>
      </c>
      <c r="B10" s="48" t="s">
        <v>239</v>
      </c>
      <c r="C10" s="49" t="s">
        <v>237</v>
      </c>
      <c r="D10" s="48" t="s">
        <v>53</v>
      </c>
      <c r="E10" s="48" t="s">
        <v>73</v>
      </c>
      <c r="F10" s="48" t="s">
        <v>74</v>
      </c>
      <c r="G10" s="48" t="s">
        <v>209</v>
      </c>
      <c r="H10" s="48" t="s">
        <v>210</v>
      </c>
      <c r="I10" s="58">
        <v>17.6</v>
      </c>
      <c r="J10" s="58">
        <v>17.6</v>
      </c>
      <c r="K10" s="58">
        <v>17.6</v>
      </c>
      <c r="L10" s="58"/>
      <c r="M10" s="59"/>
      <c r="N10" s="59"/>
      <c r="O10" s="59"/>
      <c r="P10" s="59"/>
      <c r="Q10" s="59"/>
      <c r="R10" s="59"/>
      <c r="S10" s="59"/>
      <c r="T10" s="59"/>
      <c r="U10" s="59"/>
      <c r="V10" s="59"/>
      <c r="W10" s="59"/>
    </row>
    <row r="11" ht="18.75" customHeight="1" spans="1:23">
      <c r="A11" s="5"/>
      <c r="B11" s="5"/>
      <c r="C11" s="49" t="s">
        <v>240</v>
      </c>
      <c r="D11" s="5"/>
      <c r="E11" s="5"/>
      <c r="F11" s="5"/>
      <c r="G11" s="5"/>
      <c r="H11" s="5"/>
      <c r="I11" s="58">
        <v>5</v>
      </c>
      <c r="J11" s="58">
        <v>5</v>
      </c>
      <c r="K11" s="58">
        <v>5</v>
      </c>
      <c r="L11" s="58"/>
      <c r="M11" s="59"/>
      <c r="N11" s="59"/>
      <c r="O11" s="59"/>
      <c r="P11" s="60"/>
      <c r="Q11" s="59"/>
      <c r="R11" s="59"/>
      <c r="S11" s="59"/>
      <c r="T11" s="59"/>
      <c r="U11" s="59"/>
      <c r="V11" s="59"/>
      <c r="W11" s="59"/>
    </row>
    <row r="12" ht="18.75" customHeight="1" spans="1:23">
      <c r="A12" s="48" t="s">
        <v>238</v>
      </c>
      <c r="B12" s="48" t="s">
        <v>241</v>
      </c>
      <c r="C12" s="49" t="s">
        <v>240</v>
      </c>
      <c r="D12" s="48" t="s">
        <v>53</v>
      </c>
      <c r="E12" s="48" t="s">
        <v>73</v>
      </c>
      <c r="F12" s="48" t="s">
        <v>74</v>
      </c>
      <c r="G12" s="48" t="s">
        <v>209</v>
      </c>
      <c r="H12" s="48" t="s">
        <v>210</v>
      </c>
      <c r="I12" s="58">
        <v>5</v>
      </c>
      <c r="J12" s="58">
        <v>5</v>
      </c>
      <c r="K12" s="58">
        <v>5</v>
      </c>
      <c r="L12" s="58"/>
      <c r="M12" s="59"/>
      <c r="N12" s="59"/>
      <c r="O12" s="59"/>
      <c r="P12" s="60"/>
      <c r="Q12" s="59"/>
      <c r="R12" s="59"/>
      <c r="S12" s="59"/>
      <c r="T12" s="59"/>
      <c r="U12" s="59"/>
      <c r="V12" s="59"/>
      <c r="W12" s="59"/>
    </row>
    <row r="13" ht="18.75" customHeight="1" spans="1:23">
      <c r="A13" s="5"/>
      <c r="B13" s="5"/>
      <c r="C13" s="49" t="s">
        <v>242</v>
      </c>
      <c r="D13" s="5"/>
      <c r="E13" s="5"/>
      <c r="F13" s="5"/>
      <c r="G13" s="5"/>
      <c r="H13" s="5"/>
      <c r="I13" s="58">
        <v>10</v>
      </c>
      <c r="J13" s="58">
        <v>10</v>
      </c>
      <c r="K13" s="58">
        <v>10</v>
      </c>
      <c r="L13" s="58"/>
      <c r="M13" s="59"/>
      <c r="N13" s="59"/>
      <c r="O13" s="59"/>
      <c r="P13" s="60"/>
      <c r="Q13" s="59"/>
      <c r="R13" s="59"/>
      <c r="S13" s="59"/>
      <c r="T13" s="59"/>
      <c r="U13" s="59"/>
      <c r="V13" s="59"/>
      <c r="W13" s="59"/>
    </row>
    <row r="14" ht="18.75" customHeight="1" spans="1:23">
      <c r="A14" s="48" t="s">
        <v>238</v>
      </c>
      <c r="B14" s="48" t="s">
        <v>243</v>
      </c>
      <c r="C14" s="49" t="s">
        <v>242</v>
      </c>
      <c r="D14" s="48" t="s">
        <v>53</v>
      </c>
      <c r="E14" s="48" t="s">
        <v>73</v>
      </c>
      <c r="F14" s="48" t="s">
        <v>74</v>
      </c>
      <c r="G14" s="48" t="s">
        <v>209</v>
      </c>
      <c r="H14" s="48" t="s">
        <v>210</v>
      </c>
      <c r="I14" s="58">
        <v>5</v>
      </c>
      <c r="J14" s="58">
        <v>5</v>
      </c>
      <c r="K14" s="58">
        <v>5</v>
      </c>
      <c r="L14" s="58"/>
      <c r="M14" s="59"/>
      <c r="N14" s="59"/>
      <c r="O14" s="59"/>
      <c r="P14" s="60"/>
      <c r="Q14" s="59"/>
      <c r="R14" s="59"/>
      <c r="S14" s="59"/>
      <c r="T14" s="59"/>
      <c r="U14" s="59"/>
      <c r="V14" s="59"/>
      <c r="W14" s="59"/>
    </row>
    <row r="15" ht="18.75" customHeight="1" spans="1:23">
      <c r="A15" s="48" t="s">
        <v>238</v>
      </c>
      <c r="B15" s="48" t="s">
        <v>243</v>
      </c>
      <c r="C15" s="49" t="s">
        <v>242</v>
      </c>
      <c r="D15" s="48" t="s">
        <v>53</v>
      </c>
      <c r="E15" s="48" t="s">
        <v>73</v>
      </c>
      <c r="F15" s="48" t="s">
        <v>74</v>
      </c>
      <c r="G15" s="48" t="s">
        <v>209</v>
      </c>
      <c r="H15" s="48" t="s">
        <v>210</v>
      </c>
      <c r="I15" s="58">
        <v>5</v>
      </c>
      <c r="J15" s="58">
        <v>5</v>
      </c>
      <c r="K15" s="58">
        <v>5</v>
      </c>
      <c r="L15" s="58"/>
      <c r="M15" s="59"/>
      <c r="N15" s="59"/>
      <c r="O15" s="59"/>
      <c r="P15" s="60"/>
      <c r="Q15" s="59"/>
      <c r="R15" s="59"/>
      <c r="S15" s="59"/>
      <c r="T15" s="59"/>
      <c r="U15" s="59"/>
      <c r="V15" s="59"/>
      <c r="W15" s="59"/>
    </row>
    <row r="16" ht="18.75" customHeight="1" spans="1:23">
      <c r="A16" s="5"/>
      <c r="B16" s="5"/>
      <c r="C16" s="49" t="s">
        <v>244</v>
      </c>
      <c r="D16" s="5"/>
      <c r="E16" s="5"/>
      <c r="F16" s="5"/>
      <c r="G16" s="5"/>
      <c r="H16" s="5"/>
      <c r="I16" s="58">
        <v>32</v>
      </c>
      <c r="J16" s="58">
        <v>32</v>
      </c>
      <c r="K16" s="58">
        <v>32</v>
      </c>
      <c r="L16" s="58"/>
      <c r="M16" s="59"/>
      <c r="N16" s="59"/>
      <c r="O16" s="59"/>
      <c r="P16" s="60"/>
      <c r="Q16" s="59"/>
      <c r="R16" s="59"/>
      <c r="S16" s="59"/>
      <c r="T16" s="59"/>
      <c r="U16" s="59"/>
      <c r="V16" s="59"/>
      <c r="W16" s="59"/>
    </row>
    <row r="17" ht="18.75" customHeight="1" spans="1:23">
      <c r="A17" s="48" t="s">
        <v>238</v>
      </c>
      <c r="B17" s="48" t="s">
        <v>245</v>
      </c>
      <c r="C17" s="49" t="s">
        <v>244</v>
      </c>
      <c r="D17" s="48" t="s">
        <v>53</v>
      </c>
      <c r="E17" s="48" t="s">
        <v>85</v>
      </c>
      <c r="F17" s="48" t="s">
        <v>86</v>
      </c>
      <c r="G17" s="48" t="s">
        <v>246</v>
      </c>
      <c r="H17" s="48" t="s">
        <v>247</v>
      </c>
      <c r="I17" s="58">
        <v>32</v>
      </c>
      <c r="J17" s="58">
        <v>32</v>
      </c>
      <c r="K17" s="58">
        <v>32</v>
      </c>
      <c r="L17" s="58"/>
      <c r="M17" s="59"/>
      <c r="N17" s="59"/>
      <c r="O17" s="59"/>
      <c r="P17" s="60"/>
      <c r="Q17" s="59"/>
      <c r="R17" s="59"/>
      <c r="S17" s="59"/>
      <c r="T17" s="59"/>
      <c r="U17" s="59"/>
      <c r="V17" s="59"/>
      <c r="W17" s="59"/>
    </row>
    <row r="18" ht="18.75" customHeight="1" spans="1:23">
      <c r="A18" s="5"/>
      <c r="B18" s="5"/>
      <c r="C18" s="49" t="s">
        <v>248</v>
      </c>
      <c r="D18" s="5"/>
      <c r="E18" s="5"/>
      <c r="F18" s="5"/>
      <c r="G18" s="5"/>
      <c r="H18" s="5"/>
      <c r="I18" s="58">
        <v>10</v>
      </c>
      <c r="J18" s="58">
        <v>10</v>
      </c>
      <c r="K18" s="58">
        <v>10</v>
      </c>
      <c r="L18" s="58"/>
      <c r="M18" s="59"/>
      <c r="N18" s="59"/>
      <c r="O18" s="59"/>
      <c r="P18" s="60"/>
      <c r="Q18" s="59"/>
      <c r="R18" s="59"/>
      <c r="S18" s="59"/>
      <c r="T18" s="59"/>
      <c r="U18" s="59"/>
      <c r="V18" s="59"/>
      <c r="W18" s="59"/>
    </row>
    <row r="19" ht="18.75" customHeight="1" spans="1:23">
      <c r="A19" s="48" t="s">
        <v>238</v>
      </c>
      <c r="B19" s="48" t="s">
        <v>249</v>
      </c>
      <c r="C19" s="49" t="s">
        <v>248</v>
      </c>
      <c r="D19" s="48" t="s">
        <v>53</v>
      </c>
      <c r="E19" s="48" t="s">
        <v>73</v>
      </c>
      <c r="F19" s="48" t="s">
        <v>74</v>
      </c>
      <c r="G19" s="48" t="s">
        <v>209</v>
      </c>
      <c r="H19" s="48" t="s">
        <v>210</v>
      </c>
      <c r="I19" s="58">
        <v>10</v>
      </c>
      <c r="J19" s="58">
        <v>10</v>
      </c>
      <c r="K19" s="58">
        <v>10</v>
      </c>
      <c r="L19" s="58"/>
      <c r="M19" s="59"/>
      <c r="N19" s="59"/>
      <c r="O19" s="59"/>
      <c r="P19" s="60"/>
      <c r="Q19" s="59"/>
      <c r="R19" s="59"/>
      <c r="S19" s="59"/>
      <c r="T19" s="59"/>
      <c r="U19" s="59"/>
      <c r="V19" s="59"/>
      <c r="W19" s="59"/>
    </row>
    <row r="20" ht="18.75" customHeight="1" spans="1:23">
      <c r="A20" s="5"/>
      <c r="B20" s="5"/>
      <c r="C20" s="49" t="s">
        <v>250</v>
      </c>
      <c r="D20" s="5"/>
      <c r="E20" s="5"/>
      <c r="F20" s="5"/>
      <c r="G20" s="5"/>
      <c r="H20" s="5"/>
      <c r="I20" s="58">
        <v>10</v>
      </c>
      <c r="J20" s="58">
        <v>10</v>
      </c>
      <c r="K20" s="58">
        <v>10</v>
      </c>
      <c r="L20" s="58"/>
      <c r="M20" s="59"/>
      <c r="N20" s="59"/>
      <c r="O20" s="59"/>
      <c r="P20" s="60"/>
      <c r="Q20" s="59"/>
      <c r="R20" s="59"/>
      <c r="S20" s="59"/>
      <c r="T20" s="59"/>
      <c r="U20" s="59"/>
      <c r="V20" s="59"/>
      <c r="W20" s="59"/>
    </row>
    <row r="21" ht="18.75" customHeight="1" spans="1:23">
      <c r="A21" s="48" t="s">
        <v>238</v>
      </c>
      <c r="B21" s="48" t="s">
        <v>251</v>
      </c>
      <c r="C21" s="49" t="s">
        <v>250</v>
      </c>
      <c r="D21" s="48" t="s">
        <v>53</v>
      </c>
      <c r="E21" s="48" t="s">
        <v>73</v>
      </c>
      <c r="F21" s="48" t="s">
        <v>74</v>
      </c>
      <c r="G21" s="48" t="s">
        <v>209</v>
      </c>
      <c r="H21" s="48" t="s">
        <v>210</v>
      </c>
      <c r="I21" s="58">
        <v>10</v>
      </c>
      <c r="J21" s="58">
        <v>10</v>
      </c>
      <c r="K21" s="58">
        <v>10</v>
      </c>
      <c r="L21" s="58"/>
      <c r="M21" s="59"/>
      <c r="N21" s="59"/>
      <c r="O21" s="59"/>
      <c r="P21" s="60"/>
      <c r="Q21" s="59"/>
      <c r="R21" s="59"/>
      <c r="S21" s="59"/>
      <c r="T21" s="59"/>
      <c r="U21" s="59"/>
      <c r="V21" s="59"/>
      <c r="W21" s="59"/>
    </row>
    <row r="22" ht="18.75" customHeight="1" spans="1:23">
      <c r="A22" s="5"/>
      <c r="B22" s="5"/>
      <c r="C22" s="49" t="s">
        <v>252</v>
      </c>
      <c r="D22" s="5"/>
      <c r="E22" s="5"/>
      <c r="F22" s="5"/>
      <c r="G22" s="5"/>
      <c r="H22" s="5"/>
      <c r="I22" s="58">
        <v>1.15</v>
      </c>
      <c r="J22" s="58">
        <v>1.15</v>
      </c>
      <c r="K22" s="58">
        <v>1.15</v>
      </c>
      <c r="L22" s="58"/>
      <c r="M22" s="59"/>
      <c r="N22" s="59"/>
      <c r="O22" s="59"/>
      <c r="P22" s="60"/>
      <c r="Q22" s="59"/>
      <c r="R22" s="59"/>
      <c r="S22" s="59"/>
      <c r="T22" s="59"/>
      <c r="U22" s="59"/>
      <c r="V22" s="59"/>
      <c r="W22" s="59"/>
    </row>
    <row r="23" ht="18.75" customHeight="1" spans="1:23">
      <c r="A23" s="48" t="s">
        <v>253</v>
      </c>
      <c r="B23" s="48" t="s">
        <v>254</v>
      </c>
      <c r="C23" s="49" t="s">
        <v>252</v>
      </c>
      <c r="D23" s="48" t="s">
        <v>53</v>
      </c>
      <c r="E23" s="48" t="s">
        <v>95</v>
      </c>
      <c r="F23" s="48" t="s">
        <v>96</v>
      </c>
      <c r="G23" s="48" t="s">
        <v>255</v>
      </c>
      <c r="H23" s="48" t="s">
        <v>256</v>
      </c>
      <c r="I23" s="58">
        <v>1.15</v>
      </c>
      <c r="J23" s="58">
        <v>1.15</v>
      </c>
      <c r="K23" s="58">
        <v>1.15</v>
      </c>
      <c r="L23" s="58"/>
      <c r="M23" s="59"/>
      <c r="N23" s="59"/>
      <c r="O23" s="59"/>
      <c r="P23" s="60"/>
      <c r="Q23" s="59"/>
      <c r="R23" s="59"/>
      <c r="S23" s="59"/>
      <c r="T23" s="59"/>
      <c r="U23" s="59"/>
      <c r="V23" s="59"/>
      <c r="W23" s="59"/>
    </row>
    <row r="24" ht="18.75" customHeight="1" spans="1:23">
      <c r="A24" s="5"/>
      <c r="B24" s="5"/>
      <c r="C24" s="49" t="s">
        <v>257</v>
      </c>
      <c r="D24" s="5"/>
      <c r="E24" s="5"/>
      <c r="F24" s="5"/>
      <c r="G24" s="5"/>
      <c r="H24" s="5"/>
      <c r="I24" s="58">
        <v>10</v>
      </c>
      <c r="J24" s="58">
        <v>10</v>
      </c>
      <c r="K24" s="58">
        <v>10</v>
      </c>
      <c r="L24" s="58"/>
      <c r="M24" s="59"/>
      <c r="N24" s="59"/>
      <c r="O24" s="59"/>
      <c r="P24" s="60"/>
      <c r="Q24" s="59"/>
      <c r="R24" s="59"/>
      <c r="S24" s="59"/>
      <c r="T24" s="59"/>
      <c r="U24" s="59"/>
      <c r="V24" s="59"/>
      <c r="W24" s="59"/>
    </row>
    <row r="25" ht="18.75" customHeight="1" spans="1:23">
      <c r="A25" s="48" t="s">
        <v>238</v>
      </c>
      <c r="B25" s="48" t="s">
        <v>258</v>
      </c>
      <c r="C25" s="49" t="s">
        <v>257</v>
      </c>
      <c r="D25" s="48" t="s">
        <v>53</v>
      </c>
      <c r="E25" s="48" t="s">
        <v>73</v>
      </c>
      <c r="F25" s="48" t="s">
        <v>74</v>
      </c>
      <c r="G25" s="48" t="s">
        <v>209</v>
      </c>
      <c r="H25" s="48" t="s">
        <v>210</v>
      </c>
      <c r="I25" s="58">
        <v>10</v>
      </c>
      <c r="J25" s="58">
        <v>10</v>
      </c>
      <c r="K25" s="58">
        <v>10</v>
      </c>
      <c r="L25" s="58"/>
      <c r="M25" s="59"/>
      <c r="N25" s="59"/>
      <c r="O25" s="59"/>
      <c r="P25" s="60"/>
      <c r="Q25" s="59"/>
      <c r="R25" s="59"/>
      <c r="S25" s="59"/>
      <c r="T25" s="59"/>
      <c r="U25" s="59"/>
      <c r="V25" s="59"/>
      <c r="W25" s="59"/>
    </row>
    <row r="26" ht="18.75" customHeight="1" spans="1:23">
      <c r="A26" s="5"/>
      <c r="B26" s="5"/>
      <c r="C26" s="49" t="s">
        <v>259</v>
      </c>
      <c r="D26" s="5"/>
      <c r="E26" s="5"/>
      <c r="F26" s="5"/>
      <c r="G26" s="5"/>
      <c r="H26" s="5"/>
      <c r="I26" s="58">
        <v>6</v>
      </c>
      <c r="J26" s="58">
        <v>6</v>
      </c>
      <c r="K26" s="58">
        <v>6</v>
      </c>
      <c r="L26" s="58"/>
      <c r="M26" s="59"/>
      <c r="N26" s="59"/>
      <c r="O26" s="59"/>
      <c r="P26" s="60"/>
      <c r="Q26" s="59"/>
      <c r="R26" s="59"/>
      <c r="S26" s="59"/>
      <c r="T26" s="59"/>
      <c r="U26" s="59"/>
      <c r="V26" s="59"/>
      <c r="W26" s="59"/>
    </row>
    <row r="27" ht="18.75" customHeight="1" spans="1:23">
      <c r="A27" s="48" t="s">
        <v>253</v>
      </c>
      <c r="B27" s="48" t="s">
        <v>260</v>
      </c>
      <c r="C27" s="49" t="s">
        <v>259</v>
      </c>
      <c r="D27" s="48" t="s">
        <v>53</v>
      </c>
      <c r="E27" s="48" t="s">
        <v>73</v>
      </c>
      <c r="F27" s="48" t="s">
        <v>74</v>
      </c>
      <c r="G27" s="48" t="s">
        <v>201</v>
      </c>
      <c r="H27" s="48" t="s">
        <v>202</v>
      </c>
      <c r="I27" s="58">
        <v>6</v>
      </c>
      <c r="J27" s="58">
        <v>6</v>
      </c>
      <c r="K27" s="58">
        <v>6</v>
      </c>
      <c r="L27" s="58"/>
      <c r="M27" s="59"/>
      <c r="N27" s="59"/>
      <c r="O27" s="59"/>
      <c r="P27" s="60"/>
      <c r="Q27" s="59"/>
      <c r="R27" s="59"/>
      <c r="S27" s="59"/>
      <c r="T27" s="59"/>
      <c r="U27" s="59"/>
      <c r="V27" s="59"/>
      <c r="W27" s="59"/>
    </row>
    <row r="28" ht="18.75" customHeight="1" spans="1:23">
      <c r="A28" s="5"/>
      <c r="B28" s="5"/>
      <c r="C28" s="49" t="s">
        <v>261</v>
      </c>
      <c r="D28" s="5"/>
      <c r="E28" s="5"/>
      <c r="F28" s="5"/>
      <c r="G28" s="5"/>
      <c r="H28" s="5"/>
      <c r="I28" s="58">
        <v>0.066</v>
      </c>
      <c r="J28" s="58">
        <v>0.066</v>
      </c>
      <c r="K28" s="58">
        <v>0.066</v>
      </c>
      <c r="L28" s="58"/>
      <c r="M28" s="59"/>
      <c r="N28" s="59"/>
      <c r="O28" s="59"/>
      <c r="P28" s="60"/>
      <c r="Q28" s="59"/>
      <c r="R28" s="59"/>
      <c r="S28" s="59"/>
      <c r="T28" s="59"/>
      <c r="U28" s="59"/>
      <c r="V28" s="59"/>
      <c r="W28" s="59"/>
    </row>
    <row r="29" ht="18.75" customHeight="1" spans="1:23">
      <c r="A29" s="48" t="s">
        <v>253</v>
      </c>
      <c r="B29" s="48" t="s">
        <v>262</v>
      </c>
      <c r="C29" s="49" t="s">
        <v>261</v>
      </c>
      <c r="D29" s="48" t="s">
        <v>53</v>
      </c>
      <c r="E29" s="48" t="s">
        <v>99</v>
      </c>
      <c r="F29" s="48" t="s">
        <v>100</v>
      </c>
      <c r="G29" s="48" t="s">
        <v>255</v>
      </c>
      <c r="H29" s="48" t="s">
        <v>256</v>
      </c>
      <c r="I29" s="58">
        <v>0.066</v>
      </c>
      <c r="J29" s="58">
        <v>0.066</v>
      </c>
      <c r="K29" s="58">
        <v>0.066</v>
      </c>
      <c r="L29" s="58"/>
      <c r="M29" s="59"/>
      <c r="N29" s="59"/>
      <c r="O29" s="59"/>
      <c r="P29" s="60"/>
      <c r="Q29" s="59"/>
      <c r="R29" s="59"/>
      <c r="S29" s="59"/>
      <c r="T29" s="59"/>
      <c r="U29" s="59"/>
      <c r="V29" s="59"/>
      <c r="W29" s="59"/>
    </row>
    <row r="30" ht="18.75" customHeight="1" spans="1:23">
      <c r="A30" s="5"/>
      <c r="B30" s="5"/>
      <c r="C30" s="49" t="s">
        <v>263</v>
      </c>
      <c r="D30" s="5"/>
      <c r="E30" s="5"/>
      <c r="F30" s="5"/>
      <c r="G30" s="5"/>
      <c r="H30" s="5"/>
      <c r="I30" s="58">
        <v>50</v>
      </c>
      <c r="J30" s="58">
        <v>50</v>
      </c>
      <c r="K30" s="58">
        <v>50</v>
      </c>
      <c r="L30" s="58"/>
      <c r="M30" s="59"/>
      <c r="N30" s="59"/>
      <c r="O30" s="59"/>
      <c r="P30" s="60"/>
      <c r="Q30" s="59"/>
      <c r="R30" s="59"/>
      <c r="S30" s="59"/>
      <c r="T30" s="59"/>
      <c r="U30" s="59"/>
      <c r="V30" s="59"/>
      <c r="W30" s="59"/>
    </row>
    <row r="31" ht="18.75" customHeight="1" spans="1:23">
      <c r="A31" s="48" t="s">
        <v>238</v>
      </c>
      <c r="B31" s="48" t="s">
        <v>264</v>
      </c>
      <c r="C31" s="49" t="s">
        <v>263</v>
      </c>
      <c r="D31" s="48" t="s">
        <v>53</v>
      </c>
      <c r="E31" s="48" t="s">
        <v>73</v>
      </c>
      <c r="F31" s="48" t="s">
        <v>74</v>
      </c>
      <c r="G31" s="48" t="s">
        <v>209</v>
      </c>
      <c r="H31" s="48" t="s">
        <v>210</v>
      </c>
      <c r="I31" s="58">
        <v>50</v>
      </c>
      <c r="J31" s="58">
        <v>50</v>
      </c>
      <c r="K31" s="58">
        <v>50</v>
      </c>
      <c r="L31" s="58"/>
      <c r="M31" s="59"/>
      <c r="N31" s="59"/>
      <c r="O31" s="59"/>
      <c r="P31" s="60"/>
      <c r="Q31" s="59"/>
      <c r="R31" s="59"/>
      <c r="S31" s="59"/>
      <c r="T31" s="59"/>
      <c r="U31" s="59"/>
      <c r="V31" s="59"/>
      <c r="W31" s="59"/>
    </row>
    <row r="32" ht="18.75" customHeight="1" spans="1:23">
      <c r="A32" s="5"/>
      <c r="B32" s="5"/>
      <c r="C32" s="49" t="s">
        <v>265</v>
      </c>
      <c r="D32" s="5"/>
      <c r="E32" s="5"/>
      <c r="F32" s="5"/>
      <c r="G32" s="5"/>
      <c r="H32" s="5"/>
      <c r="I32" s="58">
        <v>48</v>
      </c>
      <c r="J32" s="58">
        <v>48</v>
      </c>
      <c r="K32" s="58">
        <v>48</v>
      </c>
      <c r="L32" s="58"/>
      <c r="M32" s="59"/>
      <c r="N32" s="59"/>
      <c r="O32" s="59"/>
      <c r="P32" s="60"/>
      <c r="Q32" s="59"/>
      <c r="R32" s="59"/>
      <c r="S32" s="59"/>
      <c r="T32" s="59"/>
      <c r="U32" s="59"/>
      <c r="V32" s="59"/>
      <c r="W32" s="59"/>
    </row>
    <row r="33" ht="18.75" customHeight="1" spans="1:23">
      <c r="A33" s="48" t="s">
        <v>238</v>
      </c>
      <c r="B33" s="48" t="s">
        <v>266</v>
      </c>
      <c r="C33" s="49" t="s">
        <v>265</v>
      </c>
      <c r="D33" s="48" t="s">
        <v>53</v>
      </c>
      <c r="E33" s="48" t="s">
        <v>85</v>
      </c>
      <c r="F33" s="48" t="s">
        <v>86</v>
      </c>
      <c r="G33" s="48" t="s">
        <v>209</v>
      </c>
      <c r="H33" s="48" t="s">
        <v>210</v>
      </c>
      <c r="I33" s="58">
        <v>8.630769</v>
      </c>
      <c r="J33" s="58">
        <v>8.630769</v>
      </c>
      <c r="K33" s="58">
        <v>8.630769</v>
      </c>
      <c r="L33" s="58"/>
      <c r="M33" s="59"/>
      <c r="N33" s="59"/>
      <c r="O33" s="59"/>
      <c r="P33" s="60"/>
      <c r="Q33" s="59"/>
      <c r="R33" s="59"/>
      <c r="S33" s="59"/>
      <c r="T33" s="59"/>
      <c r="U33" s="59"/>
      <c r="V33" s="59"/>
      <c r="W33" s="59"/>
    </row>
    <row r="34" ht="18.75" customHeight="1" spans="1:23">
      <c r="A34" s="48" t="s">
        <v>238</v>
      </c>
      <c r="B34" s="48" t="s">
        <v>266</v>
      </c>
      <c r="C34" s="49" t="s">
        <v>265</v>
      </c>
      <c r="D34" s="48" t="s">
        <v>53</v>
      </c>
      <c r="E34" s="48" t="s">
        <v>85</v>
      </c>
      <c r="F34" s="48" t="s">
        <v>86</v>
      </c>
      <c r="G34" s="48" t="s">
        <v>209</v>
      </c>
      <c r="H34" s="48" t="s">
        <v>210</v>
      </c>
      <c r="I34" s="58">
        <v>3.369231</v>
      </c>
      <c r="J34" s="58">
        <v>3.369231</v>
      </c>
      <c r="K34" s="58">
        <v>3.369231</v>
      </c>
      <c r="L34" s="58"/>
      <c r="M34" s="59"/>
      <c r="N34" s="59"/>
      <c r="O34" s="59"/>
      <c r="P34" s="60"/>
      <c r="Q34" s="59"/>
      <c r="R34" s="59"/>
      <c r="S34" s="59"/>
      <c r="T34" s="59"/>
      <c r="U34" s="59"/>
      <c r="V34" s="59"/>
      <c r="W34" s="59"/>
    </row>
    <row r="35" ht="18.75" customHeight="1" spans="1:23">
      <c r="A35" s="48" t="s">
        <v>238</v>
      </c>
      <c r="B35" s="48" t="s">
        <v>266</v>
      </c>
      <c r="C35" s="49" t="s">
        <v>265</v>
      </c>
      <c r="D35" s="48" t="s">
        <v>53</v>
      </c>
      <c r="E35" s="48" t="s">
        <v>85</v>
      </c>
      <c r="F35" s="48" t="s">
        <v>86</v>
      </c>
      <c r="G35" s="48" t="s">
        <v>209</v>
      </c>
      <c r="H35" s="48" t="s">
        <v>210</v>
      </c>
      <c r="I35" s="58">
        <v>36</v>
      </c>
      <c r="J35" s="58">
        <v>36</v>
      </c>
      <c r="K35" s="58">
        <v>36</v>
      </c>
      <c r="L35" s="58"/>
      <c r="M35" s="59"/>
      <c r="N35" s="59"/>
      <c r="O35" s="59"/>
      <c r="P35" s="60"/>
      <c r="Q35" s="59"/>
      <c r="R35" s="59"/>
      <c r="S35" s="59"/>
      <c r="T35" s="59"/>
      <c r="U35" s="59"/>
      <c r="V35" s="59"/>
      <c r="W35" s="59"/>
    </row>
    <row r="36" ht="18.75" customHeight="1" spans="1:23">
      <c r="A36" s="5"/>
      <c r="B36" s="5"/>
      <c r="C36" s="49" t="s">
        <v>267</v>
      </c>
      <c r="D36" s="5"/>
      <c r="E36" s="5"/>
      <c r="F36" s="5"/>
      <c r="G36" s="5"/>
      <c r="H36" s="5"/>
      <c r="I36" s="58">
        <v>229.383616</v>
      </c>
      <c r="J36" s="58">
        <v>229.383616</v>
      </c>
      <c r="K36" s="58">
        <v>229.383616</v>
      </c>
      <c r="L36" s="58"/>
      <c r="M36" s="59"/>
      <c r="N36" s="59"/>
      <c r="O36" s="59"/>
      <c r="P36" s="60"/>
      <c r="Q36" s="59"/>
      <c r="R36" s="59"/>
      <c r="S36" s="59"/>
      <c r="T36" s="59"/>
      <c r="U36" s="59"/>
      <c r="V36" s="59"/>
      <c r="W36" s="59"/>
    </row>
    <row r="37" ht="18.75" customHeight="1" spans="1:23">
      <c r="A37" s="48" t="s">
        <v>253</v>
      </c>
      <c r="B37" s="48" t="s">
        <v>268</v>
      </c>
      <c r="C37" s="49" t="s">
        <v>267</v>
      </c>
      <c r="D37" s="48" t="s">
        <v>53</v>
      </c>
      <c r="E37" s="48" t="s">
        <v>73</v>
      </c>
      <c r="F37" s="48" t="s">
        <v>74</v>
      </c>
      <c r="G37" s="48" t="s">
        <v>269</v>
      </c>
      <c r="H37" s="48" t="s">
        <v>270</v>
      </c>
      <c r="I37" s="58">
        <v>229.383616</v>
      </c>
      <c r="J37" s="58">
        <v>229.383616</v>
      </c>
      <c r="K37" s="58">
        <v>229.383616</v>
      </c>
      <c r="L37" s="58"/>
      <c r="M37" s="59"/>
      <c r="N37" s="59"/>
      <c r="O37" s="59"/>
      <c r="P37" s="60"/>
      <c r="Q37" s="59"/>
      <c r="R37" s="59"/>
      <c r="S37" s="59"/>
      <c r="T37" s="59"/>
      <c r="U37" s="59"/>
      <c r="V37" s="59"/>
      <c r="W37" s="59"/>
    </row>
    <row r="38" ht="18.75" customHeight="1" spans="1:23">
      <c r="A38" s="5"/>
      <c r="B38" s="5"/>
      <c r="C38" s="49" t="s">
        <v>271</v>
      </c>
      <c r="D38" s="5"/>
      <c r="E38" s="5"/>
      <c r="F38" s="5"/>
      <c r="G38" s="5"/>
      <c r="H38" s="5"/>
      <c r="I38" s="58">
        <v>300</v>
      </c>
      <c r="J38" s="58">
        <v>300</v>
      </c>
      <c r="K38" s="58">
        <v>300</v>
      </c>
      <c r="L38" s="58"/>
      <c r="M38" s="59"/>
      <c r="N38" s="59"/>
      <c r="O38" s="59"/>
      <c r="P38" s="60"/>
      <c r="Q38" s="59"/>
      <c r="R38" s="59"/>
      <c r="S38" s="59"/>
      <c r="T38" s="59"/>
      <c r="U38" s="59"/>
      <c r="V38" s="59"/>
      <c r="W38" s="59"/>
    </row>
    <row r="39" ht="18.75" customHeight="1" spans="1:23">
      <c r="A39" s="48" t="s">
        <v>238</v>
      </c>
      <c r="B39" s="48" t="s">
        <v>272</v>
      </c>
      <c r="C39" s="49" t="s">
        <v>271</v>
      </c>
      <c r="D39" s="48" t="s">
        <v>53</v>
      </c>
      <c r="E39" s="48" t="s">
        <v>77</v>
      </c>
      <c r="F39" s="48" t="s">
        <v>78</v>
      </c>
      <c r="G39" s="48" t="s">
        <v>209</v>
      </c>
      <c r="H39" s="48" t="s">
        <v>210</v>
      </c>
      <c r="I39" s="58">
        <v>100</v>
      </c>
      <c r="J39" s="58">
        <v>100</v>
      </c>
      <c r="K39" s="58">
        <v>100</v>
      </c>
      <c r="L39" s="58"/>
      <c r="M39" s="59"/>
      <c r="N39" s="59"/>
      <c r="O39" s="59"/>
      <c r="P39" s="60"/>
      <c r="Q39" s="59"/>
      <c r="R39" s="59"/>
      <c r="S39" s="59"/>
      <c r="T39" s="59"/>
      <c r="U39" s="59"/>
      <c r="V39" s="59"/>
      <c r="W39" s="59"/>
    </row>
    <row r="40" ht="18.75" customHeight="1" spans="1:23">
      <c r="A40" s="48" t="s">
        <v>238</v>
      </c>
      <c r="B40" s="48" t="s">
        <v>272</v>
      </c>
      <c r="C40" s="49" t="s">
        <v>271</v>
      </c>
      <c r="D40" s="48" t="s">
        <v>53</v>
      </c>
      <c r="E40" s="48" t="s">
        <v>77</v>
      </c>
      <c r="F40" s="48" t="s">
        <v>78</v>
      </c>
      <c r="G40" s="48" t="s">
        <v>209</v>
      </c>
      <c r="H40" s="48" t="s">
        <v>210</v>
      </c>
      <c r="I40" s="58">
        <v>100</v>
      </c>
      <c r="J40" s="58">
        <v>100</v>
      </c>
      <c r="K40" s="58">
        <v>100</v>
      </c>
      <c r="L40" s="58"/>
      <c r="M40" s="59"/>
      <c r="N40" s="59"/>
      <c r="O40" s="59"/>
      <c r="P40" s="60"/>
      <c r="Q40" s="59"/>
      <c r="R40" s="59"/>
      <c r="S40" s="59"/>
      <c r="T40" s="59"/>
      <c r="U40" s="59"/>
      <c r="V40" s="59"/>
      <c r="W40" s="59"/>
    </row>
    <row r="41" ht="18.75" customHeight="1" spans="1:23">
      <c r="A41" s="48" t="s">
        <v>238</v>
      </c>
      <c r="B41" s="48" t="s">
        <v>272</v>
      </c>
      <c r="C41" s="49" t="s">
        <v>271</v>
      </c>
      <c r="D41" s="48" t="s">
        <v>53</v>
      </c>
      <c r="E41" s="48" t="s">
        <v>77</v>
      </c>
      <c r="F41" s="48" t="s">
        <v>78</v>
      </c>
      <c r="G41" s="48" t="s">
        <v>215</v>
      </c>
      <c r="H41" s="48" t="s">
        <v>216</v>
      </c>
      <c r="I41" s="58">
        <v>100</v>
      </c>
      <c r="J41" s="58">
        <v>100</v>
      </c>
      <c r="K41" s="58">
        <v>100</v>
      </c>
      <c r="L41" s="58"/>
      <c r="M41" s="59"/>
      <c r="N41" s="59"/>
      <c r="O41" s="59"/>
      <c r="P41" s="60"/>
      <c r="Q41" s="59"/>
      <c r="R41" s="59"/>
      <c r="S41" s="59"/>
      <c r="T41" s="59"/>
      <c r="U41" s="59"/>
      <c r="V41" s="59"/>
      <c r="W41" s="59"/>
    </row>
    <row r="42" ht="18.75" customHeight="1" spans="1:23">
      <c r="A42" s="5"/>
      <c r="B42" s="5"/>
      <c r="C42" s="49" t="s">
        <v>273</v>
      </c>
      <c r="D42" s="5"/>
      <c r="E42" s="5"/>
      <c r="F42" s="5"/>
      <c r="G42" s="5"/>
      <c r="H42" s="5"/>
      <c r="I42" s="58">
        <v>5</v>
      </c>
      <c r="J42" s="58"/>
      <c r="K42" s="58"/>
      <c r="L42" s="58"/>
      <c r="M42" s="59"/>
      <c r="N42" s="59"/>
      <c r="O42" s="59"/>
      <c r="P42" s="60"/>
      <c r="Q42" s="59"/>
      <c r="R42" s="59">
        <v>5</v>
      </c>
      <c r="S42" s="59"/>
      <c r="T42" s="59"/>
      <c r="U42" s="59"/>
      <c r="V42" s="59"/>
      <c r="W42" s="59">
        <v>5</v>
      </c>
    </row>
    <row r="43" ht="18.75" customHeight="1" spans="1:23">
      <c r="A43" s="48" t="s">
        <v>238</v>
      </c>
      <c r="B43" s="48" t="s">
        <v>274</v>
      </c>
      <c r="C43" s="49" t="s">
        <v>273</v>
      </c>
      <c r="D43" s="48" t="s">
        <v>53</v>
      </c>
      <c r="E43" s="48" t="s">
        <v>73</v>
      </c>
      <c r="F43" s="48" t="s">
        <v>74</v>
      </c>
      <c r="G43" s="48" t="s">
        <v>209</v>
      </c>
      <c r="H43" s="48" t="s">
        <v>210</v>
      </c>
      <c r="I43" s="58">
        <v>5</v>
      </c>
      <c r="J43" s="58"/>
      <c r="K43" s="58"/>
      <c r="L43" s="58"/>
      <c r="M43" s="59"/>
      <c r="N43" s="59"/>
      <c r="O43" s="59"/>
      <c r="P43" s="60"/>
      <c r="Q43" s="59"/>
      <c r="R43" s="59">
        <v>5</v>
      </c>
      <c r="S43" s="59"/>
      <c r="T43" s="59"/>
      <c r="U43" s="59"/>
      <c r="V43" s="59"/>
      <c r="W43" s="59">
        <v>5</v>
      </c>
    </row>
    <row r="44" ht="18.75" customHeight="1" spans="1:23">
      <c r="A44" s="5"/>
      <c r="B44" s="5"/>
      <c r="C44" s="49" t="s">
        <v>275</v>
      </c>
      <c r="D44" s="5"/>
      <c r="E44" s="5"/>
      <c r="F44" s="5"/>
      <c r="G44" s="5"/>
      <c r="H44" s="5"/>
      <c r="I44" s="58">
        <v>103.27</v>
      </c>
      <c r="J44" s="58">
        <v>103.27</v>
      </c>
      <c r="K44" s="58">
        <v>103.27</v>
      </c>
      <c r="L44" s="58"/>
      <c r="M44" s="59"/>
      <c r="N44" s="59"/>
      <c r="O44" s="59"/>
      <c r="P44" s="60"/>
      <c r="Q44" s="59"/>
      <c r="R44" s="59"/>
      <c r="S44" s="59"/>
      <c r="T44" s="59"/>
      <c r="U44" s="59"/>
      <c r="V44" s="59"/>
      <c r="W44" s="59"/>
    </row>
    <row r="45" ht="18.75" customHeight="1" spans="1:23">
      <c r="A45" s="48" t="s">
        <v>238</v>
      </c>
      <c r="B45" s="48" t="s">
        <v>276</v>
      </c>
      <c r="C45" s="49" t="s">
        <v>275</v>
      </c>
      <c r="D45" s="48" t="s">
        <v>53</v>
      </c>
      <c r="E45" s="48" t="s">
        <v>85</v>
      </c>
      <c r="F45" s="48" t="s">
        <v>86</v>
      </c>
      <c r="G45" s="48" t="s">
        <v>209</v>
      </c>
      <c r="H45" s="48" t="s">
        <v>210</v>
      </c>
      <c r="I45" s="58">
        <v>103.27</v>
      </c>
      <c r="J45" s="58">
        <v>103.27</v>
      </c>
      <c r="K45" s="58">
        <v>103.27</v>
      </c>
      <c r="L45" s="58"/>
      <c r="M45" s="59"/>
      <c r="N45" s="59"/>
      <c r="O45" s="59"/>
      <c r="P45" s="60"/>
      <c r="Q45" s="59"/>
      <c r="R45" s="59"/>
      <c r="S45" s="59"/>
      <c r="T45" s="59"/>
      <c r="U45" s="59"/>
      <c r="V45" s="59"/>
      <c r="W45" s="59"/>
    </row>
    <row r="46" ht="18.75" customHeight="1" spans="1:23">
      <c r="A46" s="5"/>
      <c r="B46" s="5"/>
      <c r="C46" s="49" t="s">
        <v>277</v>
      </c>
      <c r="D46" s="5"/>
      <c r="E46" s="5"/>
      <c r="F46" s="5"/>
      <c r="G46" s="5"/>
      <c r="H46" s="5"/>
      <c r="I46" s="58">
        <v>200</v>
      </c>
      <c r="J46" s="58">
        <v>200</v>
      </c>
      <c r="K46" s="58">
        <v>200</v>
      </c>
      <c r="L46" s="58"/>
      <c r="M46" s="59"/>
      <c r="N46" s="59"/>
      <c r="O46" s="59"/>
      <c r="P46" s="60"/>
      <c r="Q46" s="59"/>
      <c r="R46" s="59"/>
      <c r="S46" s="59"/>
      <c r="T46" s="59"/>
      <c r="U46" s="59"/>
      <c r="V46" s="59"/>
      <c r="W46" s="59"/>
    </row>
    <row r="47" ht="18.75" customHeight="1" spans="1:23">
      <c r="A47" s="48" t="s">
        <v>238</v>
      </c>
      <c r="B47" s="48" t="s">
        <v>278</v>
      </c>
      <c r="C47" s="49" t="s">
        <v>277</v>
      </c>
      <c r="D47" s="48" t="s">
        <v>53</v>
      </c>
      <c r="E47" s="48" t="s">
        <v>85</v>
      </c>
      <c r="F47" s="48" t="s">
        <v>86</v>
      </c>
      <c r="G47" s="48" t="s">
        <v>209</v>
      </c>
      <c r="H47" s="48" t="s">
        <v>210</v>
      </c>
      <c r="I47" s="58">
        <v>200</v>
      </c>
      <c r="J47" s="58">
        <v>200</v>
      </c>
      <c r="K47" s="58">
        <v>200</v>
      </c>
      <c r="L47" s="58"/>
      <c r="M47" s="59"/>
      <c r="N47" s="59"/>
      <c r="O47" s="59"/>
      <c r="P47" s="60"/>
      <c r="Q47" s="59"/>
      <c r="R47" s="59"/>
      <c r="S47" s="59"/>
      <c r="T47" s="59"/>
      <c r="U47" s="59"/>
      <c r="V47" s="59"/>
      <c r="W47" s="59"/>
    </row>
    <row r="48" ht="18.75" customHeight="1" spans="1:23">
      <c r="A48" s="50" t="s">
        <v>30</v>
      </c>
      <c r="B48" s="50"/>
      <c r="C48" s="50"/>
      <c r="D48" s="50"/>
      <c r="E48" s="50"/>
      <c r="F48" s="50"/>
      <c r="G48" s="50"/>
      <c r="H48" s="50"/>
      <c r="I48" s="58">
        <v>1037.469616</v>
      </c>
      <c r="J48" s="58">
        <v>1032.469616</v>
      </c>
      <c r="K48" s="58">
        <v>1032.469616</v>
      </c>
      <c r="L48" s="58"/>
      <c r="M48" s="59"/>
      <c r="N48" s="59"/>
      <c r="O48" s="59"/>
      <c r="P48" s="59"/>
      <c r="Q48" s="59"/>
      <c r="R48" s="59">
        <v>5</v>
      </c>
      <c r="S48" s="59"/>
      <c r="T48" s="59"/>
      <c r="U48" s="59"/>
      <c r="V48" s="59"/>
      <c r="W48" s="59">
        <v>5</v>
      </c>
    </row>
  </sheetData>
  <mergeCells count="28">
    <mergeCell ref="A2:W2"/>
    <mergeCell ref="A3:H3"/>
    <mergeCell ref="J4:M4"/>
    <mergeCell ref="N4:P4"/>
    <mergeCell ref="R4:W4"/>
    <mergeCell ref="A48:H4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0.511805555555556" header="0.5" footer="0.5"/>
  <pageSetup paperSize="1" scale="52" fitToHeight="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2"/>
  <sheetViews>
    <sheetView showZeros="0" topLeftCell="A17" workbookViewId="0">
      <selection activeCell="A2" sqref="A2:J2"/>
    </sheetView>
  </sheetViews>
  <sheetFormatPr defaultColWidth="8.85" defaultRowHeight="15" customHeight="1"/>
  <cols>
    <col min="1" max="1" width="32" customWidth="1"/>
    <col min="2" max="2" width="45.625" customWidth="1"/>
    <col min="3" max="3" width="9.25" customWidth="1"/>
    <col min="4" max="4" width="13.8416666666667" customWidth="1"/>
    <col min="5" max="5" width="26.8416666666667" customWidth="1"/>
    <col min="6" max="6" width="5.25" customWidth="1"/>
    <col min="7" max="7" width="10" customWidth="1"/>
    <col min="8" max="8" width="5.75" customWidth="1"/>
    <col min="9" max="9" width="10.5" customWidth="1"/>
    <col min="10" max="10" width="39.375" customWidth="1"/>
  </cols>
  <sheetData>
    <row r="1" customHeight="1" spans="1:10">
      <c r="A1" s="2" t="s">
        <v>279</v>
      </c>
      <c r="B1" s="2"/>
      <c r="C1" s="2"/>
      <c r="D1" s="2"/>
      <c r="E1" s="2"/>
      <c r="F1" s="2"/>
      <c r="G1" s="2"/>
      <c r="H1" s="2"/>
      <c r="I1" s="2"/>
      <c r="J1" s="2"/>
    </row>
    <row r="2" ht="45" customHeight="1" spans="1:10">
      <c r="A2" s="14" t="s">
        <v>280</v>
      </c>
      <c r="B2" s="14"/>
      <c r="C2" s="14"/>
      <c r="D2" s="14"/>
      <c r="E2" s="14"/>
      <c r="F2" s="14"/>
      <c r="G2" s="14"/>
      <c r="H2" s="14"/>
      <c r="I2" s="14"/>
      <c r="J2" s="14"/>
    </row>
    <row r="3" ht="20.25" customHeight="1" spans="1:10">
      <c r="A3" s="1" t="s">
        <v>2</v>
      </c>
      <c r="B3" s="1"/>
      <c r="C3" s="1"/>
      <c r="D3" s="1"/>
      <c r="E3" s="1"/>
      <c r="F3" s="1"/>
      <c r="G3" s="1"/>
      <c r="H3" s="1"/>
      <c r="I3" s="1"/>
      <c r="J3" s="1"/>
    </row>
    <row r="4" ht="20.25" customHeight="1" spans="1:10">
      <c r="A4" s="15" t="s">
        <v>281</v>
      </c>
      <c r="B4" s="15" t="s">
        <v>282</v>
      </c>
      <c r="C4" s="15" t="s">
        <v>283</v>
      </c>
      <c r="D4" s="15" t="s">
        <v>284</v>
      </c>
      <c r="E4" s="15" t="s">
        <v>285</v>
      </c>
      <c r="F4" s="15" t="s">
        <v>286</v>
      </c>
      <c r="G4" s="15" t="s">
        <v>287</v>
      </c>
      <c r="H4" s="15" t="s">
        <v>288</v>
      </c>
      <c r="I4" s="15" t="s">
        <v>289</v>
      </c>
      <c r="J4" s="15" t="s">
        <v>290</v>
      </c>
    </row>
    <row r="5" ht="46.5" customHeight="1" spans="1:10">
      <c r="A5" s="15"/>
      <c r="B5" s="15"/>
      <c r="C5" s="15"/>
      <c r="D5" s="15"/>
      <c r="E5" s="15"/>
      <c r="F5" s="15"/>
      <c r="G5" s="15"/>
      <c r="H5" s="15"/>
      <c r="I5" s="15"/>
      <c r="J5" s="15"/>
    </row>
    <row r="6" ht="20.25" customHeight="1" spans="1:10">
      <c r="A6" s="39">
        <v>1</v>
      </c>
      <c r="B6" s="16">
        <v>2</v>
      </c>
      <c r="C6" s="16">
        <v>3</v>
      </c>
      <c r="D6" s="16">
        <v>4</v>
      </c>
      <c r="E6" s="16">
        <v>5</v>
      </c>
      <c r="F6" s="16">
        <v>6</v>
      </c>
      <c r="G6" s="16">
        <v>7</v>
      </c>
      <c r="H6" s="16">
        <v>8</v>
      </c>
      <c r="I6" s="16">
        <v>9</v>
      </c>
      <c r="J6" s="16">
        <v>10</v>
      </c>
    </row>
    <row r="7" ht="20.25" customHeight="1" spans="1:10">
      <c r="A7" s="40" t="s">
        <v>53</v>
      </c>
      <c r="B7" s="5"/>
      <c r="C7" s="5"/>
      <c r="E7" s="17"/>
      <c r="F7" s="17"/>
      <c r="G7" s="17"/>
      <c r="H7" s="17"/>
      <c r="I7" s="17"/>
      <c r="J7" s="17"/>
    </row>
    <row r="8" ht="86" customHeight="1" spans="1:10">
      <c r="A8" s="42" t="s">
        <v>277</v>
      </c>
      <c r="B8" s="5" t="s">
        <v>291</v>
      </c>
      <c r="C8" s="6"/>
      <c r="D8" s="6"/>
      <c r="E8" s="17"/>
      <c r="F8" s="17"/>
      <c r="G8" s="17"/>
      <c r="H8" s="17"/>
      <c r="I8" s="17"/>
      <c r="J8" s="17"/>
    </row>
    <row r="9" ht="20.25" customHeight="1" spans="1:10">
      <c r="A9" s="5"/>
      <c r="B9" s="5"/>
      <c r="C9" s="5" t="s">
        <v>292</v>
      </c>
      <c r="D9" s="43" t="s">
        <v>293</v>
      </c>
      <c r="E9" s="44" t="s">
        <v>294</v>
      </c>
      <c r="F9" s="24" t="s">
        <v>295</v>
      </c>
      <c r="G9" s="6" t="s">
        <v>296</v>
      </c>
      <c r="H9" s="24" t="s">
        <v>297</v>
      </c>
      <c r="I9" s="24" t="s">
        <v>298</v>
      </c>
      <c r="J9" s="44" t="s">
        <v>299</v>
      </c>
    </row>
    <row r="10" ht="20.25" customHeight="1" spans="1:10">
      <c r="A10" s="5"/>
      <c r="B10" s="5"/>
      <c r="C10" s="5" t="s">
        <v>292</v>
      </c>
      <c r="D10" s="43" t="s">
        <v>293</v>
      </c>
      <c r="E10" s="44" t="s">
        <v>300</v>
      </c>
      <c r="F10" s="24" t="s">
        <v>301</v>
      </c>
      <c r="G10" s="6" t="s">
        <v>302</v>
      </c>
      <c r="H10" s="24" t="s">
        <v>303</v>
      </c>
      <c r="I10" s="24" t="s">
        <v>298</v>
      </c>
      <c r="J10" s="44" t="s">
        <v>304</v>
      </c>
    </row>
    <row r="11" ht="20.25" customHeight="1" spans="1:10">
      <c r="A11" s="5"/>
      <c r="B11" s="5"/>
      <c r="C11" s="5" t="s">
        <v>305</v>
      </c>
      <c r="D11" s="43" t="s">
        <v>306</v>
      </c>
      <c r="E11" s="44" t="s">
        <v>307</v>
      </c>
      <c r="F11" s="24" t="s">
        <v>295</v>
      </c>
      <c r="G11" s="6" t="s">
        <v>308</v>
      </c>
      <c r="H11" s="24" t="s">
        <v>309</v>
      </c>
      <c r="I11" s="24" t="s">
        <v>310</v>
      </c>
      <c r="J11" s="44" t="s">
        <v>311</v>
      </c>
    </row>
    <row r="12" ht="20.25" customHeight="1" spans="1:10">
      <c r="A12" s="5"/>
      <c r="B12" s="5"/>
      <c r="C12" s="5" t="s">
        <v>312</v>
      </c>
      <c r="D12" s="43" t="s">
        <v>313</v>
      </c>
      <c r="E12" s="44" t="s">
        <v>314</v>
      </c>
      <c r="F12" s="24" t="s">
        <v>301</v>
      </c>
      <c r="G12" s="6" t="s">
        <v>315</v>
      </c>
      <c r="H12" s="24" t="s">
        <v>316</v>
      </c>
      <c r="I12" s="24" t="s">
        <v>298</v>
      </c>
      <c r="J12" s="44" t="s">
        <v>317</v>
      </c>
    </row>
    <row r="13" ht="20.25" customHeight="1" spans="1:10">
      <c r="A13" s="5"/>
      <c r="B13" s="5"/>
      <c r="C13" s="5" t="s">
        <v>312</v>
      </c>
      <c r="D13" s="43" t="s">
        <v>313</v>
      </c>
      <c r="E13" s="44" t="s">
        <v>318</v>
      </c>
      <c r="F13" s="24" t="s">
        <v>301</v>
      </c>
      <c r="G13" s="6" t="s">
        <v>315</v>
      </c>
      <c r="H13" s="24" t="s">
        <v>316</v>
      </c>
      <c r="I13" s="24" t="s">
        <v>298</v>
      </c>
      <c r="J13" s="44" t="s">
        <v>319</v>
      </c>
    </row>
    <row r="14" ht="71" customHeight="1" spans="1:10">
      <c r="A14" s="45" t="s">
        <v>271</v>
      </c>
      <c r="B14" s="5" t="s">
        <v>320</v>
      </c>
      <c r="C14" s="5"/>
      <c r="D14" s="5"/>
      <c r="E14" s="5"/>
      <c r="F14" s="5"/>
      <c r="G14" s="5"/>
      <c r="H14" s="5"/>
      <c r="I14" s="5"/>
      <c r="J14" s="5"/>
    </row>
    <row r="15" ht="20.25" customHeight="1" spans="1:10">
      <c r="A15" s="5"/>
      <c r="B15" s="5"/>
      <c r="C15" s="5" t="s">
        <v>292</v>
      </c>
      <c r="D15" s="43" t="s">
        <v>293</v>
      </c>
      <c r="E15" s="44" t="s">
        <v>321</v>
      </c>
      <c r="F15" s="24" t="s">
        <v>295</v>
      </c>
      <c r="G15" s="6" t="s">
        <v>322</v>
      </c>
      <c r="H15" s="24" t="s">
        <v>303</v>
      </c>
      <c r="I15" s="24" t="s">
        <v>298</v>
      </c>
      <c r="J15" s="44" t="s">
        <v>323</v>
      </c>
    </row>
    <row r="16" ht="20.25" customHeight="1" spans="1:10">
      <c r="A16" s="5"/>
      <c r="B16" s="5"/>
      <c r="C16" s="5" t="s">
        <v>292</v>
      </c>
      <c r="D16" s="43" t="s">
        <v>293</v>
      </c>
      <c r="E16" s="44" t="s">
        <v>324</v>
      </c>
      <c r="F16" s="24" t="s">
        <v>295</v>
      </c>
      <c r="G16" s="6" t="s">
        <v>325</v>
      </c>
      <c r="H16" s="24" t="s">
        <v>303</v>
      </c>
      <c r="I16" s="24" t="s">
        <v>298</v>
      </c>
      <c r="J16" s="44" t="s">
        <v>326</v>
      </c>
    </row>
    <row r="17" ht="20.25" customHeight="1" spans="1:10">
      <c r="A17" s="5"/>
      <c r="B17" s="5"/>
      <c r="C17" s="5" t="s">
        <v>305</v>
      </c>
      <c r="D17" s="43" t="s">
        <v>306</v>
      </c>
      <c r="E17" s="44" t="s">
        <v>327</v>
      </c>
      <c r="F17" s="24" t="s">
        <v>295</v>
      </c>
      <c r="G17" s="6" t="s">
        <v>328</v>
      </c>
      <c r="H17" s="24" t="s">
        <v>309</v>
      </c>
      <c r="I17" s="24" t="s">
        <v>310</v>
      </c>
      <c r="J17" s="44" t="s">
        <v>329</v>
      </c>
    </row>
    <row r="18" ht="20.25" customHeight="1" spans="1:10">
      <c r="A18" s="5"/>
      <c r="B18" s="5"/>
      <c r="C18" s="5" t="s">
        <v>305</v>
      </c>
      <c r="D18" s="43" t="s">
        <v>306</v>
      </c>
      <c r="E18" s="44" t="s">
        <v>330</v>
      </c>
      <c r="F18" s="24" t="s">
        <v>301</v>
      </c>
      <c r="G18" s="6" t="s">
        <v>331</v>
      </c>
      <c r="H18" s="24" t="s">
        <v>316</v>
      </c>
      <c r="I18" s="24" t="s">
        <v>298</v>
      </c>
      <c r="J18" s="44" t="s">
        <v>332</v>
      </c>
    </row>
    <row r="19" ht="20.25" customHeight="1" spans="1:10">
      <c r="A19" s="5"/>
      <c r="B19" s="5"/>
      <c r="C19" s="5" t="s">
        <v>312</v>
      </c>
      <c r="D19" s="43" t="s">
        <v>313</v>
      </c>
      <c r="E19" s="44" t="s">
        <v>333</v>
      </c>
      <c r="F19" s="24" t="s">
        <v>301</v>
      </c>
      <c r="G19" s="6" t="s">
        <v>315</v>
      </c>
      <c r="H19" s="24" t="s">
        <v>316</v>
      </c>
      <c r="I19" s="24" t="s">
        <v>298</v>
      </c>
      <c r="J19" s="44" t="s">
        <v>334</v>
      </c>
    </row>
    <row r="20" ht="60" customHeight="1" spans="1:10">
      <c r="A20" s="45" t="s">
        <v>248</v>
      </c>
      <c r="B20" s="5" t="s">
        <v>335</v>
      </c>
      <c r="C20" s="5"/>
      <c r="D20" s="5"/>
      <c r="E20" s="5"/>
      <c r="F20" s="5"/>
      <c r="G20" s="5"/>
      <c r="H20" s="5"/>
      <c r="I20" s="5"/>
      <c r="J20" s="5"/>
    </row>
    <row r="21" ht="20.25" customHeight="1" spans="1:10">
      <c r="A21" s="5"/>
      <c r="B21" s="5"/>
      <c r="C21" s="5" t="s">
        <v>292</v>
      </c>
      <c r="D21" s="43" t="s">
        <v>293</v>
      </c>
      <c r="E21" s="44" t="s">
        <v>336</v>
      </c>
      <c r="F21" s="24" t="s">
        <v>301</v>
      </c>
      <c r="G21" s="6" t="s">
        <v>337</v>
      </c>
      <c r="H21" s="24" t="s">
        <v>338</v>
      </c>
      <c r="I21" s="24" t="s">
        <v>298</v>
      </c>
      <c r="J21" s="44" t="s">
        <v>339</v>
      </c>
    </row>
    <row r="22" ht="20.25" customHeight="1" spans="1:10">
      <c r="A22" s="5"/>
      <c r="B22" s="5"/>
      <c r="C22" s="5" t="s">
        <v>292</v>
      </c>
      <c r="D22" s="43" t="s">
        <v>340</v>
      </c>
      <c r="E22" s="44" t="s">
        <v>341</v>
      </c>
      <c r="F22" s="24" t="s">
        <v>301</v>
      </c>
      <c r="G22" s="6" t="s">
        <v>342</v>
      </c>
      <c r="H22" s="24" t="s">
        <v>316</v>
      </c>
      <c r="I22" s="24" t="s">
        <v>298</v>
      </c>
      <c r="J22" s="44" t="s">
        <v>343</v>
      </c>
    </row>
    <row r="23" ht="33" customHeight="1" spans="1:10">
      <c r="A23" s="5"/>
      <c r="B23" s="5"/>
      <c r="C23" s="5" t="s">
        <v>305</v>
      </c>
      <c r="D23" s="43" t="s">
        <v>306</v>
      </c>
      <c r="E23" s="44" t="s">
        <v>344</v>
      </c>
      <c r="F23" s="24" t="s">
        <v>295</v>
      </c>
      <c r="G23" s="6" t="s">
        <v>345</v>
      </c>
      <c r="H23" s="24" t="s">
        <v>316</v>
      </c>
      <c r="I23" s="24" t="s">
        <v>310</v>
      </c>
      <c r="J23" s="44" t="s">
        <v>346</v>
      </c>
    </row>
    <row r="24" ht="33" customHeight="1" spans="1:10">
      <c r="A24" s="5"/>
      <c r="B24" s="5"/>
      <c r="C24" s="5" t="s">
        <v>305</v>
      </c>
      <c r="D24" s="43" t="s">
        <v>306</v>
      </c>
      <c r="E24" s="44" t="s">
        <v>347</v>
      </c>
      <c r="F24" s="24" t="s">
        <v>295</v>
      </c>
      <c r="G24" s="6" t="s">
        <v>348</v>
      </c>
      <c r="H24" s="24" t="s">
        <v>316</v>
      </c>
      <c r="I24" s="24" t="s">
        <v>310</v>
      </c>
      <c r="J24" s="44" t="s">
        <v>349</v>
      </c>
    </row>
    <row r="25" ht="20.25" customHeight="1" spans="1:10">
      <c r="A25" s="5"/>
      <c r="B25" s="5"/>
      <c r="C25" s="5" t="s">
        <v>312</v>
      </c>
      <c r="D25" s="43" t="s">
        <v>313</v>
      </c>
      <c r="E25" s="44" t="s">
        <v>350</v>
      </c>
      <c r="F25" s="24" t="s">
        <v>301</v>
      </c>
      <c r="G25" s="6" t="s">
        <v>315</v>
      </c>
      <c r="H25" s="24" t="s">
        <v>316</v>
      </c>
      <c r="I25" s="24" t="s">
        <v>298</v>
      </c>
      <c r="J25" s="44" t="s">
        <v>351</v>
      </c>
    </row>
    <row r="26" ht="90" customHeight="1" spans="1:10">
      <c r="A26" s="45" t="s">
        <v>244</v>
      </c>
      <c r="B26" s="5" t="s">
        <v>352</v>
      </c>
      <c r="C26" s="5"/>
      <c r="D26" s="5"/>
      <c r="E26" s="5"/>
      <c r="F26" s="5"/>
      <c r="G26" s="5"/>
      <c r="H26" s="5"/>
      <c r="I26" s="5"/>
      <c r="J26" s="5"/>
    </row>
    <row r="27" ht="20.25" customHeight="1" spans="1:10">
      <c r="A27" s="5"/>
      <c r="B27" s="5"/>
      <c r="C27" s="5" t="s">
        <v>292</v>
      </c>
      <c r="D27" s="43" t="s">
        <v>293</v>
      </c>
      <c r="E27" s="44" t="s">
        <v>353</v>
      </c>
      <c r="F27" s="24" t="s">
        <v>301</v>
      </c>
      <c r="G27" s="6" t="s">
        <v>50</v>
      </c>
      <c r="H27" s="24" t="s">
        <v>354</v>
      </c>
      <c r="I27" s="24" t="s">
        <v>298</v>
      </c>
      <c r="J27" s="44" t="s">
        <v>355</v>
      </c>
    </row>
    <row r="28" ht="20.25" customHeight="1" spans="1:10">
      <c r="A28" s="5"/>
      <c r="B28" s="5"/>
      <c r="C28" s="5" t="s">
        <v>292</v>
      </c>
      <c r="D28" s="43" t="s">
        <v>293</v>
      </c>
      <c r="E28" s="44" t="s">
        <v>356</v>
      </c>
      <c r="F28" s="24" t="s">
        <v>301</v>
      </c>
      <c r="G28" s="6" t="s">
        <v>45</v>
      </c>
      <c r="H28" s="24" t="s">
        <v>354</v>
      </c>
      <c r="I28" s="24" t="s">
        <v>298</v>
      </c>
      <c r="J28" s="44" t="s">
        <v>357</v>
      </c>
    </row>
    <row r="29" ht="20.25" customHeight="1" spans="1:10">
      <c r="A29" s="5"/>
      <c r="B29" s="5"/>
      <c r="C29" s="5" t="s">
        <v>292</v>
      </c>
      <c r="D29" s="43" t="s">
        <v>340</v>
      </c>
      <c r="E29" s="44" t="s">
        <v>358</v>
      </c>
      <c r="F29" s="24" t="s">
        <v>301</v>
      </c>
      <c r="G29" s="6" t="s">
        <v>315</v>
      </c>
      <c r="H29" s="24" t="s">
        <v>316</v>
      </c>
      <c r="I29" s="24" t="s">
        <v>298</v>
      </c>
      <c r="J29" s="44" t="s">
        <v>359</v>
      </c>
    </row>
    <row r="30" ht="27" customHeight="1" spans="1:10">
      <c r="A30" s="5"/>
      <c r="B30" s="5"/>
      <c r="C30" s="5" t="s">
        <v>305</v>
      </c>
      <c r="D30" s="43" t="s">
        <v>306</v>
      </c>
      <c r="E30" s="44" t="s">
        <v>360</v>
      </c>
      <c r="F30" s="24" t="s">
        <v>295</v>
      </c>
      <c r="G30" s="6" t="s">
        <v>361</v>
      </c>
      <c r="H30" s="24"/>
      <c r="I30" s="24" t="s">
        <v>310</v>
      </c>
      <c r="J30" s="44" t="s">
        <v>362</v>
      </c>
    </row>
    <row r="31" ht="20.25" customHeight="1" spans="1:10">
      <c r="A31" s="5"/>
      <c r="B31" s="5"/>
      <c r="C31" s="5" t="s">
        <v>312</v>
      </c>
      <c r="D31" s="43" t="s">
        <v>313</v>
      </c>
      <c r="E31" s="44" t="s">
        <v>363</v>
      </c>
      <c r="F31" s="24" t="s">
        <v>301</v>
      </c>
      <c r="G31" s="6" t="s">
        <v>315</v>
      </c>
      <c r="H31" s="24" t="s">
        <v>316</v>
      </c>
      <c r="I31" s="24" t="s">
        <v>298</v>
      </c>
      <c r="J31" s="44" t="s">
        <v>364</v>
      </c>
    </row>
    <row r="32" ht="215" customHeight="1" spans="1:10">
      <c r="A32" s="45" t="s">
        <v>242</v>
      </c>
      <c r="B32" s="5" t="s">
        <v>365</v>
      </c>
      <c r="C32" s="5"/>
      <c r="D32" s="5"/>
      <c r="E32" s="5"/>
      <c r="F32" s="5"/>
      <c r="G32" s="5"/>
      <c r="H32" s="5"/>
      <c r="I32" s="5"/>
      <c r="J32" s="5"/>
    </row>
    <row r="33" ht="20.25" customHeight="1" spans="1:10">
      <c r="A33" s="5"/>
      <c r="B33" s="5"/>
      <c r="C33" s="5" t="s">
        <v>292</v>
      </c>
      <c r="D33" s="43" t="s">
        <v>293</v>
      </c>
      <c r="E33" s="44" t="s">
        <v>366</v>
      </c>
      <c r="F33" s="24" t="s">
        <v>301</v>
      </c>
      <c r="G33" s="6" t="s">
        <v>367</v>
      </c>
      <c r="H33" s="24" t="s">
        <v>303</v>
      </c>
      <c r="I33" s="24" t="s">
        <v>298</v>
      </c>
      <c r="J33" s="44" t="s">
        <v>368</v>
      </c>
    </row>
    <row r="34" ht="28" customHeight="1" spans="1:10">
      <c r="A34" s="5"/>
      <c r="B34" s="5"/>
      <c r="C34" s="5" t="s">
        <v>292</v>
      </c>
      <c r="D34" s="43" t="s">
        <v>340</v>
      </c>
      <c r="E34" s="44" t="s">
        <v>369</v>
      </c>
      <c r="F34" s="24" t="s">
        <v>301</v>
      </c>
      <c r="G34" s="6" t="s">
        <v>370</v>
      </c>
      <c r="H34" s="24" t="s">
        <v>316</v>
      </c>
      <c r="I34" s="24" t="s">
        <v>298</v>
      </c>
      <c r="J34" s="44" t="s">
        <v>371</v>
      </c>
    </row>
    <row r="35" ht="20.25" customHeight="1" spans="1:10">
      <c r="A35" s="5"/>
      <c r="B35" s="5"/>
      <c r="C35" s="5" t="s">
        <v>305</v>
      </c>
      <c r="D35" s="43" t="s">
        <v>306</v>
      </c>
      <c r="E35" s="44" t="s">
        <v>372</v>
      </c>
      <c r="F35" s="24" t="s">
        <v>295</v>
      </c>
      <c r="G35" s="6" t="s">
        <v>309</v>
      </c>
      <c r="H35" s="24" t="s">
        <v>316</v>
      </c>
      <c r="I35" s="24" t="s">
        <v>310</v>
      </c>
      <c r="J35" s="44" t="s">
        <v>373</v>
      </c>
    </row>
    <row r="36" ht="20.25" customHeight="1" spans="1:10">
      <c r="A36" s="5"/>
      <c r="B36" s="5"/>
      <c r="C36" s="5" t="s">
        <v>305</v>
      </c>
      <c r="D36" s="43" t="s">
        <v>306</v>
      </c>
      <c r="E36" s="44" t="s">
        <v>374</v>
      </c>
      <c r="F36" s="24" t="s">
        <v>375</v>
      </c>
      <c r="G36" s="6" t="s">
        <v>376</v>
      </c>
      <c r="H36" s="24" t="s">
        <v>316</v>
      </c>
      <c r="I36" s="24" t="s">
        <v>298</v>
      </c>
      <c r="J36" s="44" t="s">
        <v>377</v>
      </c>
    </row>
    <row r="37" ht="20.25" customHeight="1" spans="1:10">
      <c r="A37" s="5"/>
      <c r="B37" s="5"/>
      <c r="C37" s="5" t="s">
        <v>312</v>
      </c>
      <c r="D37" s="43" t="s">
        <v>313</v>
      </c>
      <c r="E37" s="44" t="s">
        <v>378</v>
      </c>
      <c r="F37" s="24" t="s">
        <v>301</v>
      </c>
      <c r="G37" s="6" t="s">
        <v>379</v>
      </c>
      <c r="H37" s="24" t="s">
        <v>316</v>
      </c>
      <c r="I37" s="24" t="s">
        <v>298</v>
      </c>
      <c r="J37" s="44" t="s">
        <v>380</v>
      </c>
    </row>
    <row r="38" ht="85" customHeight="1" spans="1:10">
      <c r="A38" s="45" t="s">
        <v>265</v>
      </c>
      <c r="B38" s="5" t="s">
        <v>381</v>
      </c>
      <c r="C38" s="5"/>
      <c r="D38" s="5"/>
      <c r="E38" s="5"/>
      <c r="F38" s="5"/>
      <c r="G38" s="5"/>
      <c r="H38" s="5"/>
      <c r="I38" s="5"/>
      <c r="J38" s="5"/>
    </row>
    <row r="39" ht="20.25" customHeight="1" spans="1:10">
      <c r="A39" s="5"/>
      <c r="B39" s="5"/>
      <c r="C39" s="5" t="s">
        <v>292</v>
      </c>
      <c r="D39" s="43" t="s">
        <v>293</v>
      </c>
      <c r="E39" s="44" t="s">
        <v>382</v>
      </c>
      <c r="F39" s="24" t="s">
        <v>301</v>
      </c>
      <c r="G39" s="6" t="s">
        <v>383</v>
      </c>
      <c r="H39" s="24" t="s">
        <v>303</v>
      </c>
      <c r="I39" s="24" t="s">
        <v>298</v>
      </c>
      <c r="J39" s="44" t="s">
        <v>382</v>
      </c>
    </row>
    <row r="40" ht="20.25" customHeight="1" spans="1:10">
      <c r="A40" s="5"/>
      <c r="B40" s="5"/>
      <c r="C40" s="5" t="s">
        <v>292</v>
      </c>
      <c r="D40" s="43" t="s">
        <v>293</v>
      </c>
      <c r="E40" s="44" t="s">
        <v>384</v>
      </c>
      <c r="F40" s="24" t="s">
        <v>301</v>
      </c>
      <c r="G40" s="6" t="s">
        <v>385</v>
      </c>
      <c r="H40" s="24" t="s">
        <v>303</v>
      </c>
      <c r="I40" s="24" t="s">
        <v>298</v>
      </c>
      <c r="J40" s="44" t="s">
        <v>384</v>
      </c>
    </row>
    <row r="41" ht="32" customHeight="1" spans="1:10">
      <c r="A41" s="5"/>
      <c r="B41" s="5"/>
      <c r="C41" s="5" t="s">
        <v>305</v>
      </c>
      <c r="D41" s="43" t="s">
        <v>306</v>
      </c>
      <c r="E41" s="44" t="s">
        <v>386</v>
      </c>
      <c r="F41" s="24" t="s">
        <v>295</v>
      </c>
      <c r="G41" s="6" t="s">
        <v>387</v>
      </c>
      <c r="H41" s="24" t="s">
        <v>316</v>
      </c>
      <c r="I41" s="24" t="s">
        <v>310</v>
      </c>
      <c r="J41" s="44" t="s">
        <v>386</v>
      </c>
    </row>
    <row r="42" ht="20.25" customHeight="1" spans="1:10">
      <c r="A42" s="5"/>
      <c r="B42" s="5"/>
      <c r="C42" s="5" t="s">
        <v>305</v>
      </c>
      <c r="D42" s="43" t="s">
        <v>306</v>
      </c>
      <c r="E42" s="44" t="s">
        <v>388</v>
      </c>
      <c r="F42" s="24" t="s">
        <v>295</v>
      </c>
      <c r="G42" s="6" t="s">
        <v>389</v>
      </c>
      <c r="H42" s="24" t="s">
        <v>316</v>
      </c>
      <c r="I42" s="24" t="s">
        <v>310</v>
      </c>
      <c r="J42" s="44" t="s">
        <v>388</v>
      </c>
    </row>
    <row r="43" ht="20.25" customHeight="1" spans="1:10">
      <c r="A43" s="5"/>
      <c r="B43" s="5"/>
      <c r="C43" s="5" t="s">
        <v>312</v>
      </c>
      <c r="D43" s="43" t="s">
        <v>313</v>
      </c>
      <c r="E43" s="44" t="s">
        <v>390</v>
      </c>
      <c r="F43" s="24" t="s">
        <v>301</v>
      </c>
      <c r="G43" s="6" t="s">
        <v>342</v>
      </c>
      <c r="H43" s="24" t="s">
        <v>316</v>
      </c>
      <c r="I43" s="24" t="s">
        <v>298</v>
      </c>
      <c r="J43" s="44" t="s">
        <v>391</v>
      </c>
    </row>
    <row r="44" ht="131" customHeight="1" spans="1:10">
      <c r="A44" s="45" t="s">
        <v>240</v>
      </c>
      <c r="B44" s="5" t="s">
        <v>392</v>
      </c>
      <c r="C44" s="5"/>
      <c r="D44" s="5"/>
      <c r="E44" s="5"/>
      <c r="F44" s="5"/>
      <c r="G44" s="5"/>
      <c r="H44" s="5"/>
      <c r="I44" s="5"/>
      <c r="J44" s="5"/>
    </row>
    <row r="45" ht="20.25" customHeight="1" spans="1:10">
      <c r="A45" s="5"/>
      <c r="B45" s="5"/>
      <c r="C45" s="5" t="s">
        <v>292</v>
      </c>
      <c r="D45" s="43" t="s">
        <v>293</v>
      </c>
      <c r="E45" s="44" t="s">
        <v>393</v>
      </c>
      <c r="F45" s="24" t="s">
        <v>301</v>
      </c>
      <c r="G45" s="6" t="s">
        <v>43</v>
      </c>
      <c r="H45" s="24" t="s">
        <v>354</v>
      </c>
      <c r="I45" s="24" t="s">
        <v>298</v>
      </c>
      <c r="J45" s="44" t="s">
        <v>394</v>
      </c>
    </row>
    <row r="46" ht="41" customHeight="1" spans="1:10">
      <c r="A46" s="5"/>
      <c r="B46" s="5"/>
      <c r="C46" s="5" t="s">
        <v>292</v>
      </c>
      <c r="D46" s="43" t="s">
        <v>340</v>
      </c>
      <c r="E46" s="44" t="s">
        <v>395</v>
      </c>
      <c r="F46" s="24" t="s">
        <v>301</v>
      </c>
      <c r="G46" s="6" t="s">
        <v>315</v>
      </c>
      <c r="H46" s="24" t="s">
        <v>316</v>
      </c>
      <c r="I46" s="24" t="s">
        <v>298</v>
      </c>
      <c r="J46" s="44" t="s">
        <v>396</v>
      </c>
    </row>
    <row r="47" ht="42" customHeight="1" spans="1:10">
      <c r="A47" s="5"/>
      <c r="B47" s="5"/>
      <c r="C47" s="5" t="s">
        <v>292</v>
      </c>
      <c r="D47" s="43" t="s">
        <v>397</v>
      </c>
      <c r="E47" s="44" t="s">
        <v>398</v>
      </c>
      <c r="F47" s="24" t="s">
        <v>301</v>
      </c>
      <c r="G47" s="6" t="s">
        <v>315</v>
      </c>
      <c r="H47" s="24" t="s">
        <v>316</v>
      </c>
      <c r="I47" s="24" t="s">
        <v>298</v>
      </c>
      <c r="J47" s="44" t="s">
        <v>399</v>
      </c>
    </row>
    <row r="48" ht="27" customHeight="1" spans="1:10">
      <c r="A48" s="5"/>
      <c r="B48" s="5"/>
      <c r="C48" s="5" t="s">
        <v>305</v>
      </c>
      <c r="D48" s="43" t="s">
        <v>306</v>
      </c>
      <c r="E48" s="44" t="s">
        <v>400</v>
      </c>
      <c r="F48" s="24" t="s">
        <v>301</v>
      </c>
      <c r="G48" s="6" t="s">
        <v>315</v>
      </c>
      <c r="H48" s="24" t="s">
        <v>316</v>
      </c>
      <c r="I48" s="24" t="s">
        <v>298</v>
      </c>
      <c r="J48" s="44" t="s">
        <v>401</v>
      </c>
    </row>
    <row r="49" ht="57" customHeight="1" spans="1:10">
      <c r="A49" s="5"/>
      <c r="B49" s="5"/>
      <c r="C49" s="5" t="s">
        <v>312</v>
      </c>
      <c r="D49" s="43" t="s">
        <v>313</v>
      </c>
      <c r="E49" s="44" t="s">
        <v>402</v>
      </c>
      <c r="F49" s="24" t="s">
        <v>301</v>
      </c>
      <c r="G49" s="6" t="s">
        <v>315</v>
      </c>
      <c r="H49" s="24" t="s">
        <v>316</v>
      </c>
      <c r="I49" s="24" t="s">
        <v>298</v>
      </c>
      <c r="J49" s="44" t="s">
        <v>403</v>
      </c>
    </row>
    <row r="50" ht="40" customHeight="1" spans="1:10">
      <c r="A50" s="45" t="s">
        <v>237</v>
      </c>
      <c r="B50" s="5" t="s">
        <v>404</v>
      </c>
      <c r="C50" s="5"/>
      <c r="D50" s="5"/>
      <c r="E50" s="5"/>
      <c r="F50" s="5"/>
      <c r="G50" s="5"/>
      <c r="H50" s="5"/>
      <c r="I50" s="5"/>
      <c r="J50" s="5"/>
    </row>
    <row r="51" ht="20.25" customHeight="1" spans="1:10">
      <c r="A51" s="5"/>
      <c r="B51" s="5"/>
      <c r="C51" s="5" t="s">
        <v>292</v>
      </c>
      <c r="D51" s="43" t="s">
        <v>293</v>
      </c>
      <c r="E51" s="44" t="s">
        <v>405</v>
      </c>
      <c r="F51" s="24" t="s">
        <v>301</v>
      </c>
      <c r="G51" s="6" t="s">
        <v>49</v>
      </c>
      <c r="H51" s="24" t="s">
        <v>354</v>
      </c>
      <c r="I51" s="24" t="s">
        <v>298</v>
      </c>
      <c r="J51" s="44" t="s">
        <v>406</v>
      </c>
    </row>
    <row r="52" ht="20.25" customHeight="1" spans="1:10">
      <c r="A52" s="5"/>
      <c r="B52" s="5"/>
      <c r="C52" s="5" t="s">
        <v>292</v>
      </c>
      <c r="D52" s="43" t="s">
        <v>293</v>
      </c>
      <c r="E52" s="44" t="s">
        <v>407</v>
      </c>
      <c r="F52" s="24" t="s">
        <v>301</v>
      </c>
      <c r="G52" s="6" t="s">
        <v>46</v>
      </c>
      <c r="H52" s="24" t="s">
        <v>354</v>
      </c>
      <c r="I52" s="24" t="s">
        <v>298</v>
      </c>
      <c r="J52" s="44" t="s">
        <v>408</v>
      </c>
    </row>
    <row r="53" ht="20.25" customHeight="1" spans="1:10">
      <c r="A53" s="5"/>
      <c r="B53" s="5"/>
      <c r="C53" s="5" t="s">
        <v>292</v>
      </c>
      <c r="D53" s="43" t="s">
        <v>340</v>
      </c>
      <c r="E53" s="44" t="s">
        <v>409</v>
      </c>
      <c r="F53" s="24" t="s">
        <v>295</v>
      </c>
      <c r="G53" s="6" t="s">
        <v>410</v>
      </c>
      <c r="H53" s="24" t="s">
        <v>316</v>
      </c>
      <c r="I53" s="24" t="s">
        <v>298</v>
      </c>
      <c r="J53" s="44" t="s">
        <v>411</v>
      </c>
    </row>
    <row r="54" ht="20.25" customHeight="1" spans="1:10">
      <c r="A54" s="5"/>
      <c r="B54" s="5"/>
      <c r="C54" s="5" t="s">
        <v>292</v>
      </c>
      <c r="D54" s="43" t="s">
        <v>397</v>
      </c>
      <c r="E54" s="44" t="s">
        <v>412</v>
      </c>
      <c r="F54" s="24" t="s">
        <v>295</v>
      </c>
      <c r="G54" s="6" t="s">
        <v>410</v>
      </c>
      <c r="H54" s="24" t="s">
        <v>316</v>
      </c>
      <c r="I54" s="24" t="s">
        <v>298</v>
      </c>
      <c r="J54" s="44" t="s">
        <v>413</v>
      </c>
    </row>
    <row r="55" ht="20.25" customHeight="1" spans="1:10">
      <c r="A55" s="5"/>
      <c r="B55" s="5"/>
      <c r="C55" s="5" t="s">
        <v>305</v>
      </c>
      <c r="D55" s="43" t="s">
        <v>306</v>
      </c>
      <c r="E55" s="44" t="s">
        <v>414</v>
      </c>
      <c r="F55" s="24" t="s">
        <v>295</v>
      </c>
      <c r="G55" s="6" t="s">
        <v>309</v>
      </c>
      <c r="H55" s="24" t="s">
        <v>415</v>
      </c>
      <c r="I55" s="24" t="s">
        <v>310</v>
      </c>
      <c r="J55" s="44" t="s">
        <v>416</v>
      </c>
    </row>
    <row r="56" ht="20.25" customHeight="1" spans="1:10">
      <c r="A56" s="5"/>
      <c r="B56" s="5"/>
      <c r="C56" s="5" t="s">
        <v>312</v>
      </c>
      <c r="D56" s="43" t="s">
        <v>313</v>
      </c>
      <c r="E56" s="44" t="s">
        <v>313</v>
      </c>
      <c r="F56" s="24" t="s">
        <v>301</v>
      </c>
      <c r="G56" s="6" t="s">
        <v>315</v>
      </c>
      <c r="H56" s="24" t="s">
        <v>316</v>
      </c>
      <c r="I56" s="24" t="s">
        <v>298</v>
      </c>
      <c r="J56" s="44" t="s">
        <v>417</v>
      </c>
    </row>
    <row r="57" ht="110" customHeight="1" spans="1:10">
      <c r="A57" s="45" t="s">
        <v>267</v>
      </c>
      <c r="B57" s="5" t="s">
        <v>418</v>
      </c>
      <c r="C57" s="5"/>
      <c r="D57" s="5"/>
      <c r="E57" s="5"/>
      <c r="F57" s="5"/>
      <c r="G57" s="5"/>
      <c r="H57" s="5"/>
      <c r="I57" s="5"/>
      <c r="J57" s="5"/>
    </row>
    <row r="58" ht="28" customHeight="1" spans="1:10">
      <c r="A58" s="5"/>
      <c r="B58" s="5"/>
      <c r="C58" s="5" t="s">
        <v>292</v>
      </c>
      <c r="D58" s="43" t="s">
        <v>293</v>
      </c>
      <c r="E58" s="44" t="s">
        <v>419</v>
      </c>
      <c r="F58" s="24" t="s">
        <v>295</v>
      </c>
      <c r="G58" s="6" t="s">
        <v>410</v>
      </c>
      <c r="H58" s="24" t="s">
        <v>316</v>
      </c>
      <c r="I58" s="24" t="s">
        <v>298</v>
      </c>
      <c r="J58" s="44" t="s">
        <v>420</v>
      </c>
    </row>
    <row r="59" ht="20.25" customHeight="1" spans="1:10">
      <c r="A59" s="5"/>
      <c r="B59" s="5"/>
      <c r="C59" s="5" t="s">
        <v>292</v>
      </c>
      <c r="D59" s="43" t="s">
        <v>293</v>
      </c>
      <c r="E59" s="44" t="s">
        <v>421</v>
      </c>
      <c r="F59" s="24" t="s">
        <v>295</v>
      </c>
      <c r="G59" s="6" t="s">
        <v>410</v>
      </c>
      <c r="H59" s="24" t="s">
        <v>316</v>
      </c>
      <c r="I59" s="24" t="s">
        <v>298</v>
      </c>
      <c r="J59" s="44" t="s">
        <v>422</v>
      </c>
    </row>
    <row r="60" ht="44" customHeight="1" spans="1:10">
      <c r="A60" s="5"/>
      <c r="B60" s="5"/>
      <c r="C60" s="5" t="s">
        <v>305</v>
      </c>
      <c r="D60" s="43" t="s">
        <v>306</v>
      </c>
      <c r="E60" s="44" t="s">
        <v>423</v>
      </c>
      <c r="F60" s="24" t="s">
        <v>295</v>
      </c>
      <c r="G60" s="6" t="s">
        <v>424</v>
      </c>
      <c r="H60" s="24" t="s">
        <v>316</v>
      </c>
      <c r="I60" s="24" t="s">
        <v>310</v>
      </c>
      <c r="J60" s="44" t="s">
        <v>425</v>
      </c>
    </row>
    <row r="61" ht="42" customHeight="1" spans="1:10">
      <c r="A61" s="5"/>
      <c r="B61" s="5"/>
      <c r="C61" s="5" t="s">
        <v>305</v>
      </c>
      <c r="D61" s="43" t="s">
        <v>426</v>
      </c>
      <c r="E61" s="44" t="s">
        <v>427</v>
      </c>
      <c r="F61" s="24" t="s">
        <v>295</v>
      </c>
      <c r="G61" s="6" t="s">
        <v>309</v>
      </c>
      <c r="H61" s="24" t="s">
        <v>316</v>
      </c>
      <c r="I61" s="24" t="s">
        <v>310</v>
      </c>
      <c r="J61" s="44" t="s">
        <v>428</v>
      </c>
    </row>
    <row r="62" ht="57" customHeight="1" spans="1:10">
      <c r="A62" s="5"/>
      <c r="B62" s="5"/>
      <c r="C62" s="5" t="s">
        <v>312</v>
      </c>
      <c r="D62" s="43" t="s">
        <v>313</v>
      </c>
      <c r="E62" s="44" t="s">
        <v>313</v>
      </c>
      <c r="F62" s="24" t="s">
        <v>301</v>
      </c>
      <c r="G62" s="6" t="s">
        <v>315</v>
      </c>
      <c r="H62" s="24" t="s">
        <v>316</v>
      </c>
      <c r="I62" s="24" t="s">
        <v>298</v>
      </c>
      <c r="J62" s="44" t="s">
        <v>429</v>
      </c>
    </row>
    <row r="63" ht="117" customHeight="1" spans="1:10">
      <c r="A63" s="45" t="s">
        <v>257</v>
      </c>
      <c r="B63" s="5" t="s">
        <v>430</v>
      </c>
      <c r="C63" s="5"/>
      <c r="D63" s="5"/>
      <c r="E63" s="5"/>
      <c r="F63" s="5"/>
      <c r="G63" s="5"/>
      <c r="H63" s="5"/>
      <c r="I63" s="5"/>
      <c r="J63" s="5"/>
    </row>
    <row r="64" ht="20.25" customHeight="1" spans="1:10">
      <c r="A64" s="5"/>
      <c r="B64" s="5"/>
      <c r="C64" s="5" t="s">
        <v>292</v>
      </c>
      <c r="D64" s="43" t="s">
        <v>293</v>
      </c>
      <c r="E64" s="44" t="s">
        <v>431</v>
      </c>
      <c r="F64" s="24" t="s">
        <v>301</v>
      </c>
      <c r="G64" s="6" t="s">
        <v>432</v>
      </c>
      <c r="H64" s="24" t="s">
        <v>338</v>
      </c>
      <c r="I64" s="24" t="s">
        <v>298</v>
      </c>
      <c r="J64" s="44" t="s">
        <v>431</v>
      </c>
    </row>
    <row r="65" ht="20.25" customHeight="1" spans="1:10">
      <c r="A65" s="5"/>
      <c r="B65" s="5"/>
      <c r="C65" s="5" t="s">
        <v>292</v>
      </c>
      <c r="D65" s="43" t="s">
        <v>293</v>
      </c>
      <c r="E65" s="44" t="s">
        <v>433</v>
      </c>
      <c r="F65" s="24" t="s">
        <v>301</v>
      </c>
      <c r="G65" s="6" t="s">
        <v>434</v>
      </c>
      <c r="H65" s="24" t="s">
        <v>316</v>
      </c>
      <c r="I65" s="24" t="s">
        <v>298</v>
      </c>
      <c r="J65" s="44" t="s">
        <v>433</v>
      </c>
    </row>
    <row r="66" ht="20.25" customHeight="1" spans="1:10">
      <c r="A66" s="5"/>
      <c r="B66" s="5"/>
      <c r="C66" s="5" t="s">
        <v>292</v>
      </c>
      <c r="D66" s="43" t="s">
        <v>293</v>
      </c>
      <c r="E66" s="44" t="s">
        <v>435</v>
      </c>
      <c r="F66" s="24" t="s">
        <v>301</v>
      </c>
      <c r="G66" s="6" t="s">
        <v>436</v>
      </c>
      <c r="H66" s="24" t="s">
        <v>437</v>
      </c>
      <c r="I66" s="24" t="s">
        <v>298</v>
      </c>
      <c r="J66" s="44" t="s">
        <v>438</v>
      </c>
    </row>
    <row r="67" ht="20.25" customHeight="1" spans="1:10">
      <c r="A67" s="5"/>
      <c r="B67" s="5"/>
      <c r="C67" s="5" t="s">
        <v>305</v>
      </c>
      <c r="D67" s="43" t="s">
        <v>306</v>
      </c>
      <c r="E67" s="44" t="s">
        <v>439</v>
      </c>
      <c r="F67" s="24" t="s">
        <v>295</v>
      </c>
      <c r="G67" s="6" t="s">
        <v>309</v>
      </c>
      <c r="H67" s="24" t="s">
        <v>316</v>
      </c>
      <c r="I67" s="24" t="s">
        <v>310</v>
      </c>
      <c r="J67" s="44" t="s">
        <v>439</v>
      </c>
    </row>
    <row r="68" ht="20.25" customHeight="1" spans="1:10">
      <c r="A68" s="5"/>
      <c r="B68" s="5"/>
      <c r="C68" s="5" t="s">
        <v>312</v>
      </c>
      <c r="D68" s="43" t="s">
        <v>313</v>
      </c>
      <c r="E68" s="44" t="s">
        <v>440</v>
      </c>
      <c r="F68" s="24" t="s">
        <v>301</v>
      </c>
      <c r="G68" s="6" t="s">
        <v>315</v>
      </c>
      <c r="H68" s="24" t="s">
        <v>316</v>
      </c>
      <c r="I68" s="24" t="s">
        <v>298</v>
      </c>
      <c r="J68" s="44" t="s">
        <v>440</v>
      </c>
    </row>
    <row r="69" ht="63" customHeight="1" spans="1:10">
      <c r="A69" s="45" t="s">
        <v>261</v>
      </c>
      <c r="B69" s="5" t="s">
        <v>441</v>
      </c>
      <c r="C69" s="5"/>
      <c r="D69" s="5"/>
      <c r="E69" s="5"/>
      <c r="F69" s="5"/>
      <c r="G69" s="5"/>
      <c r="H69" s="5"/>
      <c r="I69" s="5"/>
      <c r="J69" s="5"/>
    </row>
    <row r="70" ht="20.25" customHeight="1" spans="1:10">
      <c r="A70" s="5"/>
      <c r="B70" s="5"/>
      <c r="C70" s="5" t="s">
        <v>292</v>
      </c>
      <c r="D70" s="43" t="s">
        <v>293</v>
      </c>
      <c r="E70" s="44" t="s">
        <v>442</v>
      </c>
      <c r="F70" s="24" t="s">
        <v>295</v>
      </c>
      <c r="G70" s="6" t="s">
        <v>43</v>
      </c>
      <c r="H70" s="24" t="s">
        <v>303</v>
      </c>
      <c r="I70" s="24" t="s">
        <v>298</v>
      </c>
      <c r="J70" s="44" t="s">
        <v>443</v>
      </c>
    </row>
    <row r="71" ht="20.25" customHeight="1" spans="1:10">
      <c r="A71" s="5"/>
      <c r="B71" s="5"/>
      <c r="C71" s="5" t="s">
        <v>292</v>
      </c>
      <c r="D71" s="43" t="s">
        <v>397</v>
      </c>
      <c r="E71" s="44" t="s">
        <v>444</v>
      </c>
      <c r="F71" s="24" t="s">
        <v>301</v>
      </c>
      <c r="G71" s="6" t="s">
        <v>315</v>
      </c>
      <c r="H71" s="24" t="s">
        <v>316</v>
      </c>
      <c r="I71" s="24" t="s">
        <v>298</v>
      </c>
      <c r="J71" s="44" t="s">
        <v>445</v>
      </c>
    </row>
    <row r="72" ht="20.25" customHeight="1" spans="1:10">
      <c r="A72" s="5"/>
      <c r="B72" s="5"/>
      <c r="C72" s="5" t="s">
        <v>305</v>
      </c>
      <c r="D72" s="43" t="s">
        <v>306</v>
      </c>
      <c r="E72" s="44" t="s">
        <v>446</v>
      </c>
      <c r="F72" s="24" t="s">
        <v>301</v>
      </c>
      <c r="G72" s="6" t="s">
        <v>447</v>
      </c>
      <c r="H72" s="24" t="s">
        <v>316</v>
      </c>
      <c r="I72" s="24" t="s">
        <v>298</v>
      </c>
      <c r="J72" s="44" t="s">
        <v>446</v>
      </c>
    </row>
    <row r="73" ht="20.25" customHeight="1" spans="1:10">
      <c r="A73" s="5"/>
      <c r="B73" s="5"/>
      <c r="C73" s="5" t="s">
        <v>305</v>
      </c>
      <c r="D73" s="43" t="s">
        <v>426</v>
      </c>
      <c r="E73" s="44" t="s">
        <v>448</v>
      </c>
      <c r="F73" s="24" t="s">
        <v>295</v>
      </c>
      <c r="G73" s="6" t="s">
        <v>309</v>
      </c>
      <c r="H73" s="24" t="s">
        <v>316</v>
      </c>
      <c r="I73" s="24" t="s">
        <v>310</v>
      </c>
      <c r="J73" s="44" t="s">
        <v>448</v>
      </c>
    </row>
    <row r="74" ht="20.25" customHeight="1" spans="1:10">
      <c r="A74" s="5"/>
      <c r="B74" s="5"/>
      <c r="C74" s="5" t="s">
        <v>312</v>
      </c>
      <c r="D74" s="43" t="s">
        <v>313</v>
      </c>
      <c r="E74" s="44" t="s">
        <v>449</v>
      </c>
      <c r="F74" s="24" t="s">
        <v>301</v>
      </c>
      <c r="G74" s="6" t="s">
        <v>315</v>
      </c>
      <c r="H74" s="24" t="s">
        <v>316</v>
      </c>
      <c r="I74" s="24" t="s">
        <v>298</v>
      </c>
      <c r="J74" s="44" t="s">
        <v>450</v>
      </c>
    </row>
    <row r="75" ht="102" customHeight="1" spans="1:10">
      <c r="A75" s="45" t="s">
        <v>250</v>
      </c>
      <c r="B75" s="5" t="s">
        <v>451</v>
      </c>
      <c r="C75" s="5"/>
      <c r="D75" s="5"/>
      <c r="E75" s="5"/>
      <c r="F75" s="5"/>
      <c r="G75" s="5"/>
      <c r="H75" s="5"/>
      <c r="I75" s="5"/>
      <c r="J75" s="5"/>
    </row>
    <row r="76" ht="20.25" customHeight="1" spans="1:10">
      <c r="A76" s="5"/>
      <c r="B76" s="5"/>
      <c r="C76" s="5" t="s">
        <v>292</v>
      </c>
      <c r="D76" s="43" t="s">
        <v>293</v>
      </c>
      <c r="E76" s="44" t="s">
        <v>452</v>
      </c>
      <c r="F76" s="24" t="s">
        <v>301</v>
      </c>
      <c r="G76" s="6" t="s">
        <v>432</v>
      </c>
      <c r="H76" s="24" t="s">
        <v>338</v>
      </c>
      <c r="I76" s="24" t="s">
        <v>298</v>
      </c>
      <c r="J76" s="44" t="s">
        <v>453</v>
      </c>
    </row>
    <row r="77" ht="20.25" customHeight="1" spans="1:10">
      <c r="A77" s="5"/>
      <c r="B77" s="5"/>
      <c r="C77" s="5" t="s">
        <v>292</v>
      </c>
      <c r="D77" s="43" t="s">
        <v>293</v>
      </c>
      <c r="E77" s="44" t="s">
        <v>336</v>
      </c>
      <c r="F77" s="24" t="s">
        <v>295</v>
      </c>
      <c r="G77" s="6" t="s">
        <v>337</v>
      </c>
      <c r="H77" s="24" t="s">
        <v>338</v>
      </c>
      <c r="I77" s="24" t="s">
        <v>298</v>
      </c>
      <c r="J77" s="44" t="s">
        <v>454</v>
      </c>
    </row>
    <row r="78" ht="20.25" customHeight="1" spans="1:10">
      <c r="A78" s="5"/>
      <c r="B78" s="5"/>
      <c r="C78" s="5" t="s">
        <v>292</v>
      </c>
      <c r="D78" s="43" t="s">
        <v>293</v>
      </c>
      <c r="E78" s="44" t="s">
        <v>455</v>
      </c>
      <c r="F78" s="24" t="s">
        <v>295</v>
      </c>
      <c r="G78" s="6" t="s">
        <v>456</v>
      </c>
      <c r="H78" s="24" t="s">
        <v>338</v>
      </c>
      <c r="I78" s="24" t="s">
        <v>298</v>
      </c>
      <c r="J78" s="44" t="s">
        <v>457</v>
      </c>
    </row>
    <row r="79" ht="20.25" customHeight="1" spans="1:10">
      <c r="A79" s="5"/>
      <c r="B79" s="5"/>
      <c r="C79" s="5" t="s">
        <v>292</v>
      </c>
      <c r="D79" s="43" t="s">
        <v>340</v>
      </c>
      <c r="E79" s="44" t="s">
        <v>341</v>
      </c>
      <c r="F79" s="24" t="s">
        <v>301</v>
      </c>
      <c r="G79" s="6" t="s">
        <v>342</v>
      </c>
      <c r="H79" s="24" t="s">
        <v>316</v>
      </c>
      <c r="I79" s="24" t="s">
        <v>298</v>
      </c>
      <c r="J79" s="44" t="s">
        <v>343</v>
      </c>
    </row>
    <row r="80" ht="30" customHeight="1" spans="1:10">
      <c r="A80" s="5"/>
      <c r="B80" s="5"/>
      <c r="C80" s="5" t="s">
        <v>305</v>
      </c>
      <c r="D80" s="43" t="s">
        <v>306</v>
      </c>
      <c r="E80" s="44" t="s">
        <v>344</v>
      </c>
      <c r="F80" s="24" t="s">
        <v>295</v>
      </c>
      <c r="G80" s="6" t="s">
        <v>345</v>
      </c>
      <c r="H80" s="24" t="s">
        <v>316</v>
      </c>
      <c r="I80" s="24" t="s">
        <v>310</v>
      </c>
      <c r="J80" s="44" t="s">
        <v>346</v>
      </c>
    </row>
    <row r="81" ht="30" customHeight="1" spans="1:10">
      <c r="A81" s="5"/>
      <c r="B81" s="5"/>
      <c r="C81" s="5" t="s">
        <v>305</v>
      </c>
      <c r="D81" s="43" t="s">
        <v>306</v>
      </c>
      <c r="E81" s="44" t="s">
        <v>347</v>
      </c>
      <c r="F81" s="24" t="s">
        <v>295</v>
      </c>
      <c r="G81" s="6" t="s">
        <v>348</v>
      </c>
      <c r="H81" s="24" t="s">
        <v>316</v>
      </c>
      <c r="I81" s="24" t="s">
        <v>310</v>
      </c>
      <c r="J81" s="44" t="s">
        <v>349</v>
      </c>
    </row>
    <row r="82" ht="20.25" customHeight="1" spans="1:10">
      <c r="A82" s="5"/>
      <c r="B82" s="5"/>
      <c r="C82" s="5" t="s">
        <v>312</v>
      </c>
      <c r="D82" s="43" t="s">
        <v>313</v>
      </c>
      <c r="E82" s="44" t="s">
        <v>350</v>
      </c>
      <c r="F82" s="24" t="s">
        <v>301</v>
      </c>
      <c r="G82" s="6" t="s">
        <v>315</v>
      </c>
      <c r="H82" s="24" t="s">
        <v>316</v>
      </c>
      <c r="I82" s="24" t="s">
        <v>298</v>
      </c>
      <c r="J82" s="44" t="s">
        <v>351</v>
      </c>
    </row>
    <row r="83" ht="63" customHeight="1" spans="1:10">
      <c r="A83" s="45" t="s">
        <v>275</v>
      </c>
      <c r="B83" s="5" t="s">
        <v>458</v>
      </c>
      <c r="C83" s="5"/>
      <c r="D83" s="5"/>
      <c r="E83" s="5"/>
      <c r="F83" s="5"/>
      <c r="G83" s="5"/>
      <c r="H83" s="5"/>
      <c r="I83" s="5"/>
      <c r="J83" s="5"/>
    </row>
    <row r="84" ht="20.25" customHeight="1" spans="1:10">
      <c r="A84" s="5"/>
      <c r="B84" s="5"/>
      <c r="C84" s="5" t="s">
        <v>292</v>
      </c>
      <c r="D84" s="43" t="s">
        <v>293</v>
      </c>
      <c r="E84" s="44" t="s">
        <v>459</v>
      </c>
      <c r="F84" s="24" t="s">
        <v>295</v>
      </c>
      <c r="G84" s="6" t="s">
        <v>66</v>
      </c>
      <c r="H84" s="24" t="s">
        <v>460</v>
      </c>
      <c r="I84" s="24" t="s">
        <v>298</v>
      </c>
      <c r="J84" s="44" t="s">
        <v>461</v>
      </c>
    </row>
    <row r="85" ht="20.25" customHeight="1" spans="1:10">
      <c r="A85" s="5"/>
      <c r="B85" s="5"/>
      <c r="C85" s="5" t="s">
        <v>292</v>
      </c>
      <c r="D85" s="43" t="s">
        <v>462</v>
      </c>
      <c r="E85" s="44" t="s">
        <v>463</v>
      </c>
      <c r="F85" s="24" t="s">
        <v>375</v>
      </c>
      <c r="G85" s="6" t="s">
        <v>464</v>
      </c>
      <c r="H85" s="24" t="s">
        <v>437</v>
      </c>
      <c r="I85" s="24" t="s">
        <v>298</v>
      </c>
      <c r="J85" s="44" t="s">
        <v>465</v>
      </c>
    </row>
    <row r="86" ht="20.25" customHeight="1" spans="1:10">
      <c r="A86" s="5"/>
      <c r="B86" s="5"/>
      <c r="C86" s="5" t="s">
        <v>305</v>
      </c>
      <c r="D86" s="43" t="s">
        <v>306</v>
      </c>
      <c r="E86" s="44" t="s">
        <v>466</v>
      </c>
      <c r="F86" s="24" t="s">
        <v>295</v>
      </c>
      <c r="G86" s="6" t="s">
        <v>466</v>
      </c>
      <c r="H86" s="24" t="s">
        <v>415</v>
      </c>
      <c r="I86" s="24" t="s">
        <v>310</v>
      </c>
      <c r="J86" s="44" t="s">
        <v>467</v>
      </c>
    </row>
    <row r="87" ht="20.25" customHeight="1" spans="1:10">
      <c r="A87" s="5"/>
      <c r="B87" s="5"/>
      <c r="C87" s="5" t="s">
        <v>312</v>
      </c>
      <c r="D87" s="43" t="s">
        <v>313</v>
      </c>
      <c r="E87" s="44" t="s">
        <v>468</v>
      </c>
      <c r="F87" s="24" t="s">
        <v>301</v>
      </c>
      <c r="G87" s="6" t="s">
        <v>315</v>
      </c>
      <c r="H87" s="24" t="s">
        <v>316</v>
      </c>
      <c r="I87" s="24" t="s">
        <v>310</v>
      </c>
      <c r="J87" s="44" t="s">
        <v>469</v>
      </c>
    </row>
    <row r="88" ht="20.25" customHeight="1" spans="1:10">
      <c r="A88" s="5"/>
      <c r="B88" s="5"/>
      <c r="C88" s="5" t="s">
        <v>312</v>
      </c>
      <c r="D88" s="43" t="s">
        <v>313</v>
      </c>
      <c r="E88" s="44" t="s">
        <v>318</v>
      </c>
      <c r="F88" s="24" t="s">
        <v>301</v>
      </c>
      <c r="G88" s="6" t="s">
        <v>315</v>
      </c>
      <c r="H88" s="24" t="s">
        <v>316</v>
      </c>
      <c r="I88" s="24" t="s">
        <v>310</v>
      </c>
      <c r="J88" s="44" t="s">
        <v>470</v>
      </c>
    </row>
    <row r="89" ht="48" customHeight="1" spans="1:10">
      <c r="A89" s="45" t="s">
        <v>263</v>
      </c>
      <c r="B89" s="5" t="s">
        <v>471</v>
      </c>
      <c r="C89" s="5"/>
      <c r="D89" s="5"/>
      <c r="E89" s="5"/>
      <c r="F89" s="5"/>
      <c r="G89" s="5"/>
      <c r="H89" s="5"/>
      <c r="I89" s="5"/>
      <c r="J89" s="5"/>
    </row>
    <row r="90" ht="20.25" customHeight="1" spans="1:10">
      <c r="A90" s="5"/>
      <c r="B90" s="5"/>
      <c r="C90" s="5" t="s">
        <v>292</v>
      </c>
      <c r="D90" s="43" t="s">
        <v>293</v>
      </c>
      <c r="E90" s="44" t="s">
        <v>472</v>
      </c>
      <c r="F90" s="24" t="s">
        <v>295</v>
      </c>
      <c r="G90" s="6" t="s">
        <v>44</v>
      </c>
      <c r="H90" s="24" t="s">
        <v>473</v>
      </c>
      <c r="I90" s="24" t="s">
        <v>298</v>
      </c>
      <c r="J90" s="44" t="s">
        <v>474</v>
      </c>
    </row>
    <row r="91" ht="20.25" customHeight="1" spans="1:10">
      <c r="A91" s="5"/>
      <c r="B91" s="5"/>
      <c r="C91" s="5" t="s">
        <v>292</v>
      </c>
      <c r="D91" s="43" t="s">
        <v>340</v>
      </c>
      <c r="E91" s="44" t="s">
        <v>475</v>
      </c>
      <c r="F91" s="24" t="s">
        <v>295</v>
      </c>
      <c r="G91" s="6" t="s">
        <v>476</v>
      </c>
      <c r="H91" s="24" t="s">
        <v>477</v>
      </c>
      <c r="I91" s="24" t="s">
        <v>298</v>
      </c>
      <c r="J91" s="44" t="s">
        <v>478</v>
      </c>
    </row>
    <row r="92" ht="20.25" customHeight="1" spans="1:10">
      <c r="A92" s="5"/>
      <c r="B92" s="5"/>
      <c r="C92" s="5" t="s">
        <v>305</v>
      </c>
      <c r="D92" s="43" t="s">
        <v>306</v>
      </c>
      <c r="E92" s="44" t="s">
        <v>479</v>
      </c>
      <c r="F92" s="24" t="s">
        <v>301</v>
      </c>
      <c r="G92" s="6" t="s">
        <v>315</v>
      </c>
      <c r="H92" s="24" t="s">
        <v>316</v>
      </c>
      <c r="I92" s="24" t="s">
        <v>298</v>
      </c>
      <c r="J92" s="44" t="s">
        <v>480</v>
      </c>
    </row>
    <row r="93" ht="30" customHeight="1" spans="1:10">
      <c r="A93" s="5"/>
      <c r="B93" s="5"/>
      <c r="C93" s="5" t="s">
        <v>305</v>
      </c>
      <c r="D93" s="43" t="s">
        <v>306</v>
      </c>
      <c r="E93" s="44" t="s">
        <v>481</v>
      </c>
      <c r="F93" s="24" t="s">
        <v>295</v>
      </c>
      <c r="G93" s="6" t="s">
        <v>361</v>
      </c>
      <c r="H93" s="24"/>
      <c r="I93" s="24" t="s">
        <v>310</v>
      </c>
      <c r="J93" s="44" t="s">
        <v>482</v>
      </c>
    </row>
    <row r="94" ht="20.25" customHeight="1" spans="1:10">
      <c r="A94" s="5"/>
      <c r="B94" s="5"/>
      <c r="C94" s="5" t="s">
        <v>312</v>
      </c>
      <c r="D94" s="43" t="s">
        <v>313</v>
      </c>
      <c r="E94" s="44" t="s">
        <v>350</v>
      </c>
      <c r="F94" s="24" t="s">
        <v>301</v>
      </c>
      <c r="G94" s="6" t="s">
        <v>315</v>
      </c>
      <c r="H94" s="24" t="s">
        <v>316</v>
      </c>
      <c r="I94" s="24" t="s">
        <v>298</v>
      </c>
      <c r="J94" s="44" t="s">
        <v>483</v>
      </c>
    </row>
    <row r="95" ht="42" customHeight="1" spans="1:10">
      <c r="A95" s="45" t="s">
        <v>273</v>
      </c>
      <c r="B95" s="5" t="s">
        <v>484</v>
      </c>
      <c r="C95" s="5"/>
      <c r="D95" s="5"/>
      <c r="E95" s="5"/>
      <c r="F95" s="5"/>
      <c r="G95" s="5"/>
      <c r="H95" s="5"/>
      <c r="I95" s="5"/>
      <c r="J95" s="5"/>
    </row>
    <row r="96" ht="20.25" customHeight="1" spans="1:10">
      <c r="A96" s="5"/>
      <c r="B96" s="5"/>
      <c r="C96" s="5" t="s">
        <v>292</v>
      </c>
      <c r="D96" s="43" t="s">
        <v>293</v>
      </c>
      <c r="E96" s="44" t="s">
        <v>485</v>
      </c>
      <c r="F96" s="24" t="s">
        <v>486</v>
      </c>
      <c r="G96" s="6" t="s">
        <v>487</v>
      </c>
      <c r="H96" s="24" t="s">
        <v>316</v>
      </c>
      <c r="I96" s="24" t="s">
        <v>298</v>
      </c>
      <c r="J96" s="44" t="s">
        <v>488</v>
      </c>
    </row>
    <row r="97" ht="20.25" customHeight="1" spans="1:10">
      <c r="A97" s="5"/>
      <c r="B97" s="5"/>
      <c r="C97" s="5" t="s">
        <v>292</v>
      </c>
      <c r="D97" s="43" t="s">
        <v>340</v>
      </c>
      <c r="E97" s="44" t="s">
        <v>489</v>
      </c>
      <c r="F97" s="24" t="s">
        <v>301</v>
      </c>
      <c r="G97" s="6" t="s">
        <v>379</v>
      </c>
      <c r="H97" s="24" t="s">
        <v>316</v>
      </c>
      <c r="I97" s="24" t="s">
        <v>298</v>
      </c>
      <c r="J97" s="44" t="s">
        <v>490</v>
      </c>
    </row>
    <row r="98" ht="20.25" customHeight="1" spans="1:10">
      <c r="A98" s="5"/>
      <c r="B98" s="5"/>
      <c r="C98" s="5" t="s">
        <v>292</v>
      </c>
      <c r="D98" s="43" t="s">
        <v>397</v>
      </c>
      <c r="E98" s="44" t="s">
        <v>491</v>
      </c>
      <c r="F98" s="24" t="s">
        <v>301</v>
      </c>
      <c r="G98" s="6" t="s">
        <v>410</v>
      </c>
      <c r="H98" s="24" t="s">
        <v>316</v>
      </c>
      <c r="I98" s="24" t="s">
        <v>298</v>
      </c>
      <c r="J98" s="44" t="s">
        <v>492</v>
      </c>
    </row>
    <row r="99" ht="28" customHeight="1" spans="1:10">
      <c r="A99" s="5"/>
      <c r="B99" s="5"/>
      <c r="C99" s="5" t="s">
        <v>305</v>
      </c>
      <c r="D99" s="43" t="s">
        <v>426</v>
      </c>
      <c r="E99" s="44" t="s">
        <v>493</v>
      </c>
      <c r="F99" s="24" t="s">
        <v>295</v>
      </c>
      <c r="G99" s="6" t="s">
        <v>494</v>
      </c>
      <c r="H99" s="24" t="s">
        <v>415</v>
      </c>
      <c r="I99" s="24" t="s">
        <v>310</v>
      </c>
      <c r="J99" s="44" t="s">
        <v>495</v>
      </c>
    </row>
    <row r="100" ht="20.25" customHeight="1" spans="1:10">
      <c r="A100" s="5"/>
      <c r="B100" s="5"/>
      <c r="C100" s="5" t="s">
        <v>312</v>
      </c>
      <c r="D100" s="43" t="s">
        <v>313</v>
      </c>
      <c r="E100" s="44" t="s">
        <v>313</v>
      </c>
      <c r="F100" s="24" t="s">
        <v>301</v>
      </c>
      <c r="G100" s="6" t="s">
        <v>315</v>
      </c>
      <c r="H100" s="24" t="s">
        <v>316</v>
      </c>
      <c r="I100" s="24" t="s">
        <v>298</v>
      </c>
      <c r="J100" s="44" t="s">
        <v>496</v>
      </c>
    </row>
    <row r="101" ht="131" customHeight="1" spans="1:10">
      <c r="A101" s="45" t="s">
        <v>252</v>
      </c>
      <c r="B101" s="5" t="s">
        <v>497</v>
      </c>
      <c r="C101" s="5"/>
      <c r="D101" s="5"/>
      <c r="E101" s="5"/>
      <c r="F101" s="5"/>
      <c r="G101" s="5"/>
      <c r="H101" s="5"/>
      <c r="I101" s="5"/>
      <c r="J101" s="5"/>
    </row>
    <row r="102" ht="20.25" customHeight="1" spans="1:10">
      <c r="A102" s="5"/>
      <c r="B102" s="5"/>
      <c r="C102" s="5" t="s">
        <v>292</v>
      </c>
      <c r="D102" s="43" t="s">
        <v>293</v>
      </c>
      <c r="E102" s="44" t="s">
        <v>498</v>
      </c>
      <c r="F102" s="24" t="s">
        <v>295</v>
      </c>
      <c r="G102" s="6" t="s">
        <v>43</v>
      </c>
      <c r="H102" s="24" t="s">
        <v>303</v>
      </c>
      <c r="I102" s="24" t="s">
        <v>298</v>
      </c>
      <c r="J102" s="44" t="s">
        <v>499</v>
      </c>
    </row>
    <row r="103" ht="20.25" customHeight="1" spans="1:10">
      <c r="A103" s="5"/>
      <c r="B103" s="5"/>
      <c r="C103" s="5" t="s">
        <v>292</v>
      </c>
      <c r="D103" s="43" t="s">
        <v>340</v>
      </c>
      <c r="E103" s="44" t="s">
        <v>500</v>
      </c>
      <c r="F103" s="24" t="s">
        <v>295</v>
      </c>
      <c r="G103" s="6" t="s">
        <v>410</v>
      </c>
      <c r="H103" s="24" t="s">
        <v>316</v>
      </c>
      <c r="I103" s="24" t="s">
        <v>310</v>
      </c>
      <c r="J103" s="44" t="s">
        <v>501</v>
      </c>
    </row>
    <row r="104" ht="20.25" customHeight="1" spans="1:10">
      <c r="A104" s="5"/>
      <c r="B104" s="5"/>
      <c r="C104" s="5" t="s">
        <v>292</v>
      </c>
      <c r="D104" s="43" t="s">
        <v>397</v>
      </c>
      <c r="E104" s="44" t="s">
        <v>502</v>
      </c>
      <c r="F104" s="24" t="s">
        <v>295</v>
      </c>
      <c r="G104" s="6" t="s">
        <v>410</v>
      </c>
      <c r="H104" s="24" t="s">
        <v>316</v>
      </c>
      <c r="I104" s="24" t="s">
        <v>298</v>
      </c>
      <c r="J104" s="44" t="s">
        <v>503</v>
      </c>
    </row>
    <row r="105" ht="20.25" customHeight="1" spans="1:10">
      <c r="A105" s="5"/>
      <c r="B105" s="5"/>
      <c r="C105" s="5" t="s">
        <v>305</v>
      </c>
      <c r="D105" s="43" t="s">
        <v>306</v>
      </c>
      <c r="E105" s="44" t="s">
        <v>504</v>
      </c>
      <c r="F105" s="24" t="s">
        <v>301</v>
      </c>
      <c r="G105" s="6" t="s">
        <v>379</v>
      </c>
      <c r="H105" s="24" t="s">
        <v>316</v>
      </c>
      <c r="I105" s="24" t="s">
        <v>310</v>
      </c>
      <c r="J105" s="44" t="s">
        <v>505</v>
      </c>
    </row>
    <row r="106" ht="20.25" customHeight="1" spans="1:10">
      <c r="A106" s="5"/>
      <c r="B106" s="5"/>
      <c r="C106" s="5" t="s">
        <v>312</v>
      </c>
      <c r="D106" s="43" t="s">
        <v>313</v>
      </c>
      <c r="E106" s="44" t="s">
        <v>449</v>
      </c>
      <c r="F106" s="24" t="s">
        <v>295</v>
      </c>
      <c r="G106" s="6" t="s">
        <v>379</v>
      </c>
      <c r="H106" s="24" t="s">
        <v>316</v>
      </c>
      <c r="I106" s="24" t="s">
        <v>310</v>
      </c>
      <c r="J106" s="44" t="s">
        <v>506</v>
      </c>
    </row>
    <row r="107" ht="111" customHeight="1" spans="1:10">
      <c r="A107" s="45" t="s">
        <v>259</v>
      </c>
      <c r="B107" s="5" t="s">
        <v>507</v>
      </c>
      <c r="C107" s="5"/>
      <c r="D107" s="5"/>
      <c r="E107" s="5"/>
      <c r="F107" s="5"/>
      <c r="G107" s="5"/>
      <c r="H107" s="5"/>
      <c r="I107" s="5"/>
      <c r="J107" s="5"/>
    </row>
    <row r="108" ht="20.25" customHeight="1" spans="1:10">
      <c r="A108" s="5"/>
      <c r="B108" s="5"/>
      <c r="C108" s="5" t="s">
        <v>292</v>
      </c>
      <c r="D108" s="43" t="s">
        <v>293</v>
      </c>
      <c r="E108" s="44" t="s">
        <v>508</v>
      </c>
      <c r="F108" s="24" t="s">
        <v>295</v>
      </c>
      <c r="G108" s="6" t="s">
        <v>509</v>
      </c>
      <c r="H108" s="24" t="s">
        <v>437</v>
      </c>
      <c r="I108" s="24" t="s">
        <v>298</v>
      </c>
      <c r="J108" s="44" t="s">
        <v>510</v>
      </c>
    </row>
    <row r="109" ht="20.25" customHeight="1" spans="1:10">
      <c r="A109" s="5"/>
      <c r="B109" s="5"/>
      <c r="C109" s="5" t="s">
        <v>292</v>
      </c>
      <c r="D109" s="43" t="s">
        <v>340</v>
      </c>
      <c r="E109" s="44" t="s">
        <v>511</v>
      </c>
      <c r="F109" s="24" t="s">
        <v>295</v>
      </c>
      <c r="G109" s="6" t="s">
        <v>410</v>
      </c>
      <c r="H109" s="24" t="s">
        <v>316</v>
      </c>
      <c r="I109" s="24" t="s">
        <v>298</v>
      </c>
      <c r="J109" s="44" t="s">
        <v>512</v>
      </c>
    </row>
    <row r="110" ht="35" customHeight="1" spans="1:10">
      <c r="A110" s="5"/>
      <c r="B110" s="5"/>
      <c r="C110" s="5" t="s">
        <v>292</v>
      </c>
      <c r="D110" s="43" t="s">
        <v>397</v>
      </c>
      <c r="E110" s="44" t="s">
        <v>513</v>
      </c>
      <c r="F110" s="24" t="s">
        <v>295</v>
      </c>
      <c r="G110" s="6" t="s">
        <v>410</v>
      </c>
      <c r="H110" s="24" t="s">
        <v>316</v>
      </c>
      <c r="I110" s="24" t="s">
        <v>298</v>
      </c>
      <c r="J110" s="44" t="s">
        <v>514</v>
      </c>
    </row>
    <row r="111" ht="35" customHeight="1" spans="1:10">
      <c r="A111" s="5"/>
      <c r="B111" s="5"/>
      <c r="C111" s="5" t="s">
        <v>305</v>
      </c>
      <c r="D111" s="43" t="s">
        <v>306</v>
      </c>
      <c r="E111" s="44" t="s">
        <v>515</v>
      </c>
      <c r="F111" s="24" t="s">
        <v>301</v>
      </c>
      <c r="G111" s="6" t="s">
        <v>516</v>
      </c>
      <c r="H111" s="24" t="s">
        <v>316</v>
      </c>
      <c r="I111" s="24" t="s">
        <v>310</v>
      </c>
      <c r="J111" s="44" t="s">
        <v>517</v>
      </c>
    </row>
    <row r="112" ht="27" customHeight="1" spans="1:10">
      <c r="A112" s="5"/>
      <c r="B112" s="5"/>
      <c r="C112" s="5" t="s">
        <v>312</v>
      </c>
      <c r="D112" s="43" t="s">
        <v>313</v>
      </c>
      <c r="E112" s="44" t="s">
        <v>518</v>
      </c>
      <c r="F112" s="24" t="s">
        <v>301</v>
      </c>
      <c r="G112" s="6" t="s">
        <v>379</v>
      </c>
      <c r="H112" s="24" t="s">
        <v>316</v>
      </c>
      <c r="I112" s="24" t="s">
        <v>298</v>
      </c>
      <c r="J112" s="44" t="s">
        <v>519</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62"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2025-01-22T07:17:00Z</dcterms:created>
  <dcterms:modified xsi:type="dcterms:W3CDTF">2025-01-22T08:41:40Z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8C465A3D6FA948BA8B7286C3AB4BB560_12</vt:lpwstr>
  </property>
  <property fmtid="{D5CDD505-2E9C-101B-9397-08002B2CF9AE}" pid="3" name="KSOProductBuildVer">
    <vt:lpwstr>2052-12.8.2.18205</vt:lpwstr>
  </property>
</Properties>
</file>