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s>
  <definedNames>
    <definedName name="_xlnm.Print_Titles" localSheetId="8">'项目支出绩效目标表（本次下达）05-2'!$1:$6</definedName>
    <definedName name="_xlnm.Print_Titles" localSheetId="4">'一般公共预算支出预算表02-2'!$1:$6</definedName>
    <definedName name="_xlnm.Print_Titles" localSheetId="7">'项目支出预算表05-1'!$1:$8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<sst xmlns="http://schemas.openxmlformats.org/spreadsheetml/2006/main" count="1348" uniqueCount="444">
  <si>
    <t>预算01-1表</t>
  </si>
  <si>
    <t>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</si>
  <si>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</si>
  <si>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</si>
  <si>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</si>
  <si>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</si>
  <si>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</si>
  <si>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</si>
  <si>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</si>
  <si>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</si>
  <si>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</si>
  <si>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</si>
  <si>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</si>
  <si>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</si>
  <si>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</si>
  <si>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</si>
  <si>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</si>
  <si>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</si>
  <si>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</si>
  <si>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</si>
  <si>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</si>
  <si>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</si>
  <si>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</si>
  <si>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</si>
  <si>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</si>
  <si>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</si>
  <si>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</si>
  <si>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</si>
  <si>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</si>
  <si>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</si>
  <si>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</si>
  <si>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</si>
  <si>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</si>
  <si>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</si>
  <si>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</si>
  <si>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</si>
  <si>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</si>
  <si>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</si>
  <si>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</si>
  <si>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</si>
  <si>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</si>
  <si>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</si>
  <si>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</si>
  <si>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</si>
  <si>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</si>
  <si>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</si>
  <si>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</si>
  <si>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</si>
  <si>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</si>
  <si>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</si>
  <si>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</si>
  <si>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105019</t>
  </si>
  <si>
    <t>易门县六街街道中心小学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</si>
  <si>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</si>
  <si>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</si>
  <si>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</si>
  <si>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</si>
  <si>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</si>
  <si>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</si>
  <si>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</si>
  <si>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</si>
  <si>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</si>
  <si>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</si>
  <si>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</si>
  <si>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</si>
  <si>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</si>
  <si>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</si>
  <si>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</si>
  <si>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</si>
  <si>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</si>
  <si>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</si>
  <si>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</si>
  <si>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</si>
  <si>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</si>
  <si>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</si>
  <si>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</si>
  <si>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</si>
  <si>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</si>
  <si>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</si>
  <si>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</si>
  <si>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</si>
  <si>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</si>
  <si>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</si>
  <si>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</si>
  <si>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</si>
  <si>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</si>
  <si>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</si>
  <si>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</si>
  <si>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</si>
  <si>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</si>
  <si>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</si>
  <si>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</si>
  <si>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</si>
  <si>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</si>
  <si>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</si>
  <si>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</si>
  <si>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</si>
  <si>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</si>
  <si>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</si>
  <si>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</si>
  <si>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</si>
  <si>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</si>
  <si>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</si>
  <si>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</si>
  <si>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</si>
  <si>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</si>
  <si>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</si>
  <si>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</si>
  <si>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</si>
  <si>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</si>
  <si>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</si>
  <si>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</si>
  <si>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</si>
  <si>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</si>
  <si>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</si>
  <si>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</si>
  <si>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</si>
  <si>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</si>
  <si>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</si>
  <si>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</si>
  <si>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一般公共预算支出预算表（按功能科目分类）</t>
  </si>
  <si>
    <t>部门预算支出功能分类科目</t>
  </si>
  <si>
    <t>人员经费</t>
  </si>
  <si>
    <t>公用经费</t>
  </si>
  <si>
    <t>预算03表</t>
  </si>
  <si>
    <t>一般公共预算“三公”经费支出预算表</t>
  </si>
  <si>
    <t>“三公”经费合计</t>
  </si>
  <si>
    <t>因公出国（境）费</t>
  </si>
  <si>
    <t>公务用车购置及运行费</t>
  </si>
  <si>
    <t>公务接待费</t>
  </si>
  <si>
    <t>公务用车购置费</t>
  </si>
  <si>
    <t>公务用车运行费</t>
  </si>
  <si>
    <t>备注：本单位无此事项。</t>
  </si>
  <si>
    <t>预算04表</t>
  </si>
  <si>
    <t>基本支出预算表（人员类、运转类公用经费项目）</t>
  </si>
  <si>
    <t>单位名称</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</si>
  <si>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</si>
  <si>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</si>
  <si>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</si>
  <si>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</si>
  <si>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</si>
  <si>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</si>
  <si>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</si>
  <si>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</si>
  <si>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</si>
  <si>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</si>
  <si>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</si>
  <si>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</si>
  <si>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</si>
  <si>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</si>
  <si>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</si>
  <si>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</si>
  <si>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530425210000000015808</t>
  </si>
  <si>
    <t>事业人员支出工资</t>
  </si>
  <si>
    <t>30101</t>
  </si>
  <si>
    <t>基本工资</t>
  </si>
  <si>
    <t>30102</t>
  </si>
  <si>
    <t>津贴补贴</t>
  </si>
  <si>
    <t>30103</t>
  </si>
  <si>
    <t>奖金</t>
  </si>
  <si>
    <t>30107</t>
  </si>
  <si>
    <t>绩效工资</t>
  </si>
  <si>
    <t>530425210000000015809</t>
  </si>
  <si>
    <t>社会保障缴费</t>
  </si>
  <si>
    <t>30112</t>
  </si>
  <si>
    <t>其他社会保障缴费</t>
  </si>
  <si>
    <t>30108</t>
  </si>
  <si>
    <t>机关事业单位基本养老保险缴费</t>
  </si>
  <si>
    <t>30110</t>
  </si>
  <si>
    <t>职工基本医疗保险缴费</t>
  </si>
  <si>
    <t>30111</t>
  </si>
  <si>
    <t>公务员医疗补助缴费</t>
  </si>
  <si>
    <t>530425210000000015810</t>
  </si>
  <si>
    <t>30113</t>
  </si>
  <si>
    <t>530425210000000015814</t>
  </si>
  <si>
    <t>工会经费</t>
  </si>
  <si>
    <t>30228</t>
  </si>
  <si>
    <t>530425210000000015815</t>
  </si>
  <si>
    <t>一般公用经费</t>
  </si>
  <si>
    <t>30229</t>
  </si>
  <si>
    <t>福利费</t>
  </si>
  <si>
    <t>530425231100001435068</t>
  </si>
  <si>
    <t>规范后奖励性绩效工资</t>
  </si>
  <si>
    <t>预算05-1表</t>
  </si>
  <si>
    <t>项目支出预算表（其他运转类、特定目标类项目）</t>
  </si>
  <si>
    <t>项目分类</t>
  </si>
  <si>
    <t>项目单位</t>
  </si>
  <si>
    <t>本年拨款</t>
  </si>
  <si>
    <t>其中：本次下达</t>
  </si>
  <si>
    <t>（非税）易门县六街街道中心小学收费成本补助经费</t>
  </si>
  <si>
    <t>311 专项业务类</t>
  </si>
  <si>
    <t>530425221100000292779</t>
  </si>
  <si>
    <t>30201</t>
  </si>
  <si>
    <t>办公费</t>
  </si>
  <si>
    <t>机关事业单位职工遗属生活补助经费</t>
  </si>
  <si>
    <t>312 民生类</t>
  </si>
  <si>
    <t>530425231100001144402</t>
  </si>
  <si>
    <t>30305</t>
  </si>
  <si>
    <t>生活补助</t>
  </si>
  <si>
    <t>学前教育家庭经济困难幼儿补助资金</t>
  </si>
  <si>
    <t>530425221100000907212</t>
  </si>
  <si>
    <t>30308</t>
  </si>
  <si>
    <t>助学金</t>
  </si>
  <si>
    <t>学前教育生均公用经费</t>
  </si>
  <si>
    <t>530425231100001489373</t>
  </si>
  <si>
    <t>易门县六街街道中心小学其他工作经费</t>
  </si>
  <si>
    <t>530425231100001153192</t>
  </si>
  <si>
    <t>义务教育课后服务专项经费</t>
  </si>
  <si>
    <t>530425231100001153195</t>
  </si>
  <si>
    <t>30226</t>
  </si>
  <si>
    <t>劳务费</t>
  </si>
  <si>
    <t>义务教育学校家庭经济困难学生生活补助资金</t>
  </si>
  <si>
    <t>530425221100000793789</t>
  </si>
  <si>
    <t>义务教育学校跨村就读交通补助资金</t>
  </si>
  <si>
    <t>530425231100001145252</t>
  </si>
  <si>
    <t>义务教育学校生均公用经费</t>
  </si>
  <si>
    <t>530425221100000793707</t>
  </si>
  <si>
    <t>义务教育学校文具费资金</t>
  </si>
  <si>
    <t>313 事业发展类</t>
  </si>
  <si>
    <t>530425251100003852829</t>
  </si>
  <si>
    <t>义务教育学校营养改善计划补助资金</t>
  </si>
  <si>
    <t>530425221100000793932</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</si>
  <si>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</si>
  <si>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</si>
  <si>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</si>
  <si>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</si>
  <si>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</si>
  <si>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</si>
  <si>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</si>
  <si>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</si>
  <si>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</si>
  <si>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</si>
  <si>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</si>
  <si>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</si>
  <si>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2025年收费成本补助经费及国有资产出租出借收入，用于支付日常办公费等支出</t>
  </si>
  <si>
    <t>产出指标</t>
  </si>
  <si>
    <t>数量指标</t>
  </si>
  <si>
    <t>购置计划完成率</t>
  </si>
  <si>
    <t>&gt;=</t>
  </si>
  <si>
    <t>90</t>
  </si>
  <si>
    <t>%</t>
  </si>
  <si>
    <t>定量指标</t>
  </si>
  <si>
    <t>反映部门购置计划执行情况购置计划执行情况。
购置计划完成率=（实际购置交付装备数量/计划购置交付装备数量）*100%。</t>
  </si>
  <si>
    <t>质量指标</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</si>
  <si>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</si>
  <si>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</si>
  <si>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</si>
  <si>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</si>
  <si>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</si>
  <si>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效益指标</t>
  </si>
  <si>
    <t>可持续影响</t>
  </si>
  <si>
    <t>设备使用年限</t>
  </si>
  <si>
    <t>年</t>
  </si>
  <si>
    <t>反映新投入设备使用年限情况。</t>
  </si>
  <si>
    <t>满意度指标</t>
  </si>
  <si>
    <t>服务对象满意度</t>
  </si>
  <si>
    <t>使用人员满意度</t>
  </si>
  <si>
    <t>85</t>
  </si>
  <si>
    <t>反映服务对象对购置设备的整体满意情况。
使用人员满意度=（对购置设备满意的人数/问卷调查人数）*100%。</t>
  </si>
  <si>
    <t>1.根据易门县教育体育局关于开展教师节慰问活动的通知。2023年教师节慰问活动预计支出0.3万元。六街街道各社区支持学校教育发展，预计慰问支出0.5万元；2.根据易门县教育体育局关于开展“六一”儿童节慰问活动的通知。2023年“六一”儿童节慰问预计支出0.6万元，六街街道各社区支持学校教育发展，预计慰问支出0.5万元；3.企业定向捐赠资金预计5万元。</t>
  </si>
  <si>
    <t>资金使用效率</t>
  </si>
  <si>
    <t>98</t>
  </si>
  <si>
    <t>营造尊师重教，关心下一代成长的浓厚氛围</t>
  </si>
  <si>
    <t>资金到位及时率</t>
  </si>
  <si>
    <t>=</t>
  </si>
  <si>
    <t>100</t>
  </si>
  <si>
    <t>教师节、六一节慰问资金及时到位</t>
  </si>
  <si>
    <t>社会效益</t>
  </si>
  <si>
    <t>项目资金实施受益人群占比</t>
  </si>
  <si>
    <t>项目资金实施受益人群，实施计划效果。</t>
  </si>
  <si>
    <t>项目实施发挥的作用年限</t>
  </si>
  <si>
    <t>15</t>
  </si>
  <si>
    <t>反映项目对本行业未来的的可持续性发展的影响年限</t>
  </si>
  <si>
    <t>受益人群满意度</t>
  </si>
  <si>
    <t>师生满意度</t>
  </si>
  <si>
    <t>根据《玉溪市人民政府办公室关于印发玉溪市教育领域财政事权和支出责任划分改革实施方案的通知》（玉政办发〔2020〕14号）规定，义务教育学校跨村就读交通补助资金，生均200元/年，按照13名学生测算，需义务教育学校跨村就读交通补助资金0.26万元。</t>
  </si>
  <si>
    <t>补助学生人数</t>
  </si>
  <si>
    <t>人</t>
  </si>
  <si>
    <t>用以反映补助学生的人数情况</t>
  </si>
  <si>
    <t>补助标准达标率</t>
  </si>
  <si>
    <t>反映补助标准达标情况</t>
  </si>
  <si>
    <t>资金拨付及时率</t>
  </si>
  <si>
    <t>反映资金发放的及时情况。</t>
  </si>
  <si>
    <t>补助对象政策的知晓度</t>
  </si>
  <si>
    <t>95</t>
  </si>
  <si>
    <t>反映学生及家长对政策的知晓度。</t>
  </si>
  <si>
    <t>受助对象满意度</t>
  </si>
  <si>
    <t>反映受助对象满意程度</t>
  </si>
  <si>
    <t>根据云人社发〔2010〕127号《云南省关于调整机关事业单位职工死亡后遗属生活困难补助标准及有关问题的通知》、玉人社发〔2020〕63号《中共玉溪市委组织部玉溪市人力资源和社会保障局关于调整玉溪市市直机关事业单位遗属生活困难补助有关问题的通知》文件规定，改善遗属人员生活补助条件，让其安享晚年，享受党和国家的关爱。</t>
  </si>
  <si>
    <t>获补对象数</t>
  </si>
  <si>
    <t>人(人次、家)</t>
  </si>
  <si>
    <t>反映领取遗属补助人员数量情况。</t>
  </si>
  <si>
    <t>宣传活动举办次数</t>
  </si>
  <si>
    <t>次</t>
  </si>
  <si>
    <t>反映组织宣传政策次数的情况。</t>
  </si>
  <si>
    <t>获补对象准确率</t>
  </si>
  <si>
    <t>反映获补助对象认定的准确性情况。
获补对象准确率=抽检符合标准的补助对象数/抽检实际补助对象数*100%</t>
  </si>
  <si>
    <t>补助资金当年到位率</t>
  </si>
  <si>
    <t>92</t>
  </si>
  <si>
    <t>补助资金及时到位</t>
  </si>
  <si>
    <t>生活状况改善</t>
  </si>
  <si>
    <t>有效</t>
  </si>
  <si>
    <t>定性指标</t>
  </si>
  <si>
    <t>反映补助促进受助对象生活状况改善的情况。根据问卷调查进行评价，得分=问卷对应问题得分率*分值”。</t>
  </si>
  <si>
    <t>补助政策宣传到位</t>
  </si>
  <si>
    <t>享受遗属补助人员满意度</t>
  </si>
  <si>
    <t>根据易发改发〔2022〕45号《关于易门县义务教育阶段课后服务收费有关事项的通知》，《关于易门县义务教育阶段课后服务收费有关事项的通知》：农村义务教育学校，乡镇街道初中、小学学校课后服务基本类免费，特色类为180/生. 学期，我校申请参加课后服务的共1140人，其中符合减免条件的（农村脱贫家庭学生、家庭经济困难残疾学生、农村低保家庭学生、农村特困救助供养学生、边缘易致贫户学生、突发重大困难户学生、工会在档困难职工家庭学生、城镇低保学生、“玉溪好人”家庭经济困难户学生、伤残军人户学生等）的133人由财政补助。剩余1007人，按照360元/生.学年测算，六街小学课后服务经费预算收入36.252万元。</t>
  </si>
  <si>
    <t>课后服务学生覆盖率</t>
  </si>
  <si>
    <t>课后服务学生全覆盖</t>
  </si>
  <si>
    <t>补助对象准确率</t>
  </si>
  <si>
    <t>反映补助对象的准确情况</t>
  </si>
  <si>
    <t>课后服务资金及时到位</t>
  </si>
  <si>
    <t>一、《关于印发玉溪市农村义务教育学生营养改善计划工作实施方案的通知》（玉政办发[2012]11号）《关于提高农村义务教育学生营养改善计划补助标准的紧急通知》（云学生营养办函[2014]12号，对县级学校的农村学生实施营养膳食补助，改善学生在校的生活状况，提高学生的健康水平，减轻受助学生家庭的经济负担，让学生安心学习，提高学生学习积极性，为其顺利完成学业提供物质保障。补助标准为5元∕生/天，全年按在校200天计算，按1000元/年/生的标准测算。
二、确保学校的正常运行，确保资金按时、按规定使用。明确该项资金的支出范围，确保资金规范使用，督促学校加强管理，提高资金使用效益。
三、做好该项政策的宣传、咨询等工作。年终汇总上报该项目工作执行情况，并组织实施相关的绩效评价。</t>
  </si>
  <si>
    <t>资助学生人数</t>
  </si>
  <si>
    <t>1140</t>
  </si>
  <si>
    <t>元/人</t>
  </si>
  <si>
    <t>用以反映资助学生的人数情况</t>
  </si>
  <si>
    <t>反映补助标准达标情况，补助标准为5元∕生/天，全年按在校200天计算。</t>
  </si>
  <si>
    <t>反映营养餐供餐及时的情况。</t>
  </si>
  <si>
    <t>补助对象对政策的知晓度</t>
  </si>
  <si>
    <t>发放问卷调查学生及家长对政策的知晓度</t>
  </si>
  <si>
    <t>改善学生学校生活</t>
  </si>
  <si>
    <t>80</t>
  </si>
  <si>
    <t>反映项目的实施对改善学校生活水平的效果。</t>
  </si>
  <si>
    <t>发放问卷调查学生及家长满意度。</t>
  </si>
  <si>
    <t>保障幼儿园各项工作正常运行，减轻幼儿家庭的经济负担，落实上级学前教育生均公用经费按公办700元/生/年，民办100元/生/年的标准进行补助。公办按市级50元/生/年、县级650元/生/年的比例承担；民办由市县（区）两级财政按（5:5）比例共同承担”的政策，开展提高幼儿学习积极性，让幼儿安心学习活动的效益，幼儿及家长满意度达90%以上。</t>
  </si>
  <si>
    <t>补助对象覆盖率</t>
  </si>
  <si>
    <t>该指标用于核实当年下达资金是否按照当年在园幼儿人数进行补助，确保补助幼儿数全覆盖。</t>
  </si>
  <si>
    <t>参训率</t>
  </si>
  <si>
    <t>反映预算部门（单位）组织开展各类培训中预计参训情况。
参训率=（年参训人数/应参训人数）*100%。</t>
  </si>
  <si>
    <t>资金支付及时率</t>
  </si>
  <si>
    <t>该指标用于描述资金是否按照资金文件及时准确足额支付给幼儿园。</t>
  </si>
  <si>
    <t>带动学前三年入园率</t>
  </si>
  <si>
    <t>反映适龄儿童入园情况。学前儿童三年毛入园率=适龄学前儿童入园数/适龄学前儿童数*100%</t>
  </si>
  <si>
    <t>改善幼儿园办学条件</t>
  </si>
  <si>
    <t>反映项目的实施对改善办学条件的效果。</t>
  </si>
  <si>
    <t>受助对象及家长满意度</t>
  </si>
  <si>
    <t>用于描述受助学生家长对该项目的满意程度，数据来源于项目实施结束后对家长的问卷调查</t>
  </si>
  <si>
    <t>根据玉政办发〔2020〕14号《玉溪市人民政府办公室关于印发玉溪市教育领域财政事权和支出责任划分改革实施方案的通知》，我校2022年义务教育文具费人数按1091名学生测算，生均补助标准为20元/年，预算金额为2.182万元，市、县按50:50的比例承担，市级承担1.091万元，县级承担1.091万元，截至2024年11月，市级承担1.091万元，县级承担的已发放毕业班的0.173万元，将县级承担尚未发放的资金0.918万元列入2025年度财政预算。</t>
  </si>
  <si>
    <t>918</t>
  </si>
  <si>
    <t>反映获补助人员、企业的数量情况，也适用补贴、资助等形式的补助。</t>
  </si>
  <si>
    <t>兑现准确率</t>
  </si>
  <si>
    <t>反映补助准确发放的情况。
补助兑现准确率=补助兑付额/应付额*100%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</si>
  <si>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</si>
  <si>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</si>
  <si>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</si>
  <si>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</si>
  <si>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</si>
  <si>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</si>
  <si>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1.根据玉政发【2011】159号《玉溪市人民政府关于加快学前教育发展的实施意见》、玉政办发〔2020〕14号《玉溪市人民政府办公室关于印发玉溪市教育领域财政事权和支出责任划分改革实施方案的通知》及云南省财政厅、云教基〔2012〕45号《关于印发云南省学前教育家庭经济困难儿童资助实施意见等3个试行文件的通知》规定，坚持学前教育的公平性、公益性和普惠性，保障人民享有接受良好教育的机会。加大学前教育各级财政的投入，建立学前教育资助制度，对家庭经济困难儿童、孤儿和残疾儿童入园给予资助，严格按照文件规定对幼儿园家庭经济困难儿童进行资助，补助标准为：300元/生每年。2.根据易门县教育体育局下发的2024年部门预算学前教育家庭经济困难幼儿补助资金表，2024年我校测算公办补助幼儿123人，民办补助幼儿133人，合计256人，资助幼儿补助资金7.68万元，其中承担资金分别为中央资金6.144万元、省级资金1.0752万元、市级资金0.2304万元、县级资金0.2304万元，将县级承担部分资金0.2304万元列入2024年度财政预算。</t>
  </si>
  <si>
    <t>256</t>
  </si>
  <si>
    <t>资金发放及时率</t>
  </si>
  <si>
    <t>缓解学生家庭经济困难</t>
  </si>
  <si>
    <t>反映项目的实施对缓解学生家庭经济困难的效果。</t>
  </si>
  <si>
    <t>根据《玉溪市人民政府办公室关于印发玉溪市教育领域财政事权和支出责任划分改革实施方案的通知》（玉政办发〔2020〕14号）规定，1.义务教育学校生均公用经费（基础公用经费），生均720元/年，按照1140名学生测算，需义务教育学校生均公用经费81.864万元，中央、省、市、县按照80:14:3:3比例分担，县级需配套资金2.45592万元；2.义务教育学校生均公用经费（寄宿制公用经费），生均300元/年，按照198名学生测算，需义务教育学校生均公用经费（寄宿制公用经费）5.94万元，中央、省、市、县按照80:14:3:3比例分担，县级需配套资金0.1782万元；3.义务教育学校生均公用经费（随班就读公用经费），生均6000元/年，按照3名学生测算，义务教育学校生均公用经费（随班就读公用经费）1.80万元，中央、省、市、县按照80:14:3:3比例分担，县级需配套资金0.054万元；4.义务教育学校生均公用经费（不足100人校点公用经费），生均720元/年，按照22名学生测算，义务教育学校生均公用经费（不足100人校点公用经费）1.584万元，中央、省、市、县按照80:14:3:3比例分担，县级需配套资金0.04752万元。2025年义务教育学校生均公用经费县级需配套资金2.73564万元。</t>
  </si>
  <si>
    <t>设备维护次数</t>
  </si>
  <si>
    <t>反映机构内开展教学使用设备维修（护）的数量情况。</t>
  </si>
  <si>
    <t>教师培训资金占用率</t>
  </si>
  <si>
    <t>133</t>
  </si>
  <si>
    <t>人次</t>
  </si>
  <si>
    <t>反映正常参与各种培训人员的数量情况。</t>
  </si>
  <si>
    <t>培训人员合格率</t>
  </si>
  <si>
    <t>反映预算部门（单位）组织开展各类培训的质量。
培训人员合格率=（合格的学员数量/培训总学员数量）*100%。</t>
  </si>
  <si>
    <t>培训出勤率</t>
  </si>
  <si>
    <t>反映预算部门（单位）组织开展各类培训中参训的及时情况。
培训出勤率=（实际出勤学员数量/参加培训学员数量）*100%。</t>
  </si>
  <si>
    <t>保障机构正常运转</t>
  </si>
  <si>
    <t>反映项目的实施对学校正常运转的情况</t>
  </si>
  <si>
    <t>参训人员满意度</t>
  </si>
  <si>
    <t>义务教育家庭经济困难学生生活补助标准：寄宿制家庭经济困难学生小学1000元/生/学年；非寄宿制家庭经济困难学生小学500元/生/学年。通过项目的实施减轻义务教育学校学生家庭负担，为办好人民满意的教育助力。</t>
  </si>
  <si>
    <t>238</t>
  </si>
  <si>
    <t>反映补助标准达标情况，寄宿制家庭经济困难学生1000元/生/学年；非寄宿制家庭经济困难学生500元/生/学年。</t>
  </si>
  <si>
    <t>补助对象政策知晓度</t>
  </si>
  <si>
    <t>预算05-3表</t>
  </si>
  <si>
    <t>项目支出绩效目标表（另文下达）</t>
  </si>
  <si>
    <t>预算06表</t>
  </si>
  <si>
    <t>政府性基金预算支出预算表</t>
  </si>
  <si>
    <t>本年政府性基金预算支出</t>
  </si>
  <si>
    <t>预算07表</t>
  </si>
  <si>
    <t>部门政府采购预算表</t>
  </si>
  <si>
    <t>预算项目</t>
  </si>
  <si>
    <t>采购项目</t>
  </si>
  <si>
    <t>采购品目</t>
  </si>
  <si>
    <t>计量单位</t>
  </si>
  <si>
    <t>数量</t>
  </si>
  <si>
    <t>面向中小企业预留资金</t>
  </si>
  <si>
    <t>单位名称（项目名称）</t>
  </si>
  <si>
    <t>政府性基金</t>
  </si>
  <si>
    <t>国有资本经营预算资金</t>
  </si>
  <si>
    <t>复印纸</t>
  </si>
  <si>
    <t>批</t>
  </si>
  <si>
    <t>多功能一体机</t>
  </si>
  <si>
    <t>台</t>
  </si>
  <si>
    <t>车辆维修和保养服务</t>
  </si>
  <si>
    <t>打印复印机</t>
  </si>
  <si>
    <t>车辆加油服务</t>
  </si>
  <si>
    <t>机动车保险服务</t>
  </si>
  <si>
    <t>速印机</t>
  </si>
  <si>
    <t>预算08表</t>
  </si>
  <si>
    <t>政府购买服务预算表</t>
  </si>
  <si>
    <t>政府购买服务项目</t>
  </si>
  <si>
    <t>政府购买服务指导性目录代码</t>
  </si>
  <si>
    <t>基本支出/项目支出</t>
  </si>
  <si>
    <t>所属服务类别</t>
  </si>
  <si>
    <t>所属服务领域</t>
  </si>
  <si>
    <t>购买服务内容简述</t>
  </si>
  <si>
    <t>政府购买服务内容</t>
  </si>
  <si>
    <t>预算09-1表</t>
  </si>
  <si>
    <t>对下转移支付预算表</t>
  </si>
  <si>
    <t>单位名称（项目）</t>
  </si>
  <si>
    <t>地区</t>
  </si>
  <si>
    <t>红塔区</t>
  </si>
  <si>
    <t>江川区</t>
  </si>
  <si>
    <t>澄江市</t>
  </si>
  <si>
    <t>通海县</t>
  </si>
  <si>
    <t>华宁县</t>
  </si>
  <si>
    <t>易门县</t>
  </si>
  <si>
    <t>峨山县</t>
  </si>
  <si>
    <t>新平县</t>
  </si>
  <si>
    <t>元江县</t>
  </si>
  <si>
    <t>高新区</t>
  </si>
  <si>
    <t>预算09-2表</t>
  </si>
  <si>
    <t>对下转移支付绩效目标表</t>
  </si>
  <si>
    <t>预算10表</t>
  </si>
  <si>
    <t>新增资产配置表</t>
  </si>
  <si>
    <t>资产类别</t>
  </si>
  <si>
    <t>资产分类代码.名称</t>
  </si>
  <si>
    <t>资产名称</t>
  </si>
  <si>
    <t>财政部门批复数（元）</t>
  </si>
  <si>
    <t>单价</t>
  </si>
  <si>
    <t>金额</t>
  </si>
  <si>
    <t>A02 设备</t>
  </si>
  <si>
    <t>A02020501 数字照相机</t>
  </si>
  <si>
    <t>数字照相机</t>
  </si>
  <si>
    <t>A02020800 触控一体机</t>
  </si>
  <si>
    <t>交互式智能触控黑板</t>
  </si>
  <si>
    <t>A02091107 视频监控设备</t>
  </si>
  <si>
    <t>摄像头</t>
  </si>
  <si>
    <t>个</t>
  </si>
  <si>
    <t>A02010105 台式计算机</t>
  </si>
  <si>
    <t>学生计算机</t>
  </si>
  <si>
    <t>A02020400 多功能一体机</t>
  </si>
  <si>
    <t>A02010599 其他存储设备</t>
  </si>
  <si>
    <t>视频监控硬盘</t>
  </si>
  <si>
    <t>A02021201 速印机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</si>
</sst>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rgb="FF000000"/>
      <name val="宋体"/>
      <charset val="134"/>
      <scheme val="minor"/>
    </font>
    <font>
      <sz val="9"/>
      <name val="宋体"/>
      <charset val="134"/>
    </font>
    <font>
      <sz val="27"/>
      <name val="宋体"/>
      <charset val="134"/>
    </font>
    <font>
      <sz val="10.5"/>
      <name val="SimSun"/>
      <charset val="134"/>
    </font>
    <font>
      <sz val="27"/>
      <name val="Calibri"/>
      <charset val="134"/>
    </font>
    <font>
      <sz val="12"/>
      <name val="宋体"/>
      <charset val="1"/>
    </font>
    <font>
      <sz val="10.5"/>
      <name val="宋体"/>
      <charset val="134"/>
    </font>
    <font>
      <sz val="27"/>
      <name val="SimSun"/>
      <charset val="134"/>
    </font>
    <font>
      <b/>
      <sz val="9"/>
      <name val="宋体"/>
      <charset val="134"/>
    </font>
    <font>
      <sz val="27"/>
      <name val="Times New Roman"/>
      <charset val="134"/>
    </font>
    <font>
      <sz val="10"/>
      <name val="宋体"/>
      <charset val="134"/>
    </font>
    <font>
      <sz val="11"/>
      <name val="宋体"/>
      <charset val="134"/>
    </font>
    <font>
      <sz val="9"/>
      <name val="SimSun"/>
      <charset val="134"/>
    </font>
    <font>
      <sz val="10.5"/>
      <color rgb="FF000000"/>
      <name val="SimSun"/>
      <charset val="134"/>
    </font>
    <font>
      <b/>
      <sz val="11"/>
      <name val="宋体"/>
      <charset val="134"/>
    </font>
    <font>
      <sz val="11"/>
      <name val="宋体"/>
      <charset val="134"/>
      <scheme val="minor"/>
    </font>
    <font>
      <sz val="10"/>
      <color rgb="FF000000"/>
      <name val="宋体"/>
      <charset val="134"/>
      <scheme val="minor"/>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bottom/>
      <diagonal/>
    </border>
    <border>
      <left style="thin">
        <color rgb="FF000000"/>
      </left>
      <right/>
      <top/>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1" fillId="0" borderId="1">
      <alignment horizontal="right" vertical="center"/>
    </xf>
    <xf numFmtId="49" fontId="1" fillId="0" borderId="1">
      <alignment horizontal="left" vertical="center" wrapText="1"/>
    </xf>
    <xf numFmtId="176" fontId="1" fillId="0" borderId="1">
      <alignment horizontal="right" vertical="center"/>
    </xf>
    <xf numFmtId="177" fontId="1" fillId="0" borderId="1">
      <alignment horizontal="right" vertical="center"/>
    </xf>
    <xf numFmtId="178" fontId="1" fillId="0" borderId="1">
      <alignment horizontal="right" vertical="center"/>
    </xf>
    <xf numFmtId="179" fontId="1" fillId="0" borderId="1">
      <alignment horizontal="right" vertical="center"/>
    </xf>
    <xf numFmtId="10" fontId="1" fillId="0" borderId="1">
      <alignment horizontal="right" vertical="center"/>
    </xf>
    <xf numFmtId="180" fontId="1" fillId="0" borderId="1">
      <alignment horizontal="right" vertical="center"/>
    </xf>
    <xf numFmtId="0" fontId="38" fillId="0" borderId="0">
      <alignment vertical="top"/>
      <protection locked="0"/>
    </xf>
  </cellStyleXfs>
  <cellXfs count="92">
    <xf numFmtId="0" fontId="0" fillId="0" borderId="0" xfId="0" applyFont="1">
      <alignment vertical="top"/>
    </xf>
    <xf numFmtId="0" fontId="0" fillId="0" borderId="0" xfId="0" applyFont="1" applyFill="1" applyAlignment="1">
      <alignment vertical="top"/>
    </xf>
    <xf numFmtId="49" fontId="1" fillId="0" borderId="0" xfId="50" applyNumberFormat="1" applyFont="1" applyBorder="1">
      <alignment horizontal="left" vertical="center" wrapText="1"/>
    </xf>
    <xf numFmtId="49" fontId="1" fillId="0" borderId="0" xfId="50" applyNumberFormat="1" applyFont="1" applyBorder="1" applyAlignment="1">
      <alignment horizontal="right" vertical="center" wrapText="1"/>
    </xf>
    <xf numFmtId="49" fontId="2" fillId="0" borderId="0" xfId="0" applyNumberFormat="1" applyFont="1" applyFill="1" applyBorder="1" applyAlignment="1">
      <alignment horizontal="center" vertical="center" wrapText="1"/>
    </xf>
    <xf numFmtId="49" fontId="3" fillId="0" borderId="1" xfId="50" applyNumberFormat="1" applyFont="1" applyBorder="1" applyAlignment="1">
      <alignment horizontal="center" vertical="center" wrapText="1"/>
    </xf>
    <xf numFmtId="49" fontId="1" fillId="0" borderId="1" xfId="50" applyNumberFormat="1" applyFont="1" applyBorder="1">
      <alignment horizontal="left" vertical="center" wrapText="1"/>
    </xf>
    <xf numFmtId="49" fontId="1" fillId="0" borderId="1" xfId="50" applyNumberFormat="1" applyFont="1" applyBorder="1" applyAlignment="1">
      <alignment horizontal="center" vertical="center" wrapText="1"/>
    </xf>
    <xf numFmtId="176" fontId="1" fillId="0" borderId="1" xfId="51" applyNumberFormat="1" applyFont="1" applyBorder="1">
      <alignment horizontal="right" vertical="center"/>
    </xf>
    <xf numFmtId="49" fontId="2" fillId="0" borderId="0" xfId="50" applyNumberFormat="1" applyFont="1" applyBorder="1" applyAlignment="1">
      <alignment horizontal="center" vertical="center" wrapText="1"/>
    </xf>
    <xf numFmtId="0" fontId="4" fillId="0" borderId="0" xfId="0" applyFont="1" applyFill="1" applyBorder="1" applyAlignment="1">
      <alignment horizontal="center" vertical="center"/>
    </xf>
    <xf numFmtId="49" fontId="1" fillId="0" borderId="0" xfId="50" applyNumberFormat="1" applyFont="1" applyBorder="1" applyAlignment="1">
      <alignment horizontal="center" vertical="center" wrapText="1"/>
    </xf>
    <xf numFmtId="49" fontId="1" fillId="0" borderId="2" xfId="50" applyNumberFormat="1" applyFont="1" applyBorder="1">
      <alignment horizontal="left" vertical="center" wrapText="1"/>
    </xf>
    <xf numFmtId="49" fontId="1" fillId="0" borderId="3" xfId="50" applyNumberFormat="1" applyFont="1" applyBorder="1">
      <alignment horizontal="left" vertical="center" wrapText="1"/>
    </xf>
    <xf numFmtId="49" fontId="1" fillId="0" borderId="4" xfId="50" applyNumberFormat="1" applyFont="1" applyBorder="1">
      <alignment horizontal="left" vertical="center" wrapText="1"/>
    </xf>
    <xf numFmtId="49" fontId="1" fillId="0" borderId="5" xfId="50" applyNumberFormat="1" applyFont="1" applyBorder="1">
      <alignment horizontal="left" vertical="center" wrapText="1"/>
    </xf>
    <xf numFmtId="0" fontId="5" fillId="0" borderId="0" xfId="57" applyFont="1" applyFill="1" applyAlignment="1" applyProtection="1">
      <alignment horizontal="left" wrapText="1"/>
    </xf>
    <xf numFmtId="49" fontId="6" fillId="0" borderId="1" xfId="0" applyNumberFormat="1" applyFont="1" applyFill="1" applyBorder="1" applyAlignment="1">
      <alignment horizontal="center" vertical="center" wrapText="1"/>
    </xf>
    <xf numFmtId="49" fontId="1" fillId="0" borderId="2" xfId="50" applyNumberFormat="1" applyFont="1" applyBorder="1" applyAlignment="1">
      <alignment horizontal="center" vertical="center" wrapText="1"/>
    </xf>
    <xf numFmtId="49" fontId="7"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1" fillId="0" borderId="1" xfId="56" applyNumberFormat="1" applyFont="1" applyBorder="1" applyAlignment="1">
      <alignment horizontal="center" vertical="center" wrapText="1"/>
    </xf>
    <xf numFmtId="176" fontId="1" fillId="0" borderId="1" xfId="50" applyNumberFormat="1" applyFont="1" applyBorder="1" applyAlignment="1">
      <alignment horizontal="right" vertical="center" wrapText="1"/>
    </xf>
    <xf numFmtId="176" fontId="1" fillId="0" borderId="1" xfId="0" applyNumberFormat="1" applyFont="1" applyFill="1" applyBorder="1" applyAlignment="1">
      <alignment horizontal="right" vertical="center" wrapText="1"/>
    </xf>
    <xf numFmtId="180" fontId="6" fillId="0" borderId="1" xfId="56" applyNumberFormat="1" applyFont="1" applyBorder="1" applyAlignment="1">
      <alignment horizontal="center" vertical="center" wrapText="1"/>
    </xf>
    <xf numFmtId="0" fontId="0" fillId="0" borderId="6" xfId="0" applyFont="1" applyFill="1" applyBorder="1" applyAlignment="1">
      <alignment vertical="top"/>
    </xf>
    <xf numFmtId="0" fontId="0" fillId="0" borderId="6" xfId="0" applyFont="1" applyFill="1" applyBorder="1" applyAlignment="1">
      <alignment horizontal="center" vertical="top"/>
    </xf>
    <xf numFmtId="49" fontId="8" fillId="0" borderId="0" xfId="50" applyNumberFormat="1" applyFont="1" applyBorder="1" applyAlignment="1">
      <alignment horizontal="right" vertical="center" wrapText="1"/>
    </xf>
    <xf numFmtId="0" fontId="1" fillId="0" borderId="1" xfId="50" applyNumberFormat="1" applyFont="1" applyBorder="1">
      <alignment horizontal="left" vertical="center" wrapText="1"/>
    </xf>
    <xf numFmtId="176" fontId="1" fillId="0" borderId="1" xfId="50" applyNumberFormat="1" applyFont="1" applyBorder="1" applyAlignment="1">
      <alignment horizontal="center" vertical="center" wrapText="1"/>
    </xf>
    <xf numFmtId="49" fontId="1" fillId="0" borderId="7"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49" fontId="1" fillId="0" borderId="8" xfId="50" applyNumberFormat="1" applyFont="1" applyBorder="1" applyAlignment="1">
      <alignment horizontal="right" vertical="center" wrapText="1"/>
    </xf>
    <xf numFmtId="0" fontId="10" fillId="0" borderId="0" xfId="0" applyFont="1" applyFill="1" applyAlignment="1"/>
    <xf numFmtId="0" fontId="10" fillId="0" borderId="0" xfId="0" applyFont="1" applyFill="1" applyAlignment="1">
      <alignment horizontal="right"/>
    </xf>
    <xf numFmtId="0" fontId="7"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xf>
    <xf numFmtId="0" fontId="0" fillId="0" borderId="3" xfId="0" applyFont="1" applyFill="1" applyBorder="1" applyAlignment="1">
      <alignment vertical="top"/>
    </xf>
    <xf numFmtId="0" fontId="0" fillId="0" borderId="9" xfId="0" applyFont="1" applyFill="1" applyBorder="1" applyAlignment="1">
      <alignment vertical="top" wrapText="1"/>
    </xf>
    <xf numFmtId="49" fontId="1" fillId="0" borderId="1" xfId="50" applyNumberFormat="1" applyFont="1" applyBorder="1" applyAlignment="1">
      <alignment horizontal="left" vertical="center" wrapText="1" indent="1"/>
    </xf>
    <xf numFmtId="176" fontId="1" fillId="0" borderId="1" xfId="0" applyNumberFormat="1" applyFont="1" applyFill="1" applyBorder="1" applyAlignment="1">
      <alignment horizontal="left" vertical="center" wrapText="1"/>
    </xf>
    <xf numFmtId="176" fontId="1" fillId="0" borderId="1" xfId="50" applyNumberFormat="1" applyFont="1" applyBorder="1">
      <alignment horizontal="left" vertical="center" wrapText="1"/>
    </xf>
    <xf numFmtId="0" fontId="0" fillId="0" borderId="0" xfId="0" applyFont="1" applyFill="1" applyAlignment="1">
      <alignment vertical="top" wrapText="1"/>
    </xf>
    <xf numFmtId="0" fontId="10" fillId="0" borderId="0" xfId="0" applyFont="1" applyFill="1" applyAlignment="1">
      <alignment wrapText="1"/>
    </xf>
    <xf numFmtId="0" fontId="7" fillId="0" borderId="0" xfId="0" applyFont="1" applyFill="1" applyAlignment="1">
      <alignment horizontal="center" vertical="center" wrapText="1"/>
    </xf>
    <xf numFmtId="0" fontId="1" fillId="0" borderId="0" xfId="0" applyFont="1" applyFill="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49" fontId="1" fillId="0" borderId="1" xfId="50" applyNumberFormat="1"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0" xfId="0" applyFont="1" applyFill="1" applyAlignment="1">
      <alignment horizontal="right" vertical="center"/>
    </xf>
    <xf numFmtId="0" fontId="9" fillId="0" borderId="0" xfId="0" applyFont="1" applyFill="1" applyAlignment="1">
      <alignment horizontal="center" vertical="center"/>
    </xf>
    <xf numFmtId="0" fontId="11" fillId="0" borderId="0" xfId="0" applyFont="1" applyFill="1" applyAlignment="1"/>
    <xf numFmtId="0" fontId="1" fillId="0" borderId="0" xfId="0" applyFont="1" applyFill="1" applyAlignment="1">
      <alignment horizontal="right"/>
    </xf>
    <xf numFmtId="176" fontId="12"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0" xfId="0" applyFont="1" applyFill="1" applyAlignment="1">
      <alignment horizontal="center" wrapText="1"/>
    </xf>
    <xf numFmtId="0" fontId="1" fillId="0" borderId="0" xfId="0" applyFont="1" applyFill="1" applyAlignment="1">
      <alignment horizontal="right" wrapText="1"/>
    </xf>
    <xf numFmtId="0" fontId="1" fillId="0" borderId="0" xfId="0" applyFont="1" applyFill="1" applyAlignment="1">
      <alignment horizontal="center" vertical="center"/>
    </xf>
    <xf numFmtId="0" fontId="11" fillId="0" borderId="10"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1" fillId="0" borderId="1" xfId="0" applyFont="1" applyFill="1" applyBorder="1" applyAlignment="1">
      <alignment horizontal="left" vertical="center" wrapText="1" indent="2"/>
    </xf>
    <xf numFmtId="0" fontId="14" fillId="0" borderId="0" xfId="0" applyFont="1" applyFill="1" applyAlignment="1">
      <alignment horizontal="center" vertical="center"/>
    </xf>
    <xf numFmtId="0" fontId="15"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1" xfId="0" applyFont="1" applyFill="1" applyBorder="1" applyAlignment="1">
      <alignment horizontal="left" vertical="center"/>
    </xf>
    <xf numFmtId="0" fontId="8" fillId="0" borderId="11" xfId="0" applyFont="1" applyFill="1" applyBorder="1" applyAlignment="1">
      <alignment horizontal="center" vertical="center"/>
    </xf>
    <xf numFmtId="176" fontId="8" fillId="0"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176" fontId="1" fillId="0" borderId="1" xfId="51" applyNumberFormat="1" applyFont="1" applyBorder="1" applyAlignment="1">
      <alignment horizontal="center" vertical="center"/>
    </xf>
    <xf numFmtId="0" fontId="16" fillId="0" borderId="0" xfId="0" applyFont="1" applyFill="1" applyAlignment="1">
      <alignment vertical="top"/>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ont="1" applyFill="1" applyAlignment="1">
      <alignment horizontal="center" vertical="top"/>
    </xf>
    <xf numFmtId="0" fontId="17" fillId="0" borderId="12" xfId="0" applyFont="1" applyFill="1" applyBorder="1" applyAlignment="1">
      <alignment horizontal="center" vertical="center" wrapText="1"/>
    </xf>
    <xf numFmtId="0" fontId="10" fillId="0" borderId="13" xfId="0" applyFont="1" applyFill="1" applyBorder="1" applyAlignment="1">
      <alignment horizontal="center" vertical="center"/>
    </xf>
    <xf numFmtId="0" fontId="17" fillId="0" borderId="13" xfId="0" applyFont="1" applyFill="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2" sqref="A2:D2"/>
    </sheetView>
  </sheetViews>
  <sheetFormatPr defaultColWidth="8.85" defaultRowHeight="15" customHeight="1" outlineLevelCol="3"/>
  <cols>
    <col min="1" max="1" width="35.7083333333333" style="1" customWidth="1"/>
    <col min="2" max="2" width="26.5" style="1" customWidth="1"/>
    <col min="3" max="3" width="31.25" style="1" customWidth="1"/>
    <col min="4" max="4" width="35.7083333333333" style="1" customWidth="1"/>
    <col min="5" max="16384" width="8.85" style="1"/>
  </cols>
  <sheetData>
    <row r="1" s="1" customFormat="1" ht="18.75" customHeight="1" spans="1:4">
      <c r="A1" s="34"/>
      <c r="B1" s="34"/>
      <c r="C1" s="34"/>
      <c r="D1" s="64" t="s">
        <v>0</v>
      </c>
    </row>
    <row r="2" s="1" customFormat="1" ht="45" customHeight="1" spans="1:4">
      <c r="A2" s="36" t="s">
        <v>1</v>
      </c>
      <c r="B2" s="36"/>
      <c r="C2" s="36"/>
      <c r="D2" s="36"/>
    </row>
    <row r="3" s="1" customFormat="1" ht="18.75" customHeight="1" spans="1:4">
      <c r="A3" s="54" t="str">
        <f>"单位名称："&amp;"易门县六街街道中心小学"</f>
        <v>单位名称：易门县六街街道中心小学</v>
      </c>
      <c r="B3" s="54"/>
      <c r="C3" s="74"/>
      <c r="D3" s="64" t="s">
        <v>2</v>
      </c>
    </row>
    <row r="4" s="1" customFormat="1" ht="22.5" customHeight="1" spans="1:4">
      <c r="A4" s="75" t="s">
        <v>3</v>
      </c>
      <c r="B4" s="75"/>
      <c r="C4" s="75" t="s">
        <v>4</v>
      </c>
      <c r="D4" s="75"/>
    </row>
    <row r="5" s="1" customFormat="1" ht="18.75" customHeight="1" spans="1:4">
      <c r="A5" s="75" t="s">
        <v>5</v>
      </c>
      <c r="B5" s="75" t="s">
        <v>6</v>
      </c>
      <c r="C5" s="75" t="s">
        <v>7</v>
      </c>
      <c r="D5" s="75" t="s">
        <v>6</v>
      </c>
    </row>
    <row r="6" s="1" customFormat="1" ht="18.75" customHeight="1" spans="1:4">
      <c r="A6" s="75"/>
      <c r="B6" s="75"/>
      <c r="C6" s="75"/>
      <c r="D6" s="75"/>
    </row>
    <row r="7" s="1" customFormat="1" ht="22.5" customHeight="1" spans="1:4">
      <c r="A7" s="76" t="s">
        <v>8</v>
      </c>
      <c r="B7" s="8">
        <v>2694.582207</v>
      </c>
      <c r="C7" s="76" t="str">
        <f>"一"&amp;"、"&amp;"教育支出"</f>
        <v>一、教育支出</v>
      </c>
      <c r="D7" s="8">
        <v>1958.106426</v>
      </c>
    </row>
    <row r="8" s="1" customFormat="1" ht="22.5" customHeight="1" spans="1:4">
      <c r="A8" s="76" t="s">
        <v>9</v>
      </c>
      <c r="B8" s="8"/>
      <c r="C8" s="76" t="str">
        <f>"二"&amp;"、"&amp;"社会保障和就业支出"</f>
        <v>二、社会保障和就业支出</v>
      </c>
      <c r="D8" s="8">
        <v>294.516432</v>
      </c>
    </row>
    <row r="9" s="1" customFormat="1" ht="22.5" customHeight="1" spans="1:4">
      <c r="A9" s="76" t="s">
        <v>10</v>
      </c>
      <c r="B9" s="8"/>
      <c r="C9" s="76" t="str">
        <f>"三"&amp;"、"&amp;"卫生健康支出"</f>
        <v>三、卫生健康支出</v>
      </c>
      <c r="D9" s="8">
        <v>262.046149</v>
      </c>
    </row>
    <row r="10" s="1" customFormat="1" ht="22.5" customHeight="1" spans="1:4">
      <c r="A10" s="76" t="s">
        <v>11</v>
      </c>
      <c r="B10" s="8"/>
      <c r="C10" s="76" t="str">
        <f>"四"&amp;"、"&amp;"住房保障支出"</f>
        <v>四、住房保障支出</v>
      </c>
      <c r="D10" s="8">
        <v>223.1652</v>
      </c>
    </row>
    <row r="11" s="1" customFormat="1" ht="22.5" customHeight="1" spans="1:4">
      <c r="A11" s="76" t="s">
        <v>12</v>
      </c>
      <c r="B11" s="8">
        <v>43.252</v>
      </c>
      <c r="C11" s="76"/>
      <c r="D11" s="8"/>
    </row>
    <row r="12" s="1" customFormat="1" ht="22.5" customHeight="1" spans="1:4">
      <c r="A12" s="76" t="s">
        <v>13</v>
      </c>
      <c r="B12" s="8"/>
      <c r="C12" s="76"/>
      <c r="D12" s="8"/>
    </row>
    <row r="13" s="1" customFormat="1" ht="22.5" customHeight="1" spans="1:4">
      <c r="A13" s="76" t="s">
        <v>14</v>
      </c>
      <c r="B13" s="8"/>
      <c r="C13" s="76"/>
      <c r="D13" s="8"/>
    </row>
    <row r="14" s="1" customFormat="1" ht="22.5" customHeight="1" spans="1:4">
      <c r="A14" s="76" t="s">
        <v>15</v>
      </c>
      <c r="B14" s="8"/>
      <c r="C14" s="76"/>
      <c r="D14" s="8"/>
    </row>
    <row r="15" s="1" customFormat="1" ht="22.5" customHeight="1" spans="1:4">
      <c r="A15" s="77" t="s">
        <v>16</v>
      </c>
      <c r="B15" s="8"/>
      <c r="C15" s="80"/>
      <c r="D15" s="8"/>
    </row>
    <row r="16" s="1" customFormat="1" ht="22.5" customHeight="1" spans="1:4">
      <c r="A16" s="77" t="s">
        <v>17</v>
      </c>
      <c r="B16" s="8">
        <v>43.252</v>
      </c>
      <c r="C16" s="80"/>
      <c r="D16" s="8"/>
    </row>
    <row r="17" s="1" customFormat="1" ht="22.5" customHeight="1" spans="1:4">
      <c r="A17" s="77"/>
      <c r="B17" s="8"/>
      <c r="C17" s="80"/>
      <c r="D17" s="8"/>
    </row>
    <row r="18" s="1" customFormat="1" ht="22.5" customHeight="1" spans="1:4">
      <c r="A18" s="78" t="s">
        <v>18</v>
      </c>
      <c r="B18" s="79">
        <v>2737.834207</v>
      </c>
      <c r="C18" s="80" t="s">
        <v>19</v>
      </c>
      <c r="D18" s="79">
        <v>2737.834207</v>
      </c>
    </row>
    <row r="19" s="1" customFormat="1" ht="22.5" customHeight="1" spans="1:4">
      <c r="A19" s="77" t="s">
        <v>20</v>
      </c>
      <c r="B19" s="8"/>
      <c r="C19" s="76" t="s">
        <v>21</v>
      </c>
      <c r="D19" s="45"/>
    </row>
    <row r="20" s="1" customFormat="1" ht="22.5" customHeight="1" spans="1:4">
      <c r="A20" s="78" t="s">
        <v>22</v>
      </c>
      <c r="B20" s="79">
        <v>2737.834207</v>
      </c>
      <c r="C20" s="80" t="s">
        <v>23</v>
      </c>
      <c r="D20" s="79">
        <v>2737.834207</v>
      </c>
    </row>
  </sheetData>
  <mergeCells count="8">
    <mergeCell ref="A2:D2"/>
    <mergeCell ref="A3:B3"/>
    <mergeCell ref="A4:B4"/>
    <mergeCell ref="C4:D4"/>
    <mergeCell ref="A5:A6"/>
    <mergeCell ref="B5:B6"/>
    <mergeCell ref="C5:C6"/>
    <mergeCell ref="D5:D6"/>
  </mergeCells>
  <pageMargins left="0.75" right="0.75" top="1" bottom="1" header="0.5" footer="0.5"/>
  <pageSetup paperSize="1" scale="95" fitToHeight="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A9" sqref="A9"/>
    </sheetView>
  </sheetViews>
  <sheetFormatPr defaultColWidth="8.85" defaultRowHeight="15" customHeight="1"/>
  <cols>
    <col min="1" max="1" width="22.625" style="1" customWidth="1"/>
    <col min="2" max="2" width="15.125" style="1" customWidth="1"/>
    <col min="3" max="3" width="11.375" style="1" customWidth="1"/>
    <col min="4" max="4" width="11.8833333333333" style="1" customWidth="1"/>
    <col min="5" max="5" width="10.6333333333333" style="1" customWidth="1"/>
    <col min="6" max="6" width="12.2833333333333" style="1" customWidth="1"/>
    <col min="7" max="7" width="11.65" style="1" customWidth="1"/>
    <col min="8" max="8" width="12.7916666666667" style="1" customWidth="1"/>
    <col min="9" max="9" width="11.2916666666667" style="1" customWidth="1"/>
    <col min="10" max="10" width="12.1" style="1" customWidth="1"/>
    <col min="11" max="16384" width="8.85" style="1"/>
  </cols>
  <sheetData>
    <row r="1" s="1" customFormat="1" customHeight="1" spans="1:10">
      <c r="A1" s="3" t="s">
        <v>372</v>
      </c>
      <c r="B1" s="3"/>
      <c r="C1" s="3"/>
      <c r="D1" s="3"/>
      <c r="E1" s="3"/>
      <c r="F1" s="3"/>
      <c r="G1" s="3"/>
      <c r="H1" s="3"/>
      <c r="I1" s="3"/>
      <c r="J1" s="3"/>
    </row>
    <row r="2" s="1" customFormat="1" ht="45" customHeight="1" spans="1:10">
      <c r="A2" s="19" t="s">
        <v>373</v>
      </c>
      <c r="B2" s="19"/>
      <c r="C2" s="19"/>
      <c r="D2" s="19"/>
      <c r="E2" s="19"/>
      <c r="F2" s="19"/>
      <c r="G2" s="19"/>
      <c r="H2" s="19"/>
      <c r="I2" s="19"/>
      <c r="J2" s="19"/>
    </row>
    <row r="3" s="1" customFormat="1" ht="20.25" customHeight="1" spans="1:10">
      <c r="A3" s="2" t="str">
        <f>"单位名称："&amp;"易门县六街街道中心小学"</f>
        <v>单位名称：易门县六街街道中心小学</v>
      </c>
      <c r="B3" s="2"/>
      <c r="C3" s="2"/>
      <c r="D3" s="2"/>
      <c r="E3" s="2"/>
      <c r="F3" s="2"/>
      <c r="G3" s="2"/>
      <c r="H3" s="2"/>
      <c r="I3" s="2"/>
      <c r="J3" s="2"/>
    </row>
    <row r="4" s="1" customFormat="1" ht="20.25" customHeight="1" spans="1:10">
      <c r="A4" s="20" t="s">
        <v>224</v>
      </c>
      <c r="B4" s="20" t="s">
        <v>225</v>
      </c>
      <c r="C4" s="20" t="s">
        <v>226</v>
      </c>
      <c r="D4" s="20" t="s">
        <v>227</v>
      </c>
      <c r="E4" s="20" t="s">
        <v>228</v>
      </c>
      <c r="F4" s="20" t="s">
        <v>229</v>
      </c>
      <c r="G4" s="20" t="s">
        <v>230</v>
      </c>
      <c r="H4" s="20" t="s">
        <v>231</v>
      </c>
      <c r="I4" s="20" t="s">
        <v>232</v>
      </c>
      <c r="J4" s="20" t="s">
        <v>233</v>
      </c>
    </row>
    <row r="5" s="1" customFormat="1" ht="46.5" customHeight="1" spans="1:10">
      <c r="A5" s="20"/>
      <c r="B5" s="20"/>
      <c r="C5" s="20"/>
      <c r="D5" s="20"/>
      <c r="E5" s="20"/>
      <c r="F5" s="20"/>
      <c r="G5" s="20"/>
      <c r="H5" s="20"/>
      <c r="I5" s="20"/>
      <c r="J5" s="20"/>
    </row>
    <row r="6" s="1" customFormat="1" ht="20.25" customHeight="1" spans="1:10">
      <c r="A6" s="21">
        <v>1</v>
      </c>
      <c r="B6" s="21">
        <v>2</v>
      </c>
      <c r="C6" s="21">
        <v>3</v>
      </c>
      <c r="D6" s="21">
        <v>4</v>
      </c>
      <c r="E6" s="21">
        <v>5</v>
      </c>
      <c r="F6" s="21">
        <v>6</v>
      </c>
      <c r="G6" s="21">
        <v>7</v>
      </c>
      <c r="H6" s="21">
        <v>8</v>
      </c>
      <c r="I6" s="21">
        <v>9</v>
      </c>
      <c r="J6" s="21">
        <v>10</v>
      </c>
    </row>
    <row r="7" s="1" customFormat="1" ht="20.25" customHeight="1" spans="1:10">
      <c r="A7" s="46"/>
      <c r="B7" s="6"/>
      <c r="C7" s="6"/>
      <c r="E7" s="22"/>
      <c r="F7" s="22"/>
      <c r="G7" s="22"/>
      <c r="H7" s="22"/>
      <c r="I7" s="22"/>
      <c r="J7" s="22"/>
    </row>
    <row r="8" s="1" customFormat="1" ht="20.25" customHeight="1" spans="1:10">
      <c r="A8" s="15"/>
      <c r="B8" s="6"/>
      <c r="C8" s="7"/>
      <c r="D8" s="7"/>
      <c r="E8" s="22"/>
      <c r="F8" s="22"/>
      <c r="G8" s="22"/>
      <c r="H8" s="22"/>
      <c r="I8" s="22"/>
      <c r="J8" s="22"/>
    </row>
    <row r="9" s="1" customFormat="1" customHeight="1" spans="1:1">
      <c r="A9" s="1" t="s">
        <v>132</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93"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6" sqref="A16"/>
    </sheetView>
  </sheetViews>
  <sheetFormatPr defaultColWidth="8.85" defaultRowHeight="15" customHeight="1" outlineLevelCol="5"/>
  <cols>
    <col min="1" max="1" width="28.575" style="1" customWidth="1"/>
    <col min="2" max="2" width="26.5" style="1" customWidth="1"/>
    <col min="3" max="3" width="31.25" style="1" customWidth="1"/>
    <col min="4" max="6" width="21.425" style="1" customWidth="1"/>
    <col min="7" max="16384" width="8.85" style="1"/>
  </cols>
  <sheetData>
    <row r="1" s="1" customFormat="1" ht="18.75" customHeight="1" spans="1:6">
      <c r="A1" s="34"/>
      <c r="B1" s="34"/>
      <c r="C1" s="34"/>
      <c r="D1" s="34"/>
      <c r="E1" s="34"/>
      <c r="F1" s="35" t="s">
        <v>374</v>
      </c>
    </row>
    <row r="2" s="1" customFormat="1" ht="37.5" customHeight="1" spans="1:6">
      <c r="A2" s="36" t="s">
        <v>375</v>
      </c>
      <c r="B2" s="36"/>
      <c r="C2" s="36"/>
      <c r="D2" s="36"/>
      <c r="E2" s="36"/>
      <c r="F2" s="36"/>
    </row>
    <row r="3" s="1" customFormat="1" ht="18.75" customHeight="1" spans="1:6">
      <c r="A3" s="37" t="str">
        <f>"单位名称："&amp;"易门县六街街道中心小学"</f>
        <v>单位名称：易门县六街街道中心小学</v>
      </c>
      <c r="B3" s="37"/>
      <c r="C3" s="37"/>
      <c r="D3" s="38"/>
      <c r="E3" s="38"/>
      <c r="F3" s="39" t="s">
        <v>26</v>
      </c>
    </row>
    <row r="4" s="1" customFormat="1" ht="18.75" customHeight="1" spans="1:6">
      <c r="A4" s="40" t="s">
        <v>135</v>
      </c>
      <c r="B4" s="40" t="s">
        <v>55</v>
      </c>
      <c r="C4" s="40" t="s">
        <v>56</v>
      </c>
      <c r="D4" s="41" t="s">
        <v>376</v>
      </c>
      <c r="E4" s="41"/>
      <c r="F4" s="41"/>
    </row>
    <row r="5" s="1" customFormat="1" ht="18.75" customHeight="1" spans="1:6">
      <c r="A5" s="40" t="s">
        <v>55</v>
      </c>
      <c r="B5" s="40" t="s">
        <v>55</v>
      </c>
      <c r="C5" s="40" t="s">
        <v>56</v>
      </c>
      <c r="D5" s="41" t="s">
        <v>31</v>
      </c>
      <c r="E5" s="41" t="s">
        <v>58</v>
      </c>
      <c r="F5" s="41" t="s">
        <v>59</v>
      </c>
    </row>
    <row r="6" s="1" customFormat="1" ht="18.75" customHeight="1" spans="1:6">
      <c r="A6" s="42" t="s">
        <v>42</v>
      </c>
      <c r="B6" s="42"/>
      <c r="C6" s="42" t="s">
        <v>43</v>
      </c>
      <c r="D6" s="42" t="s">
        <v>45</v>
      </c>
      <c r="E6" s="42" t="s">
        <v>46</v>
      </c>
      <c r="F6" s="42" t="s">
        <v>47</v>
      </c>
    </row>
    <row r="7" s="1" customFormat="1" ht="20.25" customHeight="1" spans="1:6">
      <c r="A7" s="43"/>
      <c r="B7" s="43"/>
      <c r="C7" s="43"/>
      <c r="D7" s="8"/>
      <c r="E7" s="8"/>
      <c r="F7" s="8"/>
    </row>
    <row r="8" s="1" customFormat="1" ht="20.25" customHeight="1" spans="1:6">
      <c r="A8" s="44" t="s">
        <v>106</v>
      </c>
      <c r="B8" s="44"/>
      <c r="C8" s="44"/>
      <c r="D8" s="45"/>
      <c r="E8" s="45"/>
      <c r="F8" s="45"/>
    </row>
    <row r="9" s="1" customFormat="1" customHeight="1" spans="1:1">
      <c r="A9" s="1" t="s">
        <v>132</v>
      </c>
    </row>
  </sheetData>
  <mergeCells count="7">
    <mergeCell ref="A2:F2"/>
    <mergeCell ref="A3:C3"/>
    <mergeCell ref="D4:F4"/>
    <mergeCell ref="A8:C8"/>
    <mergeCell ref="A4:A5"/>
    <mergeCell ref="B4:B5"/>
    <mergeCell ref="C4:C5"/>
  </mergeCells>
  <pageMargins left="0.75" right="0.75" top="1" bottom="1" header="0.5" footer="0.5"/>
  <pageSetup paperSize="1" scale="82"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workbookViewId="0">
      <selection activeCell="P3" sqref="P3:Q3"/>
    </sheetView>
  </sheetViews>
  <sheetFormatPr defaultColWidth="8.85" defaultRowHeight="15" customHeight="1"/>
  <cols>
    <col min="1" max="1" width="19.75" style="1" customWidth="1"/>
    <col min="2" max="2" width="14.875" style="1" customWidth="1"/>
    <col min="3" max="3" width="26.125" style="1" customWidth="1"/>
    <col min="4" max="4" width="6.75" style="1" customWidth="1"/>
    <col min="5" max="5" width="7.875" style="1" customWidth="1"/>
    <col min="6" max="6" width="8.625" style="1" customWidth="1"/>
    <col min="7" max="7" width="6.875" style="1" customWidth="1"/>
    <col min="8" max="8" width="7.5" style="1" customWidth="1"/>
    <col min="9" max="16" width="5.625" style="1" customWidth="1"/>
    <col min="17" max="17" width="5.875" style="1" customWidth="1"/>
    <col min="18" max="16384" width="8.85" style="1"/>
  </cols>
  <sheetData>
    <row r="1" s="1" customFormat="1" customHeight="1" spans="1:17">
      <c r="A1" s="27"/>
      <c r="B1" s="27"/>
      <c r="C1" s="27"/>
      <c r="D1" s="27"/>
      <c r="E1" s="27"/>
      <c r="F1" s="27"/>
      <c r="G1" s="27"/>
      <c r="H1" s="27"/>
      <c r="I1" s="27"/>
      <c r="J1" s="27"/>
      <c r="K1" s="27"/>
      <c r="L1" s="27"/>
      <c r="M1" s="27"/>
      <c r="N1" s="27"/>
      <c r="O1" s="27"/>
      <c r="P1" s="30" t="s">
        <v>377</v>
      </c>
      <c r="Q1" s="33"/>
    </row>
    <row r="2" s="1" customFormat="1" ht="45" customHeight="1" spans="1:17">
      <c r="A2" s="19" t="s">
        <v>378</v>
      </c>
      <c r="B2" s="19"/>
      <c r="C2" s="19"/>
      <c r="D2" s="19"/>
      <c r="E2" s="19"/>
      <c r="F2" s="19"/>
      <c r="G2" s="19"/>
      <c r="H2" s="19"/>
      <c r="I2" s="19"/>
      <c r="J2" s="19"/>
      <c r="K2" s="19"/>
      <c r="L2" s="19"/>
      <c r="M2" s="19"/>
      <c r="N2" s="31"/>
      <c r="O2" s="31"/>
      <c r="P2" s="31"/>
      <c r="Q2" s="31"/>
    </row>
    <row r="3" s="1" customFormat="1" ht="20.25" customHeight="1" spans="1:17">
      <c r="A3" s="2" t="str">
        <f>"单位名称："&amp;"易门县六街街道中心小学"</f>
        <v>单位名称：易门县六街街道中心小学</v>
      </c>
      <c r="B3" s="2"/>
      <c r="C3" s="2"/>
      <c r="D3" s="2"/>
      <c r="E3" s="2"/>
      <c r="F3" s="2"/>
      <c r="G3" s="2"/>
      <c r="H3" s="2"/>
      <c r="I3" s="2"/>
      <c r="J3" s="2"/>
      <c r="K3" s="2"/>
      <c r="L3" s="2"/>
      <c r="M3" s="2"/>
      <c r="N3" s="2"/>
      <c r="O3" s="2"/>
      <c r="P3" s="30" t="s">
        <v>26</v>
      </c>
      <c r="Q3" s="33"/>
    </row>
    <row r="4" s="1" customFormat="1" ht="20.25" customHeight="1" spans="1:17">
      <c r="A4" s="5" t="s">
        <v>379</v>
      </c>
      <c r="B4" s="5" t="s">
        <v>380</v>
      </c>
      <c r="C4" s="5" t="s">
        <v>381</v>
      </c>
      <c r="D4" s="5" t="s">
        <v>382</v>
      </c>
      <c r="E4" s="5" t="s">
        <v>383</v>
      </c>
      <c r="F4" s="5" t="s">
        <v>384</v>
      </c>
      <c r="G4" s="5" t="s">
        <v>142</v>
      </c>
      <c r="H4" s="5"/>
      <c r="I4" s="5"/>
      <c r="J4" s="5"/>
      <c r="K4" s="5"/>
      <c r="L4" s="5"/>
      <c r="M4" s="5"/>
      <c r="N4" s="5"/>
      <c r="O4" s="5"/>
      <c r="P4" s="5"/>
      <c r="Q4" s="5"/>
    </row>
    <row r="5" s="1" customFormat="1" ht="20.25" customHeight="1" spans="1:17">
      <c r="A5" s="5" t="s">
        <v>385</v>
      </c>
      <c r="B5" s="5" t="s">
        <v>380</v>
      </c>
      <c r="C5" s="5" t="s">
        <v>381</v>
      </c>
      <c r="D5" s="5" t="s">
        <v>382</v>
      </c>
      <c r="E5" s="5" t="s">
        <v>383</v>
      </c>
      <c r="F5" s="5" t="s">
        <v>384</v>
      </c>
      <c r="G5" s="5" t="s">
        <v>29</v>
      </c>
      <c r="H5" s="5" t="s">
        <v>32</v>
      </c>
      <c r="I5" s="5" t="s">
        <v>386</v>
      </c>
      <c r="J5" s="5" t="s">
        <v>387</v>
      </c>
      <c r="K5" s="5" t="s">
        <v>35</v>
      </c>
      <c r="L5" s="5" t="s">
        <v>36</v>
      </c>
      <c r="M5" s="5" t="s">
        <v>36</v>
      </c>
      <c r="N5" s="5"/>
      <c r="O5" s="5"/>
      <c r="P5" s="5"/>
      <c r="Q5" s="5"/>
    </row>
    <row r="6" s="1" customFormat="1" ht="54" customHeight="1" spans="1:17">
      <c r="A6" s="5"/>
      <c r="B6" s="5"/>
      <c r="C6" s="5"/>
      <c r="D6" s="5"/>
      <c r="E6" s="5"/>
      <c r="F6" s="5"/>
      <c r="G6" s="5"/>
      <c r="H6" s="5" t="s">
        <v>31</v>
      </c>
      <c r="I6" s="5"/>
      <c r="J6" s="5"/>
      <c r="K6" s="5"/>
      <c r="L6" s="5" t="s">
        <v>31</v>
      </c>
      <c r="M6" s="5" t="s">
        <v>37</v>
      </c>
      <c r="N6" s="5" t="s">
        <v>38</v>
      </c>
      <c r="O6" s="32" t="s">
        <v>39</v>
      </c>
      <c r="P6" s="32" t="s">
        <v>40</v>
      </c>
      <c r="Q6" s="32" t="s">
        <v>41</v>
      </c>
    </row>
    <row r="7" s="1" customFormat="1" ht="20.25" customHeight="1" spans="1:17">
      <c r="A7" s="21">
        <v>1</v>
      </c>
      <c r="B7" s="21">
        <v>2</v>
      </c>
      <c r="C7" s="21">
        <v>3</v>
      </c>
      <c r="D7" s="21">
        <v>4</v>
      </c>
      <c r="E7" s="21">
        <v>5</v>
      </c>
      <c r="F7" s="21">
        <v>6</v>
      </c>
      <c r="G7" s="21">
        <v>7</v>
      </c>
      <c r="H7" s="21">
        <v>8</v>
      </c>
      <c r="I7" s="21">
        <v>9</v>
      </c>
      <c r="J7" s="21">
        <v>10</v>
      </c>
      <c r="K7" s="21">
        <v>11</v>
      </c>
      <c r="L7" s="21">
        <v>12</v>
      </c>
      <c r="M7" s="21">
        <v>13</v>
      </c>
      <c r="N7" s="21">
        <v>14</v>
      </c>
      <c r="O7" s="21">
        <v>15</v>
      </c>
      <c r="P7" s="21">
        <v>16</v>
      </c>
      <c r="Q7" s="21">
        <v>17</v>
      </c>
    </row>
    <row r="8" s="1" customFormat="1" ht="20.25" customHeight="1" spans="1:17">
      <c r="A8" s="28" t="s">
        <v>203</v>
      </c>
      <c r="B8" s="6"/>
      <c r="C8" s="6"/>
      <c r="D8" s="22"/>
      <c r="E8" s="22"/>
      <c r="F8" s="22">
        <v>1.4</v>
      </c>
      <c r="G8" s="22">
        <v>1.4</v>
      </c>
      <c r="H8" s="22">
        <v>1.4</v>
      </c>
      <c r="I8" s="22"/>
      <c r="J8" s="23"/>
      <c r="K8" s="23"/>
      <c r="L8" s="22"/>
      <c r="M8" s="22"/>
      <c r="N8" s="22"/>
      <c r="O8" s="22"/>
      <c r="P8" s="22"/>
      <c r="Q8" s="22"/>
    </row>
    <row r="9" s="1" customFormat="1" ht="20.25" customHeight="1" spans="1:17">
      <c r="A9" s="6"/>
      <c r="B9" s="6" t="s">
        <v>388</v>
      </c>
      <c r="C9" s="6" t="str">
        <f>"A05040101"&amp;"  "&amp;"复印纸"</f>
        <v>A05040101  复印纸</v>
      </c>
      <c r="D9" s="29" t="s">
        <v>389</v>
      </c>
      <c r="E9" s="7">
        <v>1</v>
      </c>
      <c r="F9" s="22">
        <v>0.8</v>
      </c>
      <c r="G9" s="22">
        <v>0.8</v>
      </c>
      <c r="H9" s="23">
        <v>0.8</v>
      </c>
      <c r="I9" s="23"/>
      <c r="J9" s="23"/>
      <c r="K9" s="23"/>
      <c r="L9" s="22"/>
      <c r="M9" s="22"/>
      <c r="N9" s="22"/>
      <c r="O9" s="22"/>
      <c r="P9" s="22"/>
      <c r="Q9" s="22"/>
    </row>
    <row r="10" s="1" customFormat="1" ht="20.25" customHeight="1" spans="1:17">
      <c r="A10" s="6"/>
      <c r="B10" s="6" t="s">
        <v>390</v>
      </c>
      <c r="C10" s="6" t="str">
        <f>"A02020400"&amp;"  "&amp;"多功能一体机"</f>
        <v>A02020400  多功能一体机</v>
      </c>
      <c r="D10" s="29" t="s">
        <v>391</v>
      </c>
      <c r="E10" s="7">
        <v>2</v>
      </c>
      <c r="F10" s="22">
        <v>0.6</v>
      </c>
      <c r="G10" s="22">
        <v>0.6</v>
      </c>
      <c r="H10" s="23">
        <v>0.6</v>
      </c>
      <c r="I10" s="23"/>
      <c r="J10" s="23"/>
      <c r="K10" s="23"/>
      <c r="L10" s="22"/>
      <c r="M10" s="22"/>
      <c r="N10" s="22"/>
      <c r="O10" s="22"/>
      <c r="P10" s="22"/>
      <c r="Q10" s="22"/>
    </row>
    <row r="11" s="1" customFormat="1" ht="20.25" customHeight="1" spans="1:17">
      <c r="A11" s="28" t="s">
        <v>215</v>
      </c>
      <c r="B11" s="6"/>
      <c r="C11" s="6"/>
      <c r="D11" s="6"/>
      <c r="E11" s="6"/>
      <c r="F11" s="22">
        <v>8.9</v>
      </c>
      <c r="G11" s="22"/>
      <c r="H11" s="22"/>
      <c r="I11" s="22"/>
      <c r="J11" s="23"/>
      <c r="K11" s="23"/>
      <c r="L11" s="22"/>
      <c r="M11" s="22"/>
      <c r="N11" s="22"/>
      <c r="O11" s="22"/>
      <c r="P11" s="22"/>
      <c r="Q11" s="22"/>
    </row>
    <row r="12" s="1" customFormat="1" ht="20.25" customHeight="1" spans="1:17">
      <c r="A12" s="6"/>
      <c r="B12" s="6" t="s">
        <v>392</v>
      </c>
      <c r="C12" s="6" t="str">
        <f>"C23120399"&amp;"  "&amp;"其他车辆维修和保养服务"</f>
        <v>C23120399  其他车辆维修和保养服务</v>
      </c>
      <c r="D12" s="29" t="s">
        <v>389</v>
      </c>
      <c r="E12" s="7">
        <v>1</v>
      </c>
      <c r="F12" s="22">
        <v>0.9</v>
      </c>
      <c r="G12" s="22"/>
      <c r="H12" s="23"/>
      <c r="I12" s="23"/>
      <c r="J12" s="23"/>
      <c r="K12" s="23"/>
      <c r="L12" s="22"/>
      <c r="M12" s="22"/>
      <c r="N12" s="22"/>
      <c r="O12" s="22"/>
      <c r="P12" s="22"/>
      <c r="Q12" s="22"/>
    </row>
    <row r="13" s="1" customFormat="1" ht="20.25" customHeight="1" spans="1:17">
      <c r="A13" s="6"/>
      <c r="B13" s="6" t="s">
        <v>393</v>
      </c>
      <c r="C13" s="6" t="str">
        <f>"A02020400"&amp;"  "&amp;"多功能一体机"</f>
        <v>A02020400  多功能一体机</v>
      </c>
      <c r="D13" s="29" t="s">
        <v>391</v>
      </c>
      <c r="E13" s="7">
        <v>7</v>
      </c>
      <c r="F13" s="22">
        <v>2.1</v>
      </c>
      <c r="G13" s="22"/>
      <c r="H13" s="23"/>
      <c r="I13" s="23"/>
      <c r="J13" s="23"/>
      <c r="K13" s="23"/>
      <c r="L13" s="22"/>
      <c r="M13" s="22"/>
      <c r="N13" s="22"/>
      <c r="O13" s="22"/>
      <c r="P13" s="22"/>
      <c r="Q13" s="22"/>
    </row>
    <row r="14" s="1" customFormat="1" ht="20.25" customHeight="1" spans="1:17">
      <c r="A14" s="6"/>
      <c r="B14" s="6" t="s">
        <v>394</v>
      </c>
      <c r="C14" s="6" t="str">
        <f>"C23120302"&amp;"  "&amp;"车辆加油、添加燃料服务"</f>
        <v>C23120302  车辆加油、添加燃料服务</v>
      </c>
      <c r="D14" s="29" t="s">
        <v>389</v>
      </c>
      <c r="E14" s="7">
        <v>1</v>
      </c>
      <c r="F14" s="22">
        <v>0.8</v>
      </c>
      <c r="G14" s="22"/>
      <c r="H14" s="23"/>
      <c r="I14" s="23"/>
      <c r="J14" s="23"/>
      <c r="K14" s="23"/>
      <c r="L14" s="22"/>
      <c r="M14" s="22"/>
      <c r="N14" s="22"/>
      <c r="O14" s="22"/>
      <c r="P14" s="22"/>
      <c r="Q14" s="22"/>
    </row>
    <row r="15" s="1" customFormat="1" ht="20.25" customHeight="1" spans="1:17">
      <c r="A15" s="6"/>
      <c r="B15" s="6" t="s">
        <v>388</v>
      </c>
      <c r="C15" s="6" t="str">
        <f>"A05040101"&amp;"  "&amp;"复印纸"</f>
        <v>A05040101  复印纸</v>
      </c>
      <c r="D15" s="29" t="s">
        <v>389</v>
      </c>
      <c r="E15" s="7">
        <v>1</v>
      </c>
      <c r="F15" s="22">
        <v>2.5</v>
      </c>
      <c r="G15" s="22"/>
      <c r="H15" s="23"/>
      <c r="I15" s="23"/>
      <c r="J15" s="23"/>
      <c r="K15" s="23"/>
      <c r="L15" s="22"/>
      <c r="M15" s="22"/>
      <c r="N15" s="22"/>
      <c r="O15" s="22"/>
      <c r="P15" s="22"/>
      <c r="Q15" s="22"/>
    </row>
    <row r="16" s="1" customFormat="1" ht="20.25" customHeight="1" spans="1:17">
      <c r="A16" s="6"/>
      <c r="B16" s="6" t="s">
        <v>395</v>
      </c>
      <c r="C16" s="6" t="str">
        <f>"C1804010201"&amp;"  "&amp;"机动车保险服务"</f>
        <v>C1804010201  机动车保险服务</v>
      </c>
      <c r="D16" s="29" t="s">
        <v>293</v>
      </c>
      <c r="E16" s="7">
        <v>1</v>
      </c>
      <c r="F16" s="22">
        <v>0.2</v>
      </c>
      <c r="G16" s="22"/>
      <c r="H16" s="23"/>
      <c r="I16" s="23"/>
      <c r="J16" s="23"/>
      <c r="K16" s="23"/>
      <c r="L16" s="22"/>
      <c r="M16" s="22"/>
      <c r="N16" s="22"/>
      <c r="O16" s="22"/>
      <c r="P16" s="22"/>
      <c r="Q16" s="22"/>
    </row>
    <row r="17" s="1" customFormat="1" ht="20.25" customHeight="1" spans="1:17">
      <c r="A17" s="6"/>
      <c r="B17" s="6" t="s">
        <v>396</v>
      </c>
      <c r="C17" s="6" t="str">
        <f>"A02021201"&amp;"  "&amp;"速印机"</f>
        <v>A02021201  速印机</v>
      </c>
      <c r="D17" s="29" t="s">
        <v>391</v>
      </c>
      <c r="E17" s="7">
        <v>1</v>
      </c>
      <c r="F17" s="22">
        <v>2.4</v>
      </c>
      <c r="G17" s="22"/>
      <c r="H17" s="23"/>
      <c r="I17" s="23"/>
      <c r="J17" s="23"/>
      <c r="K17" s="23"/>
      <c r="L17" s="22"/>
      <c r="M17" s="22"/>
      <c r="N17" s="22"/>
      <c r="O17" s="22"/>
      <c r="P17" s="22"/>
      <c r="Q17" s="22"/>
    </row>
    <row r="18" s="1" customFormat="1" ht="20.25" customHeight="1" spans="1:17">
      <c r="A18" s="7" t="s">
        <v>29</v>
      </c>
      <c r="B18" s="7"/>
      <c r="C18" s="7"/>
      <c r="D18" s="29"/>
      <c r="E18" s="29"/>
      <c r="F18" s="22">
        <v>10.3</v>
      </c>
      <c r="G18" s="22">
        <v>1.4</v>
      </c>
      <c r="H18" s="22">
        <v>1.4</v>
      </c>
      <c r="I18" s="22"/>
      <c r="J18" s="22"/>
      <c r="K18" s="22"/>
      <c r="L18" s="22"/>
      <c r="M18" s="22"/>
      <c r="N18" s="22"/>
      <c r="O18" s="22"/>
      <c r="P18" s="22"/>
      <c r="Q18" s="22"/>
    </row>
  </sheetData>
  <mergeCells count="19">
    <mergeCell ref="A1:M1"/>
    <mergeCell ref="P1:Q1"/>
    <mergeCell ref="A2:Q2"/>
    <mergeCell ref="A3:M3"/>
    <mergeCell ref="P3:Q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82"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showZeros="0" workbookViewId="0">
      <selection activeCell="R1" sqref="R1"/>
    </sheetView>
  </sheetViews>
  <sheetFormatPr defaultColWidth="8.85" defaultRowHeight="15" customHeight="1"/>
  <cols>
    <col min="1" max="6" width="12.625" style="1" customWidth="1"/>
    <col min="7" max="17" width="10.625" style="1" customWidth="1"/>
    <col min="18" max="16384" width="8.85" style="1"/>
  </cols>
  <sheetData>
    <row r="1" s="1" customFormat="1" customHeight="1" spans="1:18">
      <c r="A1" s="3"/>
      <c r="B1" s="3"/>
      <c r="C1" s="3"/>
      <c r="D1" s="3"/>
      <c r="E1" s="3"/>
      <c r="F1" s="3"/>
      <c r="G1" s="3"/>
      <c r="H1" s="3"/>
      <c r="I1" s="3"/>
      <c r="J1" s="3"/>
      <c r="K1" s="3"/>
      <c r="L1" s="3"/>
      <c r="M1" s="3"/>
      <c r="N1" s="3"/>
      <c r="O1" s="3"/>
      <c r="P1" s="3"/>
      <c r="Q1" s="3"/>
      <c r="R1" s="1" t="s">
        <v>397</v>
      </c>
    </row>
    <row r="2" s="1" customFormat="1" ht="45" customHeight="1" spans="1:17">
      <c r="A2" s="19" t="s">
        <v>398</v>
      </c>
      <c r="B2" s="19"/>
      <c r="C2" s="19"/>
      <c r="D2" s="19"/>
      <c r="E2" s="19"/>
      <c r="F2" s="19"/>
      <c r="G2" s="19"/>
      <c r="H2" s="19"/>
      <c r="I2" s="19"/>
      <c r="J2" s="19"/>
      <c r="K2" s="19"/>
      <c r="L2" s="19"/>
      <c r="M2" s="19"/>
      <c r="N2" s="19"/>
      <c r="O2" s="19"/>
      <c r="P2" s="19"/>
      <c r="Q2" s="19"/>
    </row>
    <row r="3" s="1" customFormat="1" ht="20.25" customHeight="1" spans="1:18">
      <c r="A3" s="2" t="str">
        <f>"单位名称："&amp;"易门县六街街道中心小学"</f>
        <v>单位名称：易门县六街街道中心小学</v>
      </c>
      <c r="B3" s="2"/>
      <c r="C3" s="2"/>
      <c r="D3" s="2"/>
      <c r="E3" s="2"/>
      <c r="F3" s="2"/>
      <c r="G3" s="2"/>
      <c r="H3" s="2"/>
      <c r="I3" s="2"/>
      <c r="J3" s="2"/>
      <c r="K3" s="2"/>
      <c r="L3" s="3"/>
      <c r="M3" s="3"/>
      <c r="N3" s="3"/>
      <c r="O3" s="3"/>
      <c r="P3" s="3"/>
      <c r="Q3" s="3"/>
      <c r="R3" s="1" t="s">
        <v>26</v>
      </c>
    </row>
    <row r="4" s="1" customFormat="1" ht="27.15" customHeight="1" spans="1:18">
      <c r="A4" s="20" t="s">
        <v>379</v>
      </c>
      <c r="B4" s="20" t="s">
        <v>399</v>
      </c>
      <c r="C4" s="20" t="s">
        <v>400</v>
      </c>
      <c r="D4" s="20" t="s">
        <v>401</v>
      </c>
      <c r="E4" s="20" t="s">
        <v>402</v>
      </c>
      <c r="F4" s="20" t="s">
        <v>403</v>
      </c>
      <c r="G4" s="20" t="s">
        <v>404</v>
      </c>
      <c r="H4" s="20" t="s">
        <v>142</v>
      </c>
      <c r="I4" s="20"/>
      <c r="J4" s="20"/>
      <c r="K4" s="20"/>
      <c r="L4" s="20"/>
      <c r="M4" s="20"/>
      <c r="N4" s="20"/>
      <c r="O4" s="20"/>
      <c r="P4" s="20"/>
      <c r="Q4" s="20"/>
      <c r="R4" s="25"/>
    </row>
    <row r="5" s="1" customFormat="1" ht="23.4" customHeight="1" spans="1:18">
      <c r="A5" s="20" t="s">
        <v>385</v>
      </c>
      <c r="B5" s="20"/>
      <c r="C5" s="20" t="s">
        <v>400</v>
      </c>
      <c r="D5" s="20"/>
      <c r="E5" s="20" t="s">
        <v>402</v>
      </c>
      <c r="F5" s="20" t="s">
        <v>403</v>
      </c>
      <c r="G5" s="20" t="s">
        <v>405</v>
      </c>
      <c r="H5" s="20" t="s">
        <v>29</v>
      </c>
      <c r="I5" s="20" t="s">
        <v>32</v>
      </c>
      <c r="J5" s="20" t="s">
        <v>386</v>
      </c>
      <c r="K5" s="20" t="s">
        <v>387</v>
      </c>
      <c r="L5" s="20" t="s">
        <v>35</v>
      </c>
      <c r="M5" s="20" t="s">
        <v>36</v>
      </c>
      <c r="N5" s="20"/>
      <c r="O5" s="20"/>
      <c r="P5" s="20"/>
      <c r="Q5" s="20"/>
      <c r="R5" s="25"/>
    </row>
    <row r="6" s="1" customFormat="1" ht="28.65" customHeight="1" spans="1:18">
      <c r="A6" s="20"/>
      <c r="B6" s="20"/>
      <c r="C6" s="20"/>
      <c r="D6" s="20"/>
      <c r="E6" s="20"/>
      <c r="F6" s="20"/>
      <c r="G6" s="20"/>
      <c r="H6" s="20"/>
      <c r="I6" s="20" t="s">
        <v>31</v>
      </c>
      <c r="J6" s="20"/>
      <c r="K6" s="20"/>
      <c r="L6" s="20"/>
      <c r="M6" s="20" t="s">
        <v>31</v>
      </c>
      <c r="N6" s="20" t="s">
        <v>37</v>
      </c>
      <c r="O6" s="24" t="s">
        <v>38</v>
      </c>
      <c r="P6" s="24" t="s">
        <v>39</v>
      </c>
      <c r="Q6" s="24" t="s">
        <v>40</v>
      </c>
      <c r="R6" s="25" t="s">
        <v>41</v>
      </c>
    </row>
    <row r="7" s="1" customFormat="1" ht="20.25" customHeight="1" spans="1:18">
      <c r="A7" s="21">
        <v>1</v>
      </c>
      <c r="B7" s="21">
        <v>2</v>
      </c>
      <c r="C7" s="21">
        <v>3</v>
      </c>
      <c r="D7" s="21">
        <v>4</v>
      </c>
      <c r="E7" s="21">
        <v>5</v>
      </c>
      <c r="F7" s="21">
        <v>6</v>
      </c>
      <c r="G7" s="21">
        <v>7</v>
      </c>
      <c r="H7" s="21">
        <v>8</v>
      </c>
      <c r="I7" s="21">
        <v>9</v>
      </c>
      <c r="J7" s="21">
        <v>10</v>
      </c>
      <c r="K7" s="21">
        <v>11</v>
      </c>
      <c r="L7" s="21">
        <v>12</v>
      </c>
      <c r="M7" s="21">
        <v>13</v>
      </c>
      <c r="N7" s="21">
        <v>14</v>
      </c>
      <c r="O7" s="21">
        <v>15</v>
      </c>
      <c r="P7" s="21">
        <v>16</v>
      </c>
      <c r="Q7" s="21">
        <v>17</v>
      </c>
      <c r="R7" s="26">
        <v>18</v>
      </c>
    </row>
    <row r="8" s="1" customFormat="1" ht="20.25" customHeight="1" spans="1:18">
      <c r="A8" s="6"/>
      <c r="B8" s="6"/>
      <c r="C8" s="6"/>
      <c r="D8" s="7"/>
      <c r="E8" s="7"/>
      <c r="F8" s="22"/>
      <c r="G8" s="23"/>
      <c r="H8" s="23"/>
      <c r="I8" s="23"/>
      <c r="J8" s="23"/>
      <c r="K8" s="23"/>
      <c r="L8" s="23"/>
      <c r="M8" s="23"/>
      <c r="N8" s="23"/>
      <c r="O8" s="23"/>
      <c r="P8" s="23"/>
      <c r="Q8" s="23"/>
      <c r="R8" s="25"/>
    </row>
    <row r="9" s="1" customFormat="1" ht="20.25" customHeight="1" spans="1:18">
      <c r="A9" s="6"/>
      <c r="B9" s="6"/>
      <c r="C9" s="6"/>
      <c r="D9" s="6"/>
      <c r="E9" s="6"/>
      <c r="F9" s="6"/>
      <c r="G9" s="23"/>
      <c r="H9" s="23"/>
      <c r="I9" s="23"/>
      <c r="J9" s="23"/>
      <c r="K9" s="23"/>
      <c r="L9" s="23"/>
      <c r="M9" s="23"/>
      <c r="N9" s="23"/>
      <c r="O9" s="23"/>
      <c r="P9" s="23"/>
      <c r="Q9" s="23"/>
      <c r="R9" s="25"/>
    </row>
    <row r="10" s="1" customFormat="1" ht="20.25" customHeight="1" spans="1:18">
      <c r="A10" s="7" t="s">
        <v>29</v>
      </c>
      <c r="B10" s="7"/>
      <c r="C10" s="7"/>
      <c r="D10" s="7"/>
      <c r="E10" s="7"/>
      <c r="F10" s="7"/>
      <c r="G10" s="23"/>
      <c r="H10" s="23"/>
      <c r="I10" s="23"/>
      <c r="J10" s="23"/>
      <c r="K10" s="23"/>
      <c r="L10" s="23"/>
      <c r="M10" s="23"/>
      <c r="N10" s="23"/>
      <c r="O10" s="23"/>
      <c r="P10" s="23"/>
      <c r="Q10" s="23"/>
      <c r="R10" s="25"/>
    </row>
    <row r="11" s="1" customFormat="1" customHeight="1" spans="1:1">
      <c r="A11" s="1" t="s">
        <v>132</v>
      </c>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58"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E22" sqref="E22"/>
    </sheetView>
  </sheetViews>
  <sheetFormatPr defaultColWidth="8.85" defaultRowHeight="15" customHeight="1"/>
  <cols>
    <col min="1" max="14" width="10.625" style="1" customWidth="1"/>
    <col min="15" max="16384" width="8.85" style="1"/>
  </cols>
  <sheetData>
    <row r="1" s="1" customFormat="1" ht="24.15" customHeight="1" spans="1:14">
      <c r="A1" s="2"/>
      <c r="B1" s="2"/>
      <c r="C1" s="2"/>
      <c r="D1" s="2"/>
      <c r="E1" s="2"/>
      <c r="F1" s="2"/>
      <c r="G1" s="2"/>
      <c r="H1" s="2"/>
      <c r="I1" s="2"/>
      <c r="J1" s="2"/>
      <c r="K1" s="2"/>
      <c r="L1" s="2"/>
      <c r="M1" s="2"/>
      <c r="N1" s="3" t="s">
        <v>406</v>
      </c>
    </row>
    <row r="2" s="1" customFormat="1" ht="45.15" customHeight="1" spans="1:14">
      <c r="A2" s="9" t="s">
        <v>407</v>
      </c>
      <c r="B2" s="9"/>
      <c r="C2" s="9"/>
      <c r="D2" s="9"/>
      <c r="E2" s="9"/>
      <c r="F2" s="9"/>
      <c r="G2" s="9"/>
      <c r="H2" s="9"/>
      <c r="I2" s="9"/>
      <c r="J2" s="9"/>
      <c r="K2" s="9"/>
      <c r="L2" s="9"/>
      <c r="M2" s="9"/>
      <c r="N2" s="9"/>
    </row>
    <row r="3" s="1" customFormat="1" ht="18.75" customHeight="1" spans="1:14">
      <c r="A3" s="2" t="str">
        <f>"单位名称："&amp;"易门县六街街道中心小学"</f>
        <v>单位名称：易门县六街街道中心小学</v>
      </c>
      <c r="B3" s="2"/>
      <c r="C3" s="2"/>
      <c r="D3" s="2"/>
      <c r="E3" s="2"/>
      <c r="F3" s="2"/>
      <c r="G3" s="2"/>
      <c r="H3" s="2"/>
      <c r="I3" s="2"/>
      <c r="J3" s="2"/>
      <c r="K3" s="2"/>
      <c r="L3" s="2"/>
      <c r="M3" s="2"/>
      <c r="N3" s="3" t="s">
        <v>26</v>
      </c>
    </row>
    <row r="4" s="1" customFormat="1" ht="22.5" customHeight="1" spans="1:14">
      <c r="A4" s="17" t="s">
        <v>408</v>
      </c>
      <c r="B4" s="17" t="s">
        <v>142</v>
      </c>
      <c r="C4" s="17"/>
      <c r="D4" s="17"/>
      <c r="E4" s="17" t="s">
        <v>409</v>
      </c>
      <c r="F4" s="17"/>
      <c r="G4" s="17"/>
      <c r="H4" s="17"/>
      <c r="I4" s="17"/>
      <c r="J4" s="17"/>
      <c r="K4" s="17"/>
      <c r="L4" s="17"/>
      <c r="M4" s="17"/>
      <c r="N4" s="17"/>
    </row>
    <row r="5" s="1" customFormat="1" ht="22.5" customHeight="1" spans="1:14">
      <c r="A5" s="17"/>
      <c r="B5" s="17" t="s">
        <v>29</v>
      </c>
      <c r="C5" s="17" t="s">
        <v>32</v>
      </c>
      <c r="D5" s="17" t="s">
        <v>386</v>
      </c>
      <c r="E5" s="17" t="s">
        <v>410</v>
      </c>
      <c r="F5" s="17" t="s">
        <v>411</v>
      </c>
      <c r="G5" s="17" t="s">
        <v>412</v>
      </c>
      <c r="H5" s="17" t="s">
        <v>413</v>
      </c>
      <c r="I5" s="17" t="s">
        <v>414</v>
      </c>
      <c r="J5" s="17" t="s">
        <v>415</v>
      </c>
      <c r="K5" s="17" t="s">
        <v>416</v>
      </c>
      <c r="L5" s="17" t="s">
        <v>417</v>
      </c>
      <c r="M5" s="17" t="s">
        <v>418</v>
      </c>
      <c r="N5" s="17" t="s">
        <v>419</v>
      </c>
    </row>
    <row r="6" s="1" customFormat="1" ht="18.75" customHeight="1" spans="1:14">
      <c r="A6" s="6"/>
      <c r="B6" s="6"/>
      <c r="C6" s="6"/>
      <c r="D6" s="6"/>
      <c r="E6" s="6"/>
      <c r="F6" s="6"/>
      <c r="G6" s="6"/>
      <c r="H6" s="6"/>
      <c r="I6" s="6"/>
      <c r="J6" s="6"/>
      <c r="K6" s="6"/>
      <c r="L6" s="6"/>
      <c r="M6" s="6"/>
      <c r="N6" s="6"/>
    </row>
    <row r="7" s="1" customFormat="1" ht="18.75" customHeight="1" spans="1:14">
      <c r="A7" s="6"/>
      <c r="B7" s="6"/>
      <c r="C7" s="6"/>
      <c r="D7" s="6"/>
      <c r="E7" s="6"/>
      <c r="F7" s="6"/>
      <c r="G7" s="6"/>
      <c r="H7" s="6"/>
      <c r="I7" s="6"/>
      <c r="J7" s="6"/>
      <c r="K7" s="6"/>
      <c r="L7" s="6"/>
      <c r="M7" s="6"/>
      <c r="N7" s="6"/>
    </row>
    <row r="8" s="1" customFormat="1" ht="18.75" customHeight="1" spans="1:14">
      <c r="A8" s="18" t="s">
        <v>29</v>
      </c>
      <c r="B8" s="13"/>
      <c r="C8" s="6"/>
      <c r="D8" s="6"/>
      <c r="E8" s="6"/>
      <c r="F8" s="6"/>
      <c r="G8" s="6"/>
      <c r="H8" s="6"/>
      <c r="I8" s="6"/>
      <c r="J8" s="6"/>
      <c r="K8" s="6"/>
      <c r="L8" s="6"/>
      <c r="M8" s="6"/>
      <c r="N8" s="6"/>
    </row>
    <row r="9" s="1" customFormat="1" customHeight="1" spans="1:4">
      <c r="A9" s="16" t="s">
        <v>132</v>
      </c>
      <c r="B9" s="16"/>
      <c r="C9" s="16"/>
      <c r="D9" s="16"/>
    </row>
  </sheetData>
  <mergeCells count="6">
    <mergeCell ref="A2:N2"/>
    <mergeCell ref="A3:C3"/>
    <mergeCell ref="B4:D4"/>
    <mergeCell ref="E4:N4"/>
    <mergeCell ref="A9:D9"/>
    <mergeCell ref="A4:A5"/>
  </mergeCells>
  <pageMargins left="0.75" right="0.75" top="1" bottom="1" header="0.5" footer="0.5"/>
  <pageSetup paperSize="1" scale="83"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D8"/>
    </sheetView>
  </sheetViews>
  <sheetFormatPr defaultColWidth="8.85" defaultRowHeight="15" customHeight="1" outlineLevelRow="7"/>
  <cols>
    <col min="1" max="10" width="15.625" style="1" customWidth="1"/>
    <col min="11" max="16384" width="8.85" style="1"/>
  </cols>
  <sheetData>
    <row r="1" s="1" customFormat="1" ht="18.75" customHeight="1" spans="1:10">
      <c r="A1" s="2"/>
      <c r="B1" s="2"/>
      <c r="C1" s="2"/>
      <c r="D1" s="2"/>
      <c r="E1" s="2"/>
      <c r="F1" s="2"/>
      <c r="G1" s="2"/>
      <c r="H1" s="2"/>
      <c r="I1" s="2"/>
      <c r="J1" s="3" t="s">
        <v>420</v>
      </c>
    </row>
    <row r="2" s="1" customFormat="1" ht="45.3" customHeight="1" spans="1:10">
      <c r="A2" s="9" t="s">
        <v>421</v>
      </c>
      <c r="B2" s="10"/>
      <c r="C2" s="10"/>
      <c r="D2" s="10"/>
      <c r="E2" s="10"/>
      <c r="F2" s="10"/>
      <c r="G2" s="10"/>
      <c r="H2" s="10"/>
      <c r="I2" s="10"/>
      <c r="J2" s="10"/>
    </row>
    <row r="3" s="1" customFormat="1" ht="22.8" customHeight="1" spans="1:10">
      <c r="A3" s="2" t="str">
        <f>"单位名称："&amp;"易门县六街街道中心小学"</f>
        <v>单位名称：易门县六街街道中心小学</v>
      </c>
      <c r="B3" s="2"/>
      <c r="C3" s="2"/>
      <c r="D3" s="11"/>
      <c r="E3" s="11"/>
      <c r="F3" s="11"/>
      <c r="G3" s="11"/>
      <c r="H3" s="11"/>
      <c r="I3" s="11"/>
      <c r="J3" s="11"/>
    </row>
    <row r="4" s="1" customFormat="1" ht="27.15" customHeight="1" spans="1:10">
      <c r="A4" s="5" t="s">
        <v>224</v>
      </c>
      <c r="B4" s="5" t="s">
        <v>225</v>
      </c>
      <c r="C4" s="5" t="s">
        <v>226</v>
      </c>
      <c r="D4" s="5" t="s">
        <v>227</v>
      </c>
      <c r="E4" s="5" t="s">
        <v>228</v>
      </c>
      <c r="F4" s="5" t="s">
        <v>229</v>
      </c>
      <c r="G4" s="5" t="s">
        <v>230</v>
      </c>
      <c r="H4" s="5" t="s">
        <v>231</v>
      </c>
      <c r="I4" s="5" t="s">
        <v>232</v>
      </c>
      <c r="J4" s="5" t="s">
        <v>233</v>
      </c>
    </row>
    <row r="5" s="1" customFormat="1" ht="18.75" customHeight="1" spans="1:10">
      <c r="A5" s="5" t="s">
        <v>42</v>
      </c>
      <c r="B5" s="5" t="s">
        <v>43</v>
      </c>
      <c r="C5" s="5" t="s">
        <v>44</v>
      </c>
      <c r="D5" s="5" t="s">
        <v>45</v>
      </c>
      <c r="E5" s="5" t="s">
        <v>46</v>
      </c>
      <c r="F5" s="5" t="s">
        <v>47</v>
      </c>
      <c r="G5" s="5" t="s">
        <v>48</v>
      </c>
      <c r="H5" s="5" t="s">
        <v>49</v>
      </c>
      <c r="I5" s="5" t="s">
        <v>50</v>
      </c>
      <c r="J5" s="5" t="s">
        <v>65</v>
      </c>
    </row>
    <row r="6" s="1" customFormat="1" ht="18.75" customHeight="1" spans="1:10">
      <c r="A6" s="12"/>
      <c r="B6" s="12"/>
      <c r="C6" s="13"/>
      <c r="D6" s="6"/>
      <c r="E6" s="6"/>
      <c r="F6" s="6"/>
      <c r="G6" s="6"/>
      <c r="H6" s="6"/>
      <c r="I6" s="6"/>
      <c r="J6" s="6"/>
    </row>
    <row r="7" s="1" customFormat="1" ht="18.75" customHeight="1" spans="1:10">
      <c r="A7" s="14"/>
      <c r="B7" s="14"/>
      <c r="C7" s="15"/>
      <c r="D7" s="6"/>
      <c r="E7" s="6"/>
      <c r="F7" s="6"/>
      <c r="G7" s="6"/>
      <c r="H7" s="6"/>
      <c r="I7" s="6"/>
      <c r="J7" s="6"/>
    </row>
    <row r="8" s="1" customFormat="1" customHeight="1" spans="1:4">
      <c r="A8" s="16" t="s">
        <v>132</v>
      </c>
      <c r="B8" s="16"/>
      <c r="C8" s="16"/>
      <c r="D8" s="16"/>
    </row>
  </sheetData>
  <mergeCells count="3">
    <mergeCell ref="A2:J2"/>
    <mergeCell ref="A3:C3"/>
    <mergeCell ref="A8:D8"/>
  </mergeCells>
  <pageMargins left="0.75" right="0.75" top="1" bottom="1" header="0.5" footer="0.5"/>
  <pageSetup paperSize="1" scale="79"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showZeros="0" workbookViewId="0">
      <selection activeCell="D17" sqref="D17"/>
    </sheetView>
  </sheetViews>
  <sheetFormatPr defaultColWidth="8.85" defaultRowHeight="15" customHeight="1" outlineLevelCol="7"/>
  <cols>
    <col min="1" max="1" width="21.625" style="1" customWidth="1"/>
    <col min="2" max="2" width="13" style="1" customWidth="1"/>
    <col min="3" max="3" width="22.5" style="1" customWidth="1"/>
    <col min="4" max="4" width="15.875" style="1" customWidth="1"/>
    <col min="5" max="5" width="15.375" style="1" customWidth="1"/>
    <col min="6" max="6" width="14.25" style="1" customWidth="1"/>
    <col min="7" max="7" width="15.75" style="1" customWidth="1"/>
    <col min="8" max="8" width="16.625" style="1" customWidth="1"/>
    <col min="9" max="16384" width="8.85" style="1"/>
  </cols>
  <sheetData>
    <row r="1" s="1" customFormat="1" ht="18.75" customHeight="1" spans="1:8">
      <c r="A1" s="2"/>
      <c r="B1" s="2"/>
      <c r="C1" s="2"/>
      <c r="D1" s="2"/>
      <c r="E1" s="2"/>
      <c r="F1" s="2"/>
      <c r="G1" s="2"/>
      <c r="H1" s="3" t="s">
        <v>422</v>
      </c>
    </row>
    <row r="2" s="1" customFormat="1" ht="41.4" customHeight="1" spans="1:8">
      <c r="A2" s="4" t="s">
        <v>423</v>
      </c>
      <c r="B2" s="4"/>
      <c r="C2" s="4"/>
      <c r="D2" s="4"/>
      <c r="E2" s="4"/>
      <c r="F2" s="4"/>
      <c r="G2" s="4"/>
      <c r="H2" s="4"/>
    </row>
    <row r="3" s="1" customFormat="1" ht="18.75" customHeight="1" spans="1:8">
      <c r="A3" s="2" t="str">
        <f>"单位名称："&amp;"易门县六街街道中心小学"</f>
        <v>单位名称：易门县六街街道中心小学</v>
      </c>
      <c r="B3" s="2"/>
      <c r="C3" s="2"/>
      <c r="D3" s="2"/>
      <c r="E3" s="2"/>
      <c r="F3" s="2"/>
      <c r="G3" s="2"/>
      <c r="H3" s="2"/>
    </row>
    <row r="4" s="1" customFormat="1" ht="18.75" customHeight="1" spans="1:8">
      <c r="A4" s="5" t="s">
        <v>135</v>
      </c>
      <c r="B4" s="5" t="s">
        <v>424</v>
      </c>
      <c r="C4" s="5" t="s">
        <v>425</v>
      </c>
      <c r="D4" s="5" t="s">
        <v>426</v>
      </c>
      <c r="E4" s="5" t="s">
        <v>382</v>
      </c>
      <c r="F4" s="5" t="s">
        <v>427</v>
      </c>
      <c r="G4" s="5"/>
      <c r="H4" s="5"/>
    </row>
    <row r="5" s="1" customFormat="1" ht="18.75" customHeight="1" spans="1:8">
      <c r="A5" s="5"/>
      <c r="B5" s="5"/>
      <c r="C5" s="5"/>
      <c r="D5" s="5"/>
      <c r="E5" s="5"/>
      <c r="F5" s="5" t="s">
        <v>383</v>
      </c>
      <c r="G5" s="5" t="s">
        <v>428</v>
      </c>
      <c r="H5" s="5" t="s">
        <v>429</v>
      </c>
    </row>
    <row r="6" s="1" customFormat="1" ht="18.75" customHeight="1" spans="1:8">
      <c r="A6" s="5" t="s">
        <v>42</v>
      </c>
      <c r="B6" s="5" t="s">
        <v>43</v>
      </c>
      <c r="C6" s="5" t="s">
        <v>44</v>
      </c>
      <c r="D6" s="5" t="s">
        <v>45</v>
      </c>
      <c r="E6" s="5" t="s">
        <v>46</v>
      </c>
      <c r="F6" s="5" t="s">
        <v>47</v>
      </c>
      <c r="G6" s="5" t="s">
        <v>48</v>
      </c>
      <c r="H6" s="5" t="s">
        <v>49</v>
      </c>
    </row>
    <row r="7" s="1" customFormat="1" ht="18.75" customHeight="1" spans="1:8">
      <c r="A7" s="6" t="s">
        <v>52</v>
      </c>
      <c r="B7" s="6" t="s">
        <v>430</v>
      </c>
      <c r="C7" s="6" t="s">
        <v>431</v>
      </c>
      <c r="D7" s="6" t="s">
        <v>432</v>
      </c>
      <c r="E7" s="7" t="s">
        <v>391</v>
      </c>
      <c r="F7" s="7">
        <v>1</v>
      </c>
      <c r="G7" s="8">
        <v>12300</v>
      </c>
      <c r="H7" s="8">
        <v>12300</v>
      </c>
    </row>
    <row r="8" s="1" customFormat="1" ht="18.75" customHeight="1" spans="1:8">
      <c r="A8" s="6" t="s">
        <v>52</v>
      </c>
      <c r="B8" s="6" t="s">
        <v>430</v>
      </c>
      <c r="C8" s="6" t="s">
        <v>433</v>
      </c>
      <c r="D8" s="6" t="s">
        <v>434</v>
      </c>
      <c r="E8" s="7" t="s">
        <v>391</v>
      </c>
      <c r="F8" s="7">
        <v>6</v>
      </c>
      <c r="G8" s="8">
        <v>20000</v>
      </c>
      <c r="H8" s="8">
        <v>120000</v>
      </c>
    </row>
    <row r="9" s="1" customFormat="1" ht="18.75" customHeight="1" spans="1:8">
      <c r="A9" s="6" t="s">
        <v>52</v>
      </c>
      <c r="B9" s="6" t="s">
        <v>430</v>
      </c>
      <c r="C9" s="6" t="s">
        <v>435</v>
      </c>
      <c r="D9" s="6" t="s">
        <v>436</v>
      </c>
      <c r="E9" s="7" t="s">
        <v>437</v>
      </c>
      <c r="F9" s="7">
        <v>13</v>
      </c>
      <c r="G9" s="8">
        <v>650</v>
      </c>
      <c r="H9" s="8">
        <v>8450</v>
      </c>
    </row>
    <row r="10" s="1" customFormat="1" ht="18.75" customHeight="1" spans="1:8">
      <c r="A10" s="6" t="s">
        <v>52</v>
      </c>
      <c r="B10" s="6" t="s">
        <v>430</v>
      </c>
      <c r="C10" s="6" t="s">
        <v>438</v>
      </c>
      <c r="D10" s="6" t="s">
        <v>439</v>
      </c>
      <c r="E10" s="7" t="s">
        <v>391</v>
      </c>
      <c r="F10" s="7">
        <v>35</v>
      </c>
      <c r="G10" s="8">
        <v>5000</v>
      </c>
      <c r="H10" s="8">
        <v>175000</v>
      </c>
    </row>
    <row r="11" s="1" customFormat="1" ht="18.75" customHeight="1" spans="1:8">
      <c r="A11" s="6" t="s">
        <v>52</v>
      </c>
      <c r="B11" s="6" t="s">
        <v>430</v>
      </c>
      <c r="C11" s="6" t="s">
        <v>440</v>
      </c>
      <c r="D11" s="6" t="s">
        <v>393</v>
      </c>
      <c r="E11" s="7" t="s">
        <v>391</v>
      </c>
      <c r="F11" s="7">
        <v>7</v>
      </c>
      <c r="G11" s="8">
        <v>3000</v>
      </c>
      <c r="H11" s="8">
        <v>21000</v>
      </c>
    </row>
    <row r="12" s="1" customFormat="1" ht="18.75" customHeight="1" spans="1:8">
      <c r="A12" s="6" t="s">
        <v>52</v>
      </c>
      <c r="B12" s="6" t="s">
        <v>430</v>
      </c>
      <c r="C12" s="6" t="s">
        <v>441</v>
      </c>
      <c r="D12" s="6" t="s">
        <v>442</v>
      </c>
      <c r="E12" s="7" t="s">
        <v>437</v>
      </c>
      <c r="F12" s="7">
        <v>31</v>
      </c>
      <c r="G12" s="8">
        <v>1150</v>
      </c>
      <c r="H12" s="8">
        <v>35650</v>
      </c>
    </row>
    <row r="13" s="1" customFormat="1" ht="18.75" customHeight="1" spans="1:8">
      <c r="A13" s="6" t="s">
        <v>52</v>
      </c>
      <c r="B13" s="6" t="s">
        <v>430</v>
      </c>
      <c r="C13" s="6" t="s">
        <v>443</v>
      </c>
      <c r="D13" s="6" t="s">
        <v>396</v>
      </c>
      <c r="E13" s="7" t="s">
        <v>391</v>
      </c>
      <c r="F13" s="7">
        <v>1</v>
      </c>
      <c r="G13" s="8">
        <v>26000</v>
      </c>
      <c r="H13" s="8">
        <v>26000</v>
      </c>
    </row>
  </sheetData>
  <mergeCells count="8">
    <mergeCell ref="A2:H2"/>
    <mergeCell ref="A3:C3"/>
    <mergeCell ref="F4:H4"/>
    <mergeCell ref="A4:A5"/>
    <mergeCell ref="B4:B5"/>
    <mergeCell ref="C4:C5"/>
    <mergeCell ref="D4:D5"/>
    <mergeCell ref="E4:E5"/>
  </mergeCells>
  <pageMargins left="0.75" right="0.75" top="1" bottom="1" header="0.5" footer="0.5"/>
  <pageSetup paperSize="1" scale="91"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2" sqref="A2:T2"/>
    </sheetView>
  </sheetViews>
  <sheetFormatPr defaultColWidth="8.85" defaultRowHeight="15" customHeight="1"/>
  <cols>
    <col min="1" max="1" width="7.875" style="1" customWidth="1"/>
    <col min="2" max="2" width="19.75" style="1" customWidth="1"/>
    <col min="3" max="3" width="12.125" style="1" customWidth="1"/>
    <col min="4" max="4" width="10.875" style="1" customWidth="1"/>
    <col min="5" max="5" width="12.125" style="1" customWidth="1"/>
    <col min="6" max="7" width="8.5" style="1" customWidth="1"/>
    <col min="8" max="8" width="9.125" style="1" customWidth="1"/>
    <col min="9" max="9" width="10.25" style="1" customWidth="1"/>
    <col min="10" max="10" width="8.625" style="1" customWidth="1"/>
    <col min="11" max="11" width="7.875" style="1" customWidth="1"/>
    <col min="12" max="12" width="7.75" style="1" customWidth="1"/>
    <col min="13" max="14" width="8.25" style="1" customWidth="1"/>
    <col min="15" max="15" width="7.5" style="1" customWidth="1"/>
    <col min="16" max="16" width="8.575" style="1" customWidth="1"/>
    <col min="17" max="17" width="8.11666666666667" style="1" customWidth="1"/>
    <col min="18" max="20" width="10.625" style="1" customWidth="1"/>
    <col min="21" max="16384" width="8.85" style="1"/>
  </cols>
  <sheetData>
    <row r="1" s="1" customFormat="1" ht="18.75" customHeight="1" spans="1:20">
      <c r="A1" s="34"/>
      <c r="B1" s="34"/>
      <c r="C1" s="34"/>
      <c r="D1" s="34"/>
      <c r="E1" s="34"/>
      <c r="F1" s="34"/>
      <c r="G1" s="34"/>
      <c r="H1" s="34"/>
      <c r="I1" s="61"/>
      <c r="J1" s="61"/>
      <c r="K1" s="61"/>
      <c r="L1" s="61"/>
      <c r="M1" s="61"/>
      <c r="N1" s="61"/>
      <c r="O1" s="61"/>
      <c r="P1" s="61"/>
      <c r="Q1" s="61"/>
      <c r="R1" s="61"/>
      <c r="S1" s="61"/>
      <c r="T1" s="61" t="s">
        <v>24</v>
      </c>
    </row>
    <row r="2" s="1" customFormat="1" ht="37.5" customHeight="1" spans="1:20">
      <c r="A2" s="36" t="s">
        <v>25</v>
      </c>
      <c r="B2" s="36"/>
      <c r="C2" s="36"/>
      <c r="D2" s="36"/>
      <c r="E2" s="36"/>
      <c r="F2" s="36"/>
      <c r="G2" s="36"/>
      <c r="H2" s="36"/>
      <c r="I2" s="36"/>
      <c r="J2" s="36"/>
      <c r="K2" s="36"/>
      <c r="L2" s="36"/>
      <c r="M2" s="36"/>
      <c r="N2" s="36"/>
      <c r="O2" s="36"/>
      <c r="P2" s="36"/>
      <c r="Q2" s="36"/>
      <c r="R2" s="36"/>
      <c r="S2" s="36"/>
      <c r="T2" s="36"/>
    </row>
    <row r="3" s="1" customFormat="1" ht="18.75" customHeight="1" spans="1:20">
      <c r="A3" s="54" t="str">
        <f>"单位名称："&amp;"易门县六街街道中心小学"</f>
        <v>单位名称：易门县六街街道中心小学</v>
      </c>
      <c r="B3" s="54"/>
      <c r="C3" s="54"/>
      <c r="D3" s="54"/>
      <c r="E3" s="63"/>
      <c r="F3" s="63"/>
      <c r="G3" s="63"/>
      <c r="H3" s="63"/>
      <c r="I3" s="64"/>
      <c r="J3" s="64"/>
      <c r="K3" s="64"/>
      <c r="L3" s="64"/>
      <c r="M3" s="64"/>
      <c r="N3" s="64"/>
      <c r="O3" s="64"/>
      <c r="P3" s="64"/>
      <c r="Q3" s="64"/>
      <c r="R3" s="64"/>
      <c r="S3" s="64"/>
      <c r="T3" s="64" t="s">
        <v>26</v>
      </c>
    </row>
    <row r="4" s="82" customFormat="1" ht="18.75" customHeight="1" spans="1:20">
      <c r="A4" s="83" t="s">
        <v>27</v>
      </c>
      <c r="B4" s="84" t="s">
        <v>28</v>
      </c>
      <c r="C4" s="84" t="s">
        <v>29</v>
      </c>
      <c r="D4" s="84" t="s">
        <v>30</v>
      </c>
      <c r="E4" s="84"/>
      <c r="F4" s="84"/>
      <c r="G4" s="84"/>
      <c r="H4" s="84"/>
      <c r="I4" s="84"/>
      <c r="J4" s="89"/>
      <c r="K4" s="89"/>
      <c r="L4" s="89"/>
      <c r="M4" s="89"/>
      <c r="N4" s="89"/>
      <c r="O4" s="84" t="s">
        <v>20</v>
      </c>
      <c r="P4" s="84"/>
      <c r="Q4" s="84"/>
      <c r="R4" s="84"/>
      <c r="S4" s="84"/>
      <c r="T4" s="84"/>
    </row>
    <row r="5" s="82" customFormat="1" ht="18.75" customHeight="1" spans="1:20">
      <c r="A5" s="83"/>
      <c r="B5" s="84"/>
      <c r="C5" s="84"/>
      <c r="D5" s="85" t="s">
        <v>31</v>
      </c>
      <c r="E5" s="85" t="s">
        <v>32</v>
      </c>
      <c r="F5" s="85" t="s">
        <v>33</v>
      </c>
      <c r="G5" s="85" t="s">
        <v>34</v>
      </c>
      <c r="H5" s="85" t="s">
        <v>35</v>
      </c>
      <c r="I5" s="90" t="s">
        <v>36</v>
      </c>
      <c r="J5" s="91"/>
      <c r="K5" s="91"/>
      <c r="L5" s="91"/>
      <c r="M5" s="91"/>
      <c r="N5" s="91"/>
      <c r="O5" s="90" t="s">
        <v>31</v>
      </c>
      <c r="P5" s="85" t="s">
        <v>32</v>
      </c>
      <c r="Q5" s="85" t="s">
        <v>33</v>
      </c>
      <c r="R5" s="85" t="s">
        <v>34</v>
      </c>
      <c r="S5" s="85" t="s">
        <v>35</v>
      </c>
      <c r="T5" s="85" t="s">
        <v>36</v>
      </c>
    </row>
    <row r="6" s="82" customFormat="1" ht="45" customHeight="1" spans="1:20">
      <c r="A6" s="83"/>
      <c r="B6" s="84"/>
      <c r="C6" s="84"/>
      <c r="D6" s="85"/>
      <c r="E6" s="85"/>
      <c r="F6" s="85"/>
      <c r="G6" s="85"/>
      <c r="H6" s="85"/>
      <c r="I6" s="90" t="s">
        <v>31</v>
      </c>
      <c r="J6" s="90" t="s">
        <v>37</v>
      </c>
      <c r="K6" s="85" t="s">
        <v>38</v>
      </c>
      <c r="L6" s="85" t="s">
        <v>39</v>
      </c>
      <c r="M6" s="85" t="s">
        <v>40</v>
      </c>
      <c r="N6" s="90" t="s">
        <v>41</v>
      </c>
      <c r="O6" s="90"/>
      <c r="P6" s="85"/>
      <c r="Q6" s="85"/>
      <c r="R6" s="85"/>
      <c r="S6" s="85"/>
      <c r="T6" s="85"/>
    </row>
    <row r="7" s="82" customFormat="1" ht="18.75" customHeight="1" spans="1:20">
      <c r="A7" s="86" t="s">
        <v>42</v>
      </c>
      <c r="B7" s="87" t="s">
        <v>43</v>
      </c>
      <c r="C7" s="87" t="s">
        <v>44</v>
      </c>
      <c r="D7" s="87" t="s">
        <v>45</v>
      </c>
      <c r="E7" s="86" t="s">
        <v>46</v>
      </c>
      <c r="F7" s="87" t="s">
        <v>47</v>
      </c>
      <c r="G7" s="87" t="s">
        <v>48</v>
      </c>
      <c r="H7" s="86" t="s">
        <v>49</v>
      </c>
      <c r="I7" s="87" t="s">
        <v>50</v>
      </c>
      <c r="J7" s="87">
        <v>10</v>
      </c>
      <c r="K7" s="87">
        <v>11</v>
      </c>
      <c r="L7" s="87">
        <v>12</v>
      </c>
      <c r="M7" s="87">
        <v>13</v>
      </c>
      <c r="N7" s="87">
        <v>14</v>
      </c>
      <c r="O7" s="87">
        <v>15</v>
      </c>
      <c r="P7" s="87">
        <v>16</v>
      </c>
      <c r="Q7" s="87">
        <v>17</v>
      </c>
      <c r="R7" s="87">
        <v>18</v>
      </c>
      <c r="S7" s="87">
        <v>19</v>
      </c>
      <c r="T7" s="87">
        <v>20</v>
      </c>
    </row>
    <row r="8" s="1" customFormat="1" ht="20.25" customHeight="1" spans="1:20">
      <c r="A8" s="43" t="s">
        <v>51</v>
      </c>
      <c r="B8" s="43" t="s">
        <v>52</v>
      </c>
      <c r="C8" s="81">
        <v>2737.834207</v>
      </c>
      <c r="D8" s="81">
        <v>2694.582207</v>
      </c>
      <c r="E8" s="81">
        <v>2694.582207</v>
      </c>
      <c r="F8" s="81"/>
      <c r="G8" s="81"/>
      <c r="H8" s="81"/>
      <c r="I8" s="81">
        <v>43.252</v>
      </c>
      <c r="J8" s="81"/>
      <c r="K8" s="81"/>
      <c r="L8" s="81"/>
      <c r="M8" s="81"/>
      <c r="N8" s="81">
        <v>43.252</v>
      </c>
      <c r="O8" s="8"/>
      <c r="P8" s="8"/>
      <c r="Q8" s="8"/>
      <c r="R8" s="8"/>
      <c r="S8" s="8"/>
      <c r="T8" s="8"/>
    </row>
    <row r="9" s="1" customFormat="1" ht="20.25" customHeight="1" spans="1:20">
      <c r="A9" s="44" t="s">
        <v>29</v>
      </c>
      <c r="B9" s="44"/>
      <c r="C9" s="81">
        <v>2737.834207</v>
      </c>
      <c r="D9" s="81">
        <v>2694.582207</v>
      </c>
      <c r="E9" s="81">
        <v>2694.582207</v>
      </c>
      <c r="F9" s="81"/>
      <c r="G9" s="81"/>
      <c r="H9" s="81"/>
      <c r="I9" s="81">
        <v>43.252</v>
      </c>
      <c r="J9" s="81"/>
      <c r="K9" s="81"/>
      <c r="L9" s="81"/>
      <c r="M9" s="81"/>
      <c r="N9" s="81">
        <v>43.252</v>
      </c>
      <c r="O9" s="8"/>
      <c r="P9" s="8"/>
      <c r="Q9" s="8"/>
      <c r="R9" s="8"/>
      <c r="S9" s="8"/>
      <c r="T9" s="8"/>
    </row>
    <row r="10" s="1" customFormat="1" customHeight="1" spans="3:14">
      <c r="C10" s="88"/>
      <c r="D10" s="88"/>
      <c r="E10" s="88"/>
      <c r="F10" s="88"/>
      <c r="G10" s="88"/>
      <c r="H10" s="88"/>
      <c r="I10" s="88"/>
      <c r="J10" s="88"/>
      <c r="K10" s="88"/>
      <c r="L10" s="88"/>
      <c r="M10" s="88"/>
      <c r="N10" s="88"/>
    </row>
  </sheetData>
  <mergeCells count="20">
    <mergeCell ref="A2:T2"/>
    <mergeCell ref="A3:D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scale="63" fitToHeight="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topLeftCell="A4" workbookViewId="0">
      <selection activeCell="E24" sqref="E24"/>
    </sheetView>
  </sheetViews>
  <sheetFormatPr defaultColWidth="8.85" defaultRowHeight="15" customHeight="1"/>
  <cols>
    <col min="1" max="1" width="12.75" style="1" customWidth="1"/>
    <col min="2" max="2" width="30.375" style="1" customWidth="1"/>
    <col min="3" max="3" width="9.625" style="1" customWidth="1"/>
    <col min="4" max="4" width="10" style="1" customWidth="1"/>
    <col min="5" max="5" width="8.625" style="1" customWidth="1"/>
    <col min="6" max="6" width="9.75" style="1" customWidth="1"/>
    <col min="7" max="9" width="10.625" style="1" customWidth="1"/>
    <col min="10" max="10" width="11.875" style="1" customWidth="1"/>
    <col min="11" max="11" width="9.625" style="1" customWidth="1"/>
    <col min="12" max="14" width="10.625" style="1" customWidth="1"/>
    <col min="15" max="15" width="13.5" style="1" customWidth="1"/>
    <col min="16" max="16384" width="8.85" style="1"/>
  </cols>
  <sheetData>
    <row r="1" s="1" customFormat="1" ht="18.75" customHeight="1" spans="1:15">
      <c r="A1" s="34"/>
      <c r="B1" s="34"/>
      <c r="C1" s="34"/>
      <c r="D1" s="34"/>
      <c r="E1" s="34"/>
      <c r="F1" s="34"/>
      <c r="G1" s="34"/>
      <c r="H1" s="34"/>
      <c r="I1" s="34"/>
      <c r="J1" s="61"/>
      <c r="K1" s="61"/>
      <c r="L1" s="61"/>
      <c r="M1" s="61"/>
      <c r="N1" s="61"/>
      <c r="O1" s="61" t="s">
        <v>53</v>
      </c>
    </row>
    <row r="2" s="1" customFormat="1" ht="37.5" customHeight="1" spans="1:15">
      <c r="A2" s="36" t="s">
        <v>54</v>
      </c>
      <c r="B2" s="36"/>
      <c r="C2" s="36"/>
      <c r="D2" s="36"/>
      <c r="E2" s="36"/>
      <c r="F2" s="36"/>
      <c r="G2" s="36"/>
      <c r="H2" s="36"/>
      <c r="I2" s="36"/>
      <c r="J2" s="36"/>
      <c r="K2" s="62"/>
      <c r="L2" s="62"/>
      <c r="M2" s="62"/>
      <c r="N2" s="62"/>
      <c r="O2" s="62"/>
    </row>
    <row r="3" s="1" customFormat="1" ht="18.75" customHeight="1" spans="1:15">
      <c r="A3" s="37" t="str">
        <f>"单位名称："&amp;"易门县六街街道中心小学"</f>
        <v>单位名称：易门县六街街道中心小学</v>
      </c>
      <c r="B3" s="37"/>
      <c r="C3" s="37"/>
      <c r="D3" s="37"/>
      <c r="E3" s="37"/>
      <c r="F3" s="37"/>
      <c r="G3" s="37"/>
      <c r="H3" s="37"/>
      <c r="I3" s="37"/>
      <c r="J3" s="61"/>
      <c r="K3" s="61"/>
      <c r="L3" s="61"/>
      <c r="M3" s="61"/>
      <c r="N3" s="61"/>
      <c r="O3" s="61" t="s">
        <v>26</v>
      </c>
    </row>
    <row r="4" s="1" customFormat="1" ht="18.75" customHeight="1" spans="1:15">
      <c r="A4" s="55" t="s">
        <v>55</v>
      </c>
      <c r="B4" s="55" t="s">
        <v>56</v>
      </c>
      <c r="C4" s="42" t="s">
        <v>29</v>
      </c>
      <c r="D4" s="42" t="s">
        <v>32</v>
      </c>
      <c r="E4" s="42"/>
      <c r="F4" s="42"/>
      <c r="G4" s="55" t="s">
        <v>33</v>
      </c>
      <c r="H4" s="55" t="s">
        <v>34</v>
      </c>
      <c r="I4" s="55" t="s">
        <v>57</v>
      </c>
      <c r="J4" s="42" t="s">
        <v>36</v>
      </c>
      <c r="K4" s="42"/>
      <c r="L4" s="42"/>
      <c r="M4" s="42"/>
      <c r="N4" s="42"/>
      <c r="O4" s="42"/>
    </row>
    <row r="5" s="1" customFormat="1" ht="31" customHeight="1" spans="1:15">
      <c r="A5" s="55"/>
      <c r="B5" s="55"/>
      <c r="C5" s="42"/>
      <c r="D5" s="42" t="s">
        <v>31</v>
      </c>
      <c r="E5" s="42" t="s">
        <v>58</v>
      </c>
      <c r="F5" s="42" t="s">
        <v>59</v>
      </c>
      <c r="G5" s="55"/>
      <c r="H5" s="55"/>
      <c r="I5" s="55"/>
      <c r="J5" s="42" t="s">
        <v>31</v>
      </c>
      <c r="K5" s="55" t="s">
        <v>60</v>
      </c>
      <c r="L5" s="55" t="s">
        <v>61</v>
      </c>
      <c r="M5" s="55" t="s">
        <v>62</v>
      </c>
      <c r="N5" s="55" t="s">
        <v>63</v>
      </c>
      <c r="O5" s="55" t="s">
        <v>64</v>
      </c>
    </row>
    <row r="6" s="1" customFormat="1" ht="18.75" customHeight="1" spans="1:15">
      <c r="A6" s="42" t="s">
        <v>42</v>
      </c>
      <c r="B6" s="42" t="s">
        <v>43</v>
      </c>
      <c r="C6" s="42" t="s">
        <v>44</v>
      </c>
      <c r="D6" s="42" t="s">
        <v>45</v>
      </c>
      <c r="E6" s="42" t="s">
        <v>46</v>
      </c>
      <c r="F6" s="42" t="s">
        <v>47</v>
      </c>
      <c r="G6" s="42" t="s">
        <v>48</v>
      </c>
      <c r="H6" s="42" t="s">
        <v>49</v>
      </c>
      <c r="I6" s="42" t="s">
        <v>50</v>
      </c>
      <c r="J6" s="42" t="s">
        <v>65</v>
      </c>
      <c r="K6" s="42">
        <v>11</v>
      </c>
      <c r="L6" s="42">
        <v>12</v>
      </c>
      <c r="M6" s="42">
        <v>13</v>
      </c>
      <c r="N6" s="42">
        <v>14</v>
      </c>
      <c r="O6" s="42">
        <v>15</v>
      </c>
    </row>
    <row r="7" s="1" customFormat="1" ht="20.25" customHeight="1" spans="1:15">
      <c r="A7" s="43" t="s">
        <v>66</v>
      </c>
      <c r="B7" s="43" t="s">
        <v>67</v>
      </c>
      <c r="C7" s="8">
        <v>1958.106426</v>
      </c>
      <c r="D7" s="8">
        <v>1914.854426</v>
      </c>
      <c r="E7" s="8">
        <v>1870.362199</v>
      </c>
      <c r="F7" s="8">
        <v>44.492227</v>
      </c>
      <c r="G7" s="8"/>
      <c r="H7" s="8"/>
      <c r="I7" s="8"/>
      <c r="J7" s="8">
        <v>43.252</v>
      </c>
      <c r="K7" s="8"/>
      <c r="L7" s="8"/>
      <c r="M7" s="8"/>
      <c r="N7" s="8"/>
      <c r="O7" s="81">
        <v>43.252</v>
      </c>
    </row>
    <row r="8" s="1" customFormat="1" ht="20.25" customHeight="1" spans="1:15">
      <c r="A8" s="72" t="s">
        <v>68</v>
      </c>
      <c r="B8" s="72" t="s">
        <v>69</v>
      </c>
      <c r="C8" s="8">
        <v>1958.06</v>
      </c>
      <c r="D8" s="8">
        <v>1914.800426</v>
      </c>
      <c r="E8" s="8">
        <v>1870.362199</v>
      </c>
      <c r="F8" s="8">
        <v>44.438227</v>
      </c>
      <c r="G8" s="8"/>
      <c r="H8" s="8"/>
      <c r="I8" s="8"/>
      <c r="J8" s="8">
        <v>43.252</v>
      </c>
      <c r="K8" s="8"/>
      <c r="L8" s="8"/>
      <c r="M8" s="8"/>
      <c r="N8" s="8"/>
      <c r="O8" s="81">
        <v>43.252</v>
      </c>
    </row>
    <row r="9" s="1" customFormat="1" ht="20.25" customHeight="1" spans="1:15">
      <c r="A9" s="73" t="s">
        <v>70</v>
      </c>
      <c r="B9" s="73" t="s">
        <v>71</v>
      </c>
      <c r="C9" s="8">
        <v>21.88</v>
      </c>
      <c r="D9" s="8">
        <v>21.8689</v>
      </c>
      <c r="E9" s="8"/>
      <c r="F9" s="8">
        <v>21.8689</v>
      </c>
      <c r="G9" s="8"/>
      <c r="H9" s="8"/>
      <c r="I9" s="8"/>
      <c r="J9" s="8"/>
      <c r="K9" s="8"/>
      <c r="L9" s="8"/>
      <c r="M9" s="8"/>
      <c r="N9" s="8"/>
      <c r="O9" s="81"/>
    </row>
    <row r="10" s="1" customFormat="1" ht="20.25" customHeight="1" spans="1:15">
      <c r="A10" s="73" t="s">
        <v>72</v>
      </c>
      <c r="B10" s="73" t="s">
        <v>73</v>
      </c>
      <c r="C10" s="8">
        <v>1936.183526</v>
      </c>
      <c r="D10" s="8">
        <v>1892.931526</v>
      </c>
      <c r="E10" s="8">
        <v>1870.362199</v>
      </c>
      <c r="F10" s="8">
        <v>22.569327</v>
      </c>
      <c r="G10" s="8"/>
      <c r="H10" s="8"/>
      <c r="I10" s="8"/>
      <c r="J10" s="8">
        <v>43.252</v>
      </c>
      <c r="K10" s="8"/>
      <c r="L10" s="8"/>
      <c r="M10" s="8"/>
      <c r="N10" s="8"/>
      <c r="O10" s="81">
        <v>43.252</v>
      </c>
    </row>
    <row r="11" s="1" customFormat="1" ht="20.25" customHeight="1" spans="1:15">
      <c r="A11" s="72" t="s">
        <v>74</v>
      </c>
      <c r="B11" s="72" t="s">
        <v>75</v>
      </c>
      <c r="C11" s="8">
        <v>0.054</v>
      </c>
      <c r="D11" s="8">
        <v>0.054</v>
      </c>
      <c r="E11" s="8"/>
      <c r="F11" s="8">
        <v>0.054</v>
      </c>
      <c r="G11" s="8"/>
      <c r="H11" s="8"/>
      <c r="I11" s="8"/>
      <c r="J11" s="8"/>
      <c r="K11" s="8"/>
      <c r="L11" s="8"/>
      <c r="M11" s="8"/>
      <c r="N11" s="8"/>
      <c r="O11" s="8"/>
    </row>
    <row r="12" s="1" customFormat="1" ht="20.25" customHeight="1" spans="1:15">
      <c r="A12" s="73" t="s">
        <v>76</v>
      </c>
      <c r="B12" s="73" t="s">
        <v>77</v>
      </c>
      <c r="C12" s="8">
        <v>0.054</v>
      </c>
      <c r="D12" s="8">
        <v>0.054</v>
      </c>
      <c r="E12" s="8"/>
      <c r="F12" s="8">
        <v>0.054</v>
      </c>
      <c r="G12" s="8"/>
      <c r="H12" s="8"/>
      <c r="I12" s="8"/>
      <c r="J12" s="8"/>
      <c r="K12" s="8"/>
      <c r="L12" s="8"/>
      <c r="M12" s="8"/>
      <c r="N12" s="8"/>
      <c r="O12" s="8"/>
    </row>
    <row r="13" s="1" customFormat="1" ht="20.25" customHeight="1" spans="1:15">
      <c r="A13" s="43" t="s">
        <v>78</v>
      </c>
      <c r="B13" s="43" t="s">
        <v>79</v>
      </c>
      <c r="C13" s="8">
        <v>294.516432</v>
      </c>
      <c r="D13" s="8">
        <v>294.516432</v>
      </c>
      <c r="E13" s="8">
        <v>276.557232</v>
      </c>
      <c r="F13" s="8">
        <v>17.9592</v>
      </c>
      <c r="G13" s="8"/>
      <c r="H13" s="8"/>
      <c r="I13" s="8"/>
      <c r="J13" s="8"/>
      <c r="K13" s="8"/>
      <c r="L13" s="8"/>
      <c r="M13" s="8"/>
      <c r="N13" s="8"/>
      <c r="O13" s="8"/>
    </row>
    <row r="14" s="1" customFormat="1" ht="20.25" customHeight="1" spans="1:15">
      <c r="A14" s="72" t="s">
        <v>80</v>
      </c>
      <c r="B14" s="72" t="s">
        <v>81</v>
      </c>
      <c r="C14" s="8">
        <v>276.557232</v>
      </c>
      <c r="D14" s="8">
        <v>276.557232</v>
      </c>
      <c r="E14" s="8">
        <v>276.557232</v>
      </c>
      <c r="F14" s="8"/>
      <c r="G14" s="8"/>
      <c r="H14" s="8"/>
      <c r="I14" s="8"/>
      <c r="J14" s="8"/>
      <c r="K14" s="8"/>
      <c r="L14" s="8"/>
      <c r="M14" s="8"/>
      <c r="N14" s="8"/>
      <c r="O14" s="8"/>
    </row>
    <row r="15" s="1" customFormat="1" ht="20.25" customHeight="1" spans="1:15">
      <c r="A15" s="73" t="s">
        <v>82</v>
      </c>
      <c r="B15" s="73" t="s">
        <v>83</v>
      </c>
      <c r="C15" s="8">
        <v>276.557232</v>
      </c>
      <c r="D15" s="8">
        <v>276.557232</v>
      </c>
      <c r="E15" s="8">
        <v>276.557232</v>
      </c>
      <c r="F15" s="8"/>
      <c r="G15" s="8"/>
      <c r="H15" s="8"/>
      <c r="I15" s="8"/>
      <c r="J15" s="8"/>
      <c r="K15" s="8"/>
      <c r="L15" s="8"/>
      <c r="M15" s="8"/>
      <c r="N15" s="8"/>
      <c r="O15" s="8"/>
    </row>
    <row r="16" s="1" customFormat="1" ht="20.25" customHeight="1" spans="1:15">
      <c r="A16" s="72" t="s">
        <v>84</v>
      </c>
      <c r="B16" s="72" t="s">
        <v>85</v>
      </c>
      <c r="C16" s="8">
        <v>17.9592</v>
      </c>
      <c r="D16" s="8">
        <v>17.9592</v>
      </c>
      <c r="E16" s="8"/>
      <c r="F16" s="8">
        <v>17.9592</v>
      </c>
      <c r="G16" s="8"/>
      <c r="H16" s="8"/>
      <c r="I16" s="8"/>
      <c r="J16" s="8"/>
      <c r="K16" s="8"/>
      <c r="L16" s="8"/>
      <c r="M16" s="8"/>
      <c r="N16" s="8"/>
      <c r="O16" s="8"/>
    </row>
    <row r="17" s="1" customFormat="1" ht="20.25" customHeight="1" spans="1:15">
      <c r="A17" s="73" t="s">
        <v>86</v>
      </c>
      <c r="B17" s="73" t="s">
        <v>87</v>
      </c>
      <c r="C17" s="8">
        <v>17.9592</v>
      </c>
      <c r="D17" s="8">
        <v>17.9592</v>
      </c>
      <c r="E17" s="8"/>
      <c r="F17" s="8">
        <v>17.9592</v>
      </c>
      <c r="G17" s="8"/>
      <c r="H17" s="8"/>
      <c r="I17" s="8"/>
      <c r="J17" s="8"/>
      <c r="K17" s="8"/>
      <c r="L17" s="8"/>
      <c r="M17" s="8"/>
      <c r="N17" s="8"/>
      <c r="O17" s="8"/>
    </row>
    <row r="18" s="1" customFormat="1" ht="20.25" customHeight="1" spans="1:15">
      <c r="A18" s="43" t="s">
        <v>88</v>
      </c>
      <c r="B18" s="43" t="s">
        <v>89</v>
      </c>
      <c r="C18" s="8">
        <v>262.046149</v>
      </c>
      <c r="D18" s="8">
        <v>262.046149</v>
      </c>
      <c r="E18" s="8">
        <v>262.046149</v>
      </c>
      <c r="F18" s="8"/>
      <c r="G18" s="8"/>
      <c r="H18" s="8"/>
      <c r="I18" s="8"/>
      <c r="J18" s="8"/>
      <c r="K18" s="8"/>
      <c r="L18" s="8"/>
      <c r="M18" s="8"/>
      <c r="N18" s="8"/>
      <c r="O18" s="8"/>
    </row>
    <row r="19" s="1" customFormat="1" ht="20.25" customHeight="1" spans="1:15">
      <c r="A19" s="72" t="s">
        <v>90</v>
      </c>
      <c r="B19" s="72" t="s">
        <v>91</v>
      </c>
      <c r="C19" s="8">
        <v>262.046149</v>
      </c>
      <c r="D19" s="8">
        <v>262.046149</v>
      </c>
      <c r="E19" s="8">
        <v>262.046149</v>
      </c>
      <c r="F19" s="8"/>
      <c r="G19" s="8"/>
      <c r="H19" s="8"/>
      <c r="I19" s="8"/>
      <c r="J19" s="8"/>
      <c r="K19" s="8"/>
      <c r="L19" s="8"/>
      <c r="M19" s="8"/>
      <c r="N19" s="8"/>
      <c r="O19" s="8"/>
    </row>
    <row r="20" s="1" customFormat="1" ht="20.25" customHeight="1" spans="1:15">
      <c r="A20" s="73" t="s">
        <v>92</v>
      </c>
      <c r="B20" s="73" t="s">
        <v>93</v>
      </c>
      <c r="C20" s="8">
        <v>143.47</v>
      </c>
      <c r="D20" s="8">
        <v>143.464064</v>
      </c>
      <c r="E20" s="8">
        <v>143.464064</v>
      </c>
      <c r="F20" s="8"/>
      <c r="G20" s="8"/>
      <c r="H20" s="8"/>
      <c r="I20" s="8"/>
      <c r="J20" s="8"/>
      <c r="K20" s="8"/>
      <c r="L20" s="8"/>
      <c r="M20" s="8"/>
      <c r="N20" s="8"/>
      <c r="O20" s="8"/>
    </row>
    <row r="21" s="1" customFormat="1" ht="20.25" customHeight="1" spans="1:15">
      <c r="A21" s="73" t="s">
        <v>94</v>
      </c>
      <c r="B21" s="73" t="s">
        <v>95</v>
      </c>
      <c r="C21" s="8">
        <v>103.090254</v>
      </c>
      <c r="D21" s="8">
        <v>103.090254</v>
      </c>
      <c r="E21" s="8">
        <v>103.090254</v>
      </c>
      <c r="F21" s="8"/>
      <c r="G21" s="8"/>
      <c r="H21" s="8"/>
      <c r="I21" s="8"/>
      <c r="J21" s="8"/>
      <c r="K21" s="8"/>
      <c r="L21" s="8"/>
      <c r="M21" s="8"/>
      <c r="N21" s="8"/>
      <c r="O21" s="8"/>
    </row>
    <row r="22" s="1" customFormat="1" ht="20.25" customHeight="1" spans="1:15">
      <c r="A22" s="73" t="s">
        <v>96</v>
      </c>
      <c r="B22" s="73" t="s">
        <v>97</v>
      </c>
      <c r="C22" s="8">
        <v>15.491831</v>
      </c>
      <c r="D22" s="8">
        <v>15.491831</v>
      </c>
      <c r="E22" s="8">
        <v>15.491831</v>
      </c>
      <c r="F22" s="8"/>
      <c r="G22" s="8"/>
      <c r="H22" s="8"/>
      <c r="I22" s="8"/>
      <c r="J22" s="8"/>
      <c r="K22" s="8"/>
      <c r="L22" s="8"/>
      <c r="M22" s="8"/>
      <c r="N22" s="8"/>
      <c r="O22" s="8"/>
    </row>
    <row r="23" s="1" customFormat="1" ht="20.25" customHeight="1" spans="1:15">
      <c r="A23" s="43" t="s">
        <v>98</v>
      </c>
      <c r="B23" s="43" t="s">
        <v>99</v>
      </c>
      <c r="C23" s="8">
        <v>223.1652</v>
      </c>
      <c r="D23" s="8">
        <v>223.1652</v>
      </c>
      <c r="E23" s="8">
        <v>223.1652</v>
      </c>
      <c r="F23" s="8"/>
      <c r="G23" s="8"/>
      <c r="H23" s="8"/>
      <c r="I23" s="8"/>
      <c r="J23" s="8"/>
      <c r="K23" s="8"/>
      <c r="L23" s="8"/>
      <c r="M23" s="8"/>
      <c r="N23" s="8"/>
      <c r="O23" s="8"/>
    </row>
    <row r="24" s="1" customFormat="1" ht="20.25" customHeight="1" spans="1:15">
      <c r="A24" s="72" t="s">
        <v>100</v>
      </c>
      <c r="B24" s="72" t="s">
        <v>101</v>
      </c>
      <c r="C24" s="8">
        <v>223.1652</v>
      </c>
      <c r="D24" s="8">
        <v>223.1652</v>
      </c>
      <c r="E24" s="8">
        <v>223.1652</v>
      </c>
      <c r="F24" s="8"/>
      <c r="G24" s="8"/>
      <c r="H24" s="8"/>
      <c r="I24" s="8"/>
      <c r="J24" s="8"/>
      <c r="K24" s="8"/>
      <c r="L24" s="8"/>
      <c r="M24" s="8"/>
      <c r="N24" s="8"/>
      <c r="O24" s="8"/>
    </row>
    <row r="25" s="1" customFormat="1" ht="20.25" customHeight="1" spans="1:15">
      <c r="A25" s="73" t="s">
        <v>102</v>
      </c>
      <c r="B25" s="73" t="s">
        <v>103</v>
      </c>
      <c r="C25" s="8">
        <v>201.79</v>
      </c>
      <c r="D25" s="8">
        <v>201.7848</v>
      </c>
      <c r="E25" s="8">
        <v>201.7848</v>
      </c>
      <c r="F25" s="8"/>
      <c r="G25" s="8"/>
      <c r="H25" s="8"/>
      <c r="I25" s="8"/>
      <c r="J25" s="8"/>
      <c r="K25" s="8"/>
      <c r="L25" s="8"/>
      <c r="M25" s="8"/>
      <c r="N25" s="8"/>
      <c r="O25" s="8"/>
    </row>
    <row r="26" s="1" customFormat="1" ht="20.25" customHeight="1" spans="1:15">
      <c r="A26" s="73" t="s">
        <v>104</v>
      </c>
      <c r="B26" s="73" t="s">
        <v>105</v>
      </c>
      <c r="C26" s="8">
        <v>21.3804</v>
      </c>
      <c r="D26" s="8">
        <v>21.3804</v>
      </c>
      <c r="E26" s="8">
        <v>21.3804</v>
      </c>
      <c r="F26" s="8"/>
      <c r="G26" s="8"/>
      <c r="H26" s="8"/>
      <c r="I26" s="8"/>
      <c r="J26" s="8"/>
      <c r="K26" s="8"/>
      <c r="L26" s="8"/>
      <c r="M26" s="8"/>
      <c r="N26" s="8"/>
      <c r="O26" s="8"/>
    </row>
    <row r="27" s="1" customFormat="1" ht="20.25" customHeight="1" spans="1:15">
      <c r="A27" s="44" t="s">
        <v>106</v>
      </c>
      <c r="B27" s="44"/>
      <c r="C27" s="8">
        <v>2737.834207</v>
      </c>
      <c r="D27" s="8">
        <v>2694.582207</v>
      </c>
      <c r="E27" s="8">
        <v>2632.13078</v>
      </c>
      <c r="F27" s="8">
        <v>62.451427</v>
      </c>
      <c r="G27" s="8"/>
      <c r="H27" s="8"/>
      <c r="I27" s="8"/>
      <c r="J27" s="8">
        <v>43.252</v>
      </c>
      <c r="K27" s="8"/>
      <c r="L27" s="8"/>
      <c r="M27" s="8"/>
      <c r="N27" s="8"/>
      <c r="O27" s="8">
        <v>43.252</v>
      </c>
    </row>
  </sheetData>
  <mergeCells count="11">
    <mergeCell ref="A2:O2"/>
    <mergeCell ref="A3:I3"/>
    <mergeCell ref="D4:F4"/>
    <mergeCell ref="J4:O4"/>
    <mergeCell ref="A27:B27"/>
    <mergeCell ref="A4:A5"/>
    <mergeCell ref="B4:B5"/>
    <mergeCell ref="C4:C5"/>
    <mergeCell ref="G4:G5"/>
    <mergeCell ref="H4:H5"/>
    <mergeCell ref="I4:I5"/>
  </mergeCells>
  <pageMargins left="0.75" right="0.75" top="1" bottom="1" header="0.5" footer="0.5"/>
  <pageSetup paperSize="1" scale="68"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2" sqref="A2:D2"/>
    </sheetView>
  </sheetViews>
  <sheetFormatPr defaultColWidth="8.85" defaultRowHeight="15" customHeight="1" outlineLevelCol="3"/>
  <cols>
    <col min="1" max="1" width="35.7083333333333" style="1" customWidth="1"/>
    <col min="2" max="2" width="25.75" style="1" customWidth="1"/>
    <col min="3" max="3" width="31.25" style="1" customWidth="1"/>
    <col min="4" max="4" width="28.5" style="1" customWidth="1"/>
    <col min="5" max="16384" width="8.85" style="1"/>
  </cols>
  <sheetData>
    <row r="1" s="1" customFormat="1" ht="18.75" customHeight="1" spans="1:4">
      <c r="A1" s="34"/>
      <c r="B1" s="34"/>
      <c r="C1" s="34"/>
      <c r="D1" s="64" t="s">
        <v>107</v>
      </c>
    </row>
    <row r="2" s="1" customFormat="1" ht="45" customHeight="1" spans="1:4">
      <c r="A2" s="36" t="s">
        <v>108</v>
      </c>
      <c r="B2" s="36"/>
      <c r="C2" s="36"/>
      <c r="D2" s="36"/>
    </row>
    <row r="3" s="1" customFormat="1" ht="18.75" customHeight="1" spans="1:4">
      <c r="A3" s="54" t="str">
        <f>"单位名称："&amp;"易门县六街街道中心小学"</f>
        <v>单位名称：易门县六街街道中心小学</v>
      </c>
      <c r="B3" s="54"/>
      <c r="C3" s="74"/>
      <c r="D3" s="64" t="s">
        <v>2</v>
      </c>
    </row>
    <row r="4" s="1" customFormat="1" ht="22.5" customHeight="1" spans="1:4">
      <c r="A4" s="75" t="s">
        <v>3</v>
      </c>
      <c r="B4" s="75"/>
      <c r="C4" s="75" t="s">
        <v>4</v>
      </c>
      <c r="D4" s="75"/>
    </row>
    <row r="5" s="1" customFormat="1" ht="18.75" customHeight="1" spans="1:4">
      <c r="A5" s="75" t="s">
        <v>5</v>
      </c>
      <c r="B5" s="75" t="s">
        <v>6</v>
      </c>
      <c r="C5" s="75" t="s">
        <v>109</v>
      </c>
      <c r="D5" s="75" t="s">
        <v>6</v>
      </c>
    </row>
    <row r="6" s="1" customFormat="1" ht="18.75" customHeight="1" spans="1:4">
      <c r="A6" s="75"/>
      <c r="B6" s="75"/>
      <c r="C6" s="75"/>
      <c r="D6" s="75"/>
    </row>
    <row r="7" s="1" customFormat="1" ht="22.5" customHeight="1" spans="1:4">
      <c r="A7" s="76" t="s">
        <v>110</v>
      </c>
      <c r="B7" s="8">
        <v>2694.582207</v>
      </c>
      <c r="C7" s="76" t="s">
        <v>111</v>
      </c>
      <c r="D7" s="8">
        <v>2694.582207</v>
      </c>
    </row>
    <row r="8" s="1" customFormat="1" ht="22.5" customHeight="1" spans="1:4">
      <c r="A8" s="76" t="s">
        <v>112</v>
      </c>
      <c r="B8" s="8">
        <v>2694.582207</v>
      </c>
      <c r="C8" s="76" t="str">
        <f>"（"&amp;"一"&amp;"）"&amp;"教育支出"</f>
        <v>（一）教育支出</v>
      </c>
      <c r="D8" s="8">
        <v>1914.854426</v>
      </c>
    </row>
    <row r="9" s="1" customFormat="1" ht="22.5" customHeight="1" spans="1:4">
      <c r="A9" s="76" t="s">
        <v>113</v>
      </c>
      <c r="B9" s="8"/>
      <c r="C9" s="76" t="str">
        <f>"（"&amp;"二"&amp;"）"&amp;"社会保障和就业支出"</f>
        <v>（二）社会保障和就业支出</v>
      </c>
      <c r="D9" s="8">
        <v>294.516432</v>
      </c>
    </row>
    <row r="10" s="1" customFormat="1" ht="22.5" customHeight="1" spans="1:4">
      <c r="A10" s="76" t="s">
        <v>114</v>
      </c>
      <c r="B10" s="8"/>
      <c r="C10" s="76" t="str">
        <f>"（"&amp;"三"&amp;"）"&amp;"卫生健康支出"</f>
        <v>（三）卫生健康支出</v>
      </c>
      <c r="D10" s="8">
        <v>262.046149</v>
      </c>
    </row>
    <row r="11" s="1" customFormat="1" ht="22.5" customHeight="1" spans="1:4">
      <c r="A11" s="76" t="s">
        <v>115</v>
      </c>
      <c r="B11" s="8"/>
      <c r="C11" s="76" t="str">
        <f>"（"&amp;"四"&amp;"）"&amp;"住房保障支出"</f>
        <v>（四）住房保障支出</v>
      </c>
      <c r="D11" s="8">
        <v>223.1652</v>
      </c>
    </row>
    <row r="12" s="1" customFormat="1" ht="22.5" customHeight="1" spans="1:4">
      <c r="A12" s="76" t="s">
        <v>112</v>
      </c>
      <c r="B12" s="8"/>
      <c r="C12" s="76"/>
      <c r="D12" s="8"/>
    </row>
    <row r="13" s="1" customFormat="1" ht="22.5" customHeight="1" spans="1:4">
      <c r="A13" s="76" t="s">
        <v>113</v>
      </c>
      <c r="B13" s="8"/>
      <c r="C13" s="76"/>
      <c r="D13" s="8"/>
    </row>
    <row r="14" s="1" customFormat="1" ht="22.5" customHeight="1" spans="1:4">
      <c r="A14" s="76" t="s">
        <v>114</v>
      </c>
      <c r="B14" s="8"/>
      <c r="C14" s="76"/>
      <c r="D14" s="8"/>
    </row>
    <row r="15" s="1" customFormat="1" ht="22.5" customHeight="1" spans="1:4">
      <c r="A15" s="77"/>
      <c r="B15" s="8"/>
      <c r="C15" s="76" t="s">
        <v>116</v>
      </c>
      <c r="D15" s="8"/>
    </row>
    <row r="16" s="1" customFormat="1" ht="22.5" customHeight="1" spans="1:4">
      <c r="A16" s="78" t="s">
        <v>117</v>
      </c>
      <c r="B16" s="79">
        <v>2694.582207</v>
      </c>
      <c r="C16" s="80" t="s">
        <v>118</v>
      </c>
      <c r="D16" s="79">
        <v>2694.582207</v>
      </c>
    </row>
  </sheetData>
  <mergeCells count="8">
    <mergeCell ref="A2:D2"/>
    <mergeCell ref="A3:B3"/>
    <mergeCell ref="A4:B4"/>
    <mergeCell ref="C4:D4"/>
    <mergeCell ref="A5:A6"/>
    <mergeCell ref="B5:B6"/>
    <mergeCell ref="C5:C6"/>
    <mergeCell ref="D5:D6"/>
  </mergeCells>
  <pageMargins left="0.75" right="0.75" top="1" bottom="1" header="0.5" footer="0.5"/>
  <pageSetup paperSize="1" fitToHeight="0"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selection activeCell="A2" sqref="A2:G2"/>
    </sheetView>
  </sheetViews>
  <sheetFormatPr defaultColWidth="8.85" defaultRowHeight="15" customHeight="1" outlineLevelCol="6"/>
  <cols>
    <col min="1" max="1" width="21.425" style="1" customWidth="1"/>
    <col min="2" max="2" width="26.5" style="1" customWidth="1"/>
    <col min="3" max="3" width="14.1666666666667" style="1" customWidth="1"/>
    <col min="4" max="4" width="16.4083333333333" style="1" customWidth="1"/>
    <col min="5" max="5" width="13.3166666666667" style="1" customWidth="1"/>
    <col min="6" max="6" width="12.3083333333333" style="1" customWidth="1"/>
    <col min="7" max="7" width="17.0166666666667" style="1" customWidth="1"/>
    <col min="8" max="16384" width="8.85" style="1"/>
  </cols>
  <sheetData>
    <row r="1" s="1" customFormat="1" ht="18.75" customHeight="1" spans="1:7">
      <c r="A1" s="34"/>
      <c r="B1" s="34"/>
      <c r="C1" s="34"/>
      <c r="D1" s="34"/>
      <c r="E1" s="34"/>
      <c r="F1" s="34"/>
      <c r="G1" s="35" t="s">
        <v>119</v>
      </c>
    </row>
    <row r="2" s="1" customFormat="1" ht="37.5" customHeight="1" spans="1:7">
      <c r="A2" s="36" t="s">
        <v>120</v>
      </c>
      <c r="B2" s="36"/>
      <c r="C2" s="36"/>
      <c r="D2" s="36"/>
      <c r="E2" s="36"/>
      <c r="F2" s="36"/>
      <c r="G2" s="36"/>
    </row>
    <row r="3" s="1" customFormat="1" ht="18.75" customHeight="1" spans="1:7">
      <c r="A3" s="37" t="str">
        <f>"单位名称："&amp;"易门县六街街道中心小学"</f>
        <v>单位名称：易门县六街街道中心小学</v>
      </c>
      <c r="B3" s="37"/>
      <c r="C3" s="37"/>
      <c r="D3" s="38"/>
      <c r="E3" s="38"/>
      <c r="F3" s="38"/>
      <c r="G3" s="39" t="s">
        <v>26</v>
      </c>
    </row>
    <row r="4" s="1" customFormat="1" ht="18.75" customHeight="1" spans="1:7">
      <c r="A4" s="55" t="s">
        <v>121</v>
      </c>
      <c r="B4" s="55" t="s">
        <v>56</v>
      </c>
      <c r="C4" s="42" t="s">
        <v>29</v>
      </c>
      <c r="D4" s="42" t="s">
        <v>58</v>
      </c>
      <c r="E4" s="42"/>
      <c r="F4" s="42"/>
      <c r="G4" s="55" t="s">
        <v>59</v>
      </c>
    </row>
    <row r="5" s="1" customFormat="1" ht="18.75" customHeight="1" spans="1:7">
      <c r="A5" s="55" t="s">
        <v>55</v>
      </c>
      <c r="B5" s="55" t="s">
        <v>56</v>
      </c>
      <c r="C5" s="42"/>
      <c r="D5" s="42" t="s">
        <v>31</v>
      </c>
      <c r="E5" s="42" t="s">
        <v>122</v>
      </c>
      <c r="F5" s="42" t="s">
        <v>123</v>
      </c>
      <c r="G5" s="55"/>
    </row>
    <row r="6" s="1" customFormat="1" ht="18.75" customHeight="1" spans="1:7">
      <c r="A6" s="42" t="s">
        <v>42</v>
      </c>
      <c r="B6" s="42" t="s">
        <v>43</v>
      </c>
      <c r="C6" s="42" t="s">
        <v>44</v>
      </c>
      <c r="D6" s="42" t="s">
        <v>45</v>
      </c>
      <c r="E6" s="42" t="s">
        <v>46</v>
      </c>
      <c r="F6" s="42" t="s">
        <v>47</v>
      </c>
      <c r="G6" s="42" t="s">
        <v>48</v>
      </c>
    </row>
    <row r="7" s="1" customFormat="1" ht="20.25" customHeight="1" spans="1:7">
      <c r="A7" s="43" t="s">
        <v>66</v>
      </c>
      <c r="B7" s="43" t="s">
        <v>67</v>
      </c>
      <c r="C7" s="8">
        <v>1914.854426</v>
      </c>
      <c r="D7" s="8">
        <v>1870.362199</v>
      </c>
      <c r="E7" s="8">
        <v>1823.834479</v>
      </c>
      <c r="F7" s="8">
        <v>46.52772</v>
      </c>
      <c r="G7" s="8">
        <v>44.492227</v>
      </c>
    </row>
    <row r="8" s="1" customFormat="1" ht="20.25" customHeight="1" spans="1:7">
      <c r="A8" s="72" t="s">
        <v>68</v>
      </c>
      <c r="B8" s="72" t="s">
        <v>69</v>
      </c>
      <c r="C8" s="8">
        <v>1914.800426</v>
      </c>
      <c r="D8" s="8">
        <v>1870.362199</v>
      </c>
      <c r="E8" s="8">
        <v>1823.834479</v>
      </c>
      <c r="F8" s="8">
        <v>46.52772</v>
      </c>
      <c r="G8" s="8">
        <v>44.438227</v>
      </c>
    </row>
    <row r="9" s="1" customFormat="1" ht="20.25" customHeight="1" spans="1:7">
      <c r="A9" s="73" t="s">
        <v>70</v>
      </c>
      <c r="B9" s="73" t="s">
        <v>71</v>
      </c>
      <c r="C9" s="8">
        <v>21.8689</v>
      </c>
      <c r="D9" s="8"/>
      <c r="E9" s="8"/>
      <c r="F9" s="8"/>
      <c r="G9" s="8">
        <v>21.8689</v>
      </c>
    </row>
    <row r="10" s="1" customFormat="1" ht="20.25" customHeight="1" spans="1:7">
      <c r="A10" s="73" t="s">
        <v>72</v>
      </c>
      <c r="B10" s="73" t="s">
        <v>73</v>
      </c>
      <c r="C10" s="8">
        <v>1892.931526</v>
      </c>
      <c r="D10" s="8">
        <v>1870.362199</v>
      </c>
      <c r="E10" s="8">
        <v>1823.834479</v>
      </c>
      <c r="F10" s="8">
        <v>46.52772</v>
      </c>
      <c r="G10" s="8">
        <v>22.569327</v>
      </c>
    </row>
    <row r="11" s="1" customFormat="1" ht="20.25" customHeight="1" spans="1:7">
      <c r="A11" s="72" t="s">
        <v>74</v>
      </c>
      <c r="B11" s="72" t="s">
        <v>75</v>
      </c>
      <c r="C11" s="8">
        <v>0.054</v>
      </c>
      <c r="D11" s="8"/>
      <c r="E11" s="8"/>
      <c r="F11" s="8"/>
      <c r="G11" s="8">
        <v>0.054</v>
      </c>
    </row>
    <row r="12" s="1" customFormat="1" ht="20.25" customHeight="1" spans="1:7">
      <c r="A12" s="73" t="s">
        <v>76</v>
      </c>
      <c r="B12" s="73" t="s">
        <v>77</v>
      </c>
      <c r="C12" s="8">
        <v>0.054</v>
      </c>
      <c r="D12" s="8"/>
      <c r="E12" s="8"/>
      <c r="F12" s="8"/>
      <c r="G12" s="8">
        <v>0.054</v>
      </c>
    </row>
    <row r="13" s="1" customFormat="1" ht="20.25" customHeight="1" spans="1:7">
      <c r="A13" s="43" t="s">
        <v>78</v>
      </c>
      <c r="B13" s="43" t="s">
        <v>79</v>
      </c>
      <c r="C13" s="8">
        <v>294.516432</v>
      </c>
      <c r="D13" s="8">
        <v>276.557232</v>
      </c>
      <c r="E13" s="8">
        <v>276.557232</v>
      </c>
      <c r="F13" s="8"/>
      <c r="G13" s="8">
        <v>17.9592</v>
      </c>
    </row>
    <row r="14" s="1" customFormat="1" ht="20.25" customHeight="1" spans="1:7">
      <c r="A14" s="72" t="s">
        <v>80</v>
      </c>
      <c r="B14" s="72" t="s">
        <v>81</v>
      </c>
      <c r="C14" s="8">
        <v>276.557232</v>
      </c>
      <c r="D14" s="8">
        <v>276.557232</v>
      </c>
      <c r="E14" s="8">
        <v>276.557232</v>
      </c>
      <c r="F14" s="8"/>
      <c r="G14" s="8"/>
    </row>
    <row r="15" s="1" customFormat="1" ht="20.25" customHeight="1" spans="1:7">
      <c r="A15" s="73" t="s">
        <v>82</v>
      </c>
      <c r="B15" s="73" t="s">
        <v>83</v>
      </c>
      <c r="C15" s="8">
        <v>276.557232</v>
      </c>
      <c r="D15" s="8">
        <v>276.557232</v>
      </c>
      <c r="E15" s="8">
        <v>276.557232</v>
      </c>
      <c r="F15" s="8"/>
      <c r="G15" s="8"/>
    </row>
    <row r="16" s="1" customFormat="1" ht="20.25" customHeight="1" spans="1:7">
      <c r="A16" s="72" t="s">
        <v>84</v>
      </c>
      <c r="B16" s="72" t="s">
        <v>85</v>
      </c>
      <c r="C16" s="8">
        <v>17.9592</v>
      </c>
      <c r="D16" s="8"/>
      <c r="E16" s="8"/>
      <c r="F16" s="8"/>
      <c r="G16" s="8">
        <v>17.9592</v>
      </c>
    </row>
    <row r="17" s="1" customFormat="1" ht="20.25" customHeight="1" spans="1:7">
      <c r="A17" s="73" t="s">
        <v>86</v>
      </c>
      <c r="B17" s="73" t="s">
        <v>87</v>
      </c>
      <c r="C17" s="8">
        <v>17.9592</v>
      </c>
      <c r="D17" s="8"/>
      <c r="E17" s="8"/>
      <c r="F17" s="8"/>
      <c r="G17" s="8">
        <v>17.9592</v>
      </c>
    </row>
    <row r="18" s="1" customFormat="1" ht="20.25" customHeight="1" spans="1:7">
      <c r="A18" s="43" t="s">
        <v>88</v>
      </c>
      <c r="B18" s="43" t="s">
        <v>89</v>
      </c>
      <c r="C18" s="8">
        <v>262.046149</v>
      </c>
      <c r="D18" s="8">
        <v>262.046149</v>
      </c>
      <c r="E18" s="8">
        <v>262.046149</v>
      </c>
      <c r="F18" s="8"/>
      <c r="G18" s="8"/>
    </row>
    <row r="19" s="1" customFormat="1" ht="20.25" customHeight="1" spans="1:7">
      <c r="A19" s="72" t="s">
        <v>90</v>
      </c>
      <c r="B19" s="72" t="s">
        <v>91</v>
      </c>
      <c r="C19" s="8">
        <v>262.046149</v>
      </c>
      <c r="D19" s="8">
        <v>262.046149</v>
      </c>
      <c r="E19" s="8">
        <v>262.046149</v>
      </c>
      <c r="F19" s="8"/>
      <c r="G19" s="8"/>
    </row>
    <row r="20" s="1" customFormat="1" ht="20.25" customHeight="1" spans="1:7">
      <c r="A20" s="73" t="s">
        <v>92</v>
      </c>
      <c r="B20" s="73" t="s">
        <v>93</v>
      </c>
      <c r="C20" s="8">
        <v>143.464064</v>
      </c>
      <c r="D20" s="8">
        <v>143.464064</v>
      </c>
      <c r="E20" s="8">
        <v>143.464064</v>
      </c>
      <c r="F20" s="8"/>
      <c r="G20" s="8"/>
    </row>
    <row r="21" s="1" customFormat="1" ht="20.25" customHeight="1" spans="1:7">
      <c r="A21" s="73" t="s">
        <v>94</v>
      </c>
      <c r="B21" s="73" t="s">
        <v>95</v>
      </c>
      <c r="C21" s="8">
        <v>103.090254</v>
      </c>
      <c r="D21" s="8">
        <v>103.090254</v>
      </c>
      <c r="E21" s="8">
        <v>103.090254</v>
      </c>
      <c r="F21" s="8"/>
      <c r="G21" s="8"/>
    </row>
    <row r="22" s="1" customFormat="1" ht="20.25" customHeight="1" spans="1:7">
      <c r="A22" s="73" t="s">
        <v>96</v>
      </c>
      <c r="B22" s="73" t="s">
        <v>97</v>
      </c>
      <c r="C22" s="8">
        <v>15.491831</v>
      </c>
      <c r="D22" s="8">
        <v>15.491831</v>
      </c>
      <c r="E22" s="8">
        <v>15.491831</v>
      </c>
      <c r="F22" s="8"/>
      <c r="G22" s="8"/>
    </row>
    <row r="23" s="1" customFormat="1" ht="20.25" customHeight="1" spans="1:7">
      <c r="A23" s="43" t="s">
        <v>98</v>
      </c>
      <c r="B23" s="43" t="s">
        <v>99</v>
      </c>
      <c r="C23" s="8">
        <v>223.1652</v>
      </c>
      <c r="D23" s="8">
        <v>223.1652</v>
      </c>
      <c r="E23" s="8">
        <v>223.1652</v>
      </c>
      <c r="F23" s="8"/>
      <c r="G23" s="8"/>
    </row>
    <row r="24" s="1" customFormat="1" ht="20.25" customHeight="1" spans="1:7">
      <c r="A24" s="72" t="s">
        <v>100</v>
      </c>
      <c r="B24" s="72" t="s">
        <v>101</v>
      </c>
      <c r="C24" s="8">
        <v>223.1652</v>
      </c>
      <c r="D24" s="8">
        <v>223.1652</v>
      </c>
      <c r="E24" s="8">
        <v>223.1652</v>
      </c>
      <c r="F24" s="8"/>
      <c r="G24" s="8"/>
    </row>
    <row r="25" s="1" customFormat="1" ht="20.25" customHeight="1" spans="1:7">
      <c r="A25" s="73" t="s">
        <v>102</v>
      </c>
      <c r="B25" s="73" t="s">
        <v>103</v>
      </c>
      <c r="C25" s="8">
        <v>201.7848</v>
      </c>
      <c r="D25" s="8">
        <v>201.7848</v>
      </c>
      <c r="E25" s="8">
        <v>201.7848</v>
      </c>
      <c r="F25" s="8"/>
      <c r="G25" s="8"/>
    </row>
    <row r="26" s="1" customFormat="1" ht="20.25" customHeight="1" spans="1:7">
      <c r="A26" s="73" t="s">
        <v>104</v>
      </c>
      <c r="B26" s="73" t="s">
        <v>105</v>
      </c>
      <c r="C26" s="8">
        <v>21.3804</v>
      </c>
      <c r="D26" s="8">
        <v>21.3804</v>
      </c>
      <c r="E26" s="8">
        <v>21.3804</v>
      </c>
      <c r="F26" s="8"/>
      <c r="G26" s="8"/>
    </row>
    <row r="27" s="1" customFormat="1" ht="20.25" customHeight="1" spans="1:7">
      <c r="A27" s="44" t="s">
        <v>106</v>
      </c>
      <c r="B27" s="44"/>
      <c r="C27" s="45">
        <v>2694.582207</v>
      </c>
      <c r="D27" s="45">
        <v>2632.13078</v>
      </c>
      <c r="E27" s="45">
        <v>2585.60306</v>
      </c>
      <c r="F27" s="45">
        <v>46.52772</v>
      </c>
      <c r="G27" s="45">
        <v>62.451427</v>
      </c>
    </row>
  </sheetData>
  <mergeCells count="7">
    <mergeCell ref="A2:G2"/>
    <mergeCell ref="A3:C3"/>
    <mergeCell ref="A4:B4"/>
    <mergeCell ref="D4:F4"/>
    <mergeCell ref="A27:B27"/>
    <mergeCell ref="C4:C5"/>
    <mergeCell ref="G4:G5"/>
  </mergeCells>
  <pageMargins left="0.751388888888889" right="0.751388888888889" top="1" bottom="1" header="0.5" footer="0.5"/>
  <pageSetup paperSize="1" fitToHeight="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D15" sqref="D15"/>
    </sheetView>
  </sheetViews>
  <sheetFormatPr defaultColWidth="8.85" defaultRowHeight="15" customHeight="1" outlineLevelRow="7" outlineLevelCol="5"/>
  <cols>
    <col min="1" max="1" width="17.5" style="1" customWidth="1"/>
    <col min="2" max="6" width="28.575" style="1" customWidth="1"/>
    <col min="7" max="16384" width="8.85" style="1"/>
  </cols>
  <sheetData>
    <row r="1" s="1" customFormat="1" ht="18.75" customHeight="1" spans="1:6">
      <c r="A1" s="68"/>
      <c r="B1" s="68"/>
      <c r="C1" s="52"/>
      <c r="D1" s="34"/>
      <c r="E1" s="34"/>
      <c r="F1" s="69" t="s">
        <v>124</v>
      </c>
    </row>
    <row r="2" s="1" customFormat="1" ht="41.25" customHeight="1" spans="1:6">
      <c r="A2" s="53" t="s">
        <v>125</v>
      </c>
      <c r="B2" s="53"/>
      <c r="C2" s="53"/>
      <c r="D2" s="53"/>
      <c r="E2" s="53"/>
      <c r="F2" s="53"/>
    </row>
    <row r="3" s="1" customFormat="1" ht="18.75" customHeight="1" spans="1:6">
      <c r="A3" s="54" t="str">
        <f>"单位名称："&amp;"易门县六街街道中心小学"</f>
        <v>单位名称：易门县六街街道中心小学</v>
      </c>
      <c r="B3" s="54"/>
      <c r="C3" s="54"/>
      <c r="D3" s="70"/>
      <c r="E3" s="34"/>
      <c r="F3" s="69" t="s">
        <v>26</v>
      </c>
    </row>
    <row r="4" s="1" customFormat="1" ht="18.75" customHeight="1" spans="1:6">
      <c r="A4" s="40" t="s">
        <v>126</v>
      </c>
      <c r="B4" s="41" t="s">
        <v>127</v>
      </c>
      <c r="C4" s="41" t="s">
        <v>128</v>
      </c>
      <c r="D4" s="41"/>
      <c r="E4" s="41"/>
      <c r="F4" s="41" t="s">
        <v>129</v>
      </c>
    </row>
    <row r="5" s="1" customFormat="1" ht="18.75" customHeight="1" spans="1:6">
      <c r="A5" s="40"/>
      <c r="B5" s="41"/>
      <c r="C5" s="41" t="s">
        <v>31</v>
      </c>
      <c r="D5" s="41" t="s">
        <v>130</v>
      </c>
      <c r="E5" s="41" t="s">
        <v>131</v>
      </c>
      <c r="F5" s="41"/>
    </row>
    <row r="6" s="1" customFormat="1" ht="18.75" customHeight="1" spans="1:6">
      <c r="A6" s="55" t="s">
        <v>43</v>
      </c>
      <c r="B6" s="71" t="s">
        <v>44</v>
      </c>
      <c r="C6" s="55" t="s">
        <v>45</v>
      </c>
      <c r="D6" s="55" t="s">
        <v>46</v>
      </c>
      <c r="E6" s="55" t="s">
        <v>47</v>
      </c>
      <c r="F6" s="55">
        <v>7</v>
      </c>
    </row>
    <row r="7" s="1" customFormat="1" ht="20.25" customHeight="1" spans="1:6">
      <c r="A7" s="8"/>
      <c r="B7" s="8"/>
      <c r="C7" s="8"/>
      <c r="D7" s="8"/>
      <c r="E7" s="8"/>
      <c r="F7" s="8"/>
    </row>
    <row r="8" s="1" customFormat="1" customHeight="1" spans="1:1">
      <c r="A8" s="1" t="s">
        <v>132</v>
      </c>
    </row>
  </sheetData>
  <mergeCells count="6">
    <mergeCell ref="A2:F2"/>
    <mergeCell ref="A3:C3"/>
    <mergeCell ref="C4:E4"/>
    <mergeCell ref="A4:A5"/>
    <mergeCell ref="B4:B5"/>
    <mergeCell ref="F4:F5"/>
  </mergeCells>
  <pageMargins left="0.75" right="0.75" top="1" bottom="1" header="0.5" footer="0.5"/>
  <pageSetup paperSize="1" scale="77"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7"/>
  <sheetViews>
    <sheetView showZeros="0" workbookViewId="0">
      <selection activeCell="M12" sqref="M12"/>
    </sheetView>
  </sheetViews>
  <sheetFormatPr defaultColWidth="8.85" defaultRowHeight="15" customHeight="1"/>
  <cols>
    <col min="1" max="1" width="12" style="1" customWidth="1"/>
    <col min="2" max="2" width="9.375" style="1" customWidth="1"/>
    <col min="3" max="3" width="9.125" style="1" customWidth="1"/>
    <col min="4" max="4" width="8.25" style="1" customWidth="1"/>
    <col min="5" max="5" width="13.5" style="1" customWidth="1"/>
    <col min="6" max="6" width="9.125" style="1" customWidth="1"/>
    <col min="7" max="7" width="11.25" style="1" customWidth="1"/>
    <col min="8" max="8" width="8.575" style="1" customWidth="1"/>
    <col min="9" max="9" width="9.58333333333333" style="1" customWidth="1"/>
    <col min="10" max="12" width="6.625" style="1" customWidth="1"/>
    <col min="13" max="13" width="8.45" style="1" customWidth="1"/>
    <col min="14" max="24" width="6.625" style="1" customWidth="1"/>
    <col min="25" max="16384" width="8.85" style="1"/>
  </cols>
  <sheetData>
    <row r="1" s="1" customFormat="1" ht="18.75" customHeight="1" spans="1:24">
      <c r="A1" s="34"/>
      <c r="B1" s="34"/>
      <c r="C1" s="34"/>
      <c r="D1" s="34"/>
      <c r="E1" s="34"/>
      <c r="F1" s="34"/>
      <c r="G1" s="34"/>
      <c r="H1" s="34"/>
      <c r="I1" s="34"/>
      <c r="J1" s="34"/>
      <c r="K1" s="34"/>
      <c r="L1" s="34"/>
      <c r="M1" s="61"/>
      <c r="N1" s="61"/>
      <c r="O1" s="61"/>
      <c r="P1" s="61"/>
      <c r="Q1" s="61"/>
      <c r="R1" s="61"/>
      <c r="S1" s="61"/>
      <c r="T1" s="61"/>
      <c r="U1" s="61"/>
      <c r="V1" s="61"/>
      <c r="W1" s="61"/>
      <c r="X1" s="61" t="s">
        <v>133</v>
      </c>
    </row>
    <row r="2" s="1" customFormat="1" ht="45" customHeight="1" spans="1:24">
      <c r="A2" s="36" t="s">
        <v>134</v>
      </c>
      <c r="B2" s="36"/>
      <c r="C2" s="36"/>
      <c r="D2" s="36"/>
      <c r="E2" s="36"/>
      <c r="F2" s="36"/>
      <c r="G2" s="36"/>
      <c r="H2" s="36"/>
      <c r="I2" s="36"/>
      <c r="J2" s="36"/>
      <c r="K2" s="36"/>
      <c r="L2" s="36"/>
      <c r="M2" s="62"/>
      <c r="N2" s="62"/>
      <c r="O2" s="62"/>
      <c r="P2" s="62"/>
      <c r="Q2" s="62"/>
      <c r="R2" s="62"/>
      <c r="S2" s="62"/>
      <c r="T2" s="62"/>
      <c r="U2" s="62"/>
      <c r="V2" s="62"/>
      <c r="W2" s="62"/>
      <c r="X2" s="62"/>
    </row>
    <row r="3" s="1" customFormat="1" ht="18.75" customHeight="1" spans="1:24">
      <c r="A3" s="54" t="str">
        <f>"单位名称："&amp;"易门县六街街道中心小学"</f>
        <v>单位名称：易门县六街街道中心小学</v>
      </c>
      <c r="B3" s="54"/>
      <c r="C3" s="54"/>
      <c r="D3" s="54"/>
      <c r="E3" s="54"/>
      <c r="F3" s="54"/>
      <c r="G3" s="54"/>
      <c r="H3" s="63"/>
      <c r="I3" s="63"/>
      <c r="J3" s="63"/>
      <c r="K3" s="63"/>
      <c r="L3" s="63"/>
      <c r="M3" s="64"/>
      <c r="N3" s="64"/>
      <c r="O3" s="64"/>
      <c r="P3" s="64"/>
      <c r="Q3" s="64"/>
      <c r="R3" s="64"/>
      <c r="S3" s="64"/>
      <c r="T3" s="64"/>
      <c r="U3" s="64"/>
      <c r="V3" s="64"/>
      <c r="W3" s="64"/>
      <c r="X3" s="64" t="s">
        <v>26</v>
      </c>
    </row>
    <row r="4" s="1" customFormat="1" ht="18.75" customHeight="1" spans="1:24">
      <c r="A4" s="66" t="s">
        <v>135</v>
      </c>
      <c r="B4" s="66" t="s">
        <v>136</v>
      </c>
      <c r="C4" s="66" t="s">
        <v>137</v>
      </c>
      <c r="D4" s="66" t="s">
        <v>138</v>
      </c>
      <c r="E4" s="66" t="s">
        <v>139</v>
      </c>
      <c r="F4" s="66" t="s">
        <v>140</v>
      </c>
      <c r="G4" s="66" t="s">
        <v>141</v>
      </c>
      <c r="H4" s="67" t="s">
        <v>29</v>
      </c>
      <c r="I4" s="67" t="s">
        <v>142</v>
      </c>
      <c r="J4" s="66"/>
      <c r="K4" s="66"/>
      <c r="L4" s="66"/>
      <c r="M4" s="66"/>
      <c r="N4" s="66"/>
      <c r="O4" s="66" t="s">
        <v>143</v>
      </c>
      <c r="P4" s="66"/>
      <c r="Q4" s="66"/>
      <c r="R4" s="66" t="s">
        <v>35</v>
      </c>
      <c r="S4" s="66" t="s">
        <v>36</v>
      </c>
      <c r="T4" s="66"/>
      <c r="U4" s="66"/>
      <c r="V4" s="66"/>
      <c r="W4" s="66"/>
      <c r="X4" s="66"/>
    </row>
    <row r="5" s="1" customFormat="1" ht="18.75" customHeight="1" spans="1:24">
      <c r="A5" s="66"/>
      <c r="B5" s="66"/>
      <c r="C5" s="66"/>
      <c r="D5" s="66"/>
      <c r="E5" s="66"/>
      <c r="F5" s="66"/>
      <c r="G5" s="66"/>
      <c r="H5" s="67" t="s">
        <v>144</v>
      </c>
      <c r="I5" s="67" t="s">
        <v>145</v>
      </c>
      <c r="J5" s="67"/>
      <c r="K5" s="66" t="s">
        <v>33</v>
      </c>
      <c r="L5" s="66" t="s">
        <v>34</v>
      </c>
      <c r="M5" s="66"/>
      <c r="N5" s="66"/>
      <c r="O5" s="66" t="s">
        <v>143</v>
      </c>
      <c r="P5" s="66" t="s">
        <v>33</v>
      </c>
      <c r="Q5" s="66" t="s">
        <v>34</v>
      </c>
      <c r="R5" s="66" t="s">
        <v>35</v>
      </c>
      <c r="S5" s="66" t="s">
        <v>36</v>
      </c>
      <c r="T5" s="66" t="s">
        <v>37</v>
      </c>
      <c r="U5" s="66" t="s">
        <v>38</v>
      </c>
      <c r="V5" s="66" t="s">
        <v>39</v>
      </c>
      <c r="W5" s="66" t="s">
        <v>40</v>
      </c>
      <c r="X5" s="66" t="s">
        <v>41</v>
      </c>
    </row>
    <row r="6" s="1" customFormat="1" ht="18.75" customHeight="1" spans="1:24">
      <c r="A6" s="66"/>
      <c r="B6" s="66"/>
      <c r="C6" s="66"/>
      <c r="D6" s="66"/>
      <c r="E6" s="66"/>
      <c r="F6" s="66"/>
      <c r="G6" s="66"/>
      <c r="H6" s="67"/>
      <c r="I6" s="67" t="s">
        <v>146</v>
      </c>
      <c r="J6" s="66" t="s">
        <v>147</v>
      </c>
      <c r="K6" s="66" t="s">
        <v>148</v>
      </c>
      <c r="L6" s="66" t="s">
        <v>149</v>
      </c>
      <c r="M6" s="66" t="s">
        <v>150</v>
      </c>
      <c r="N6" s="66" t="s">
        <v>151</v>
      </c>
      <c r="O6" s="66" t="s">
        <v>32</v>
      </c>
      <c r="P6" s="66" t="s">
        <v>33</v>
      </c>
      <c r="Q6" s="66" t="s">
        <v>34</v>
      </c>
      <c r="R6" s="66"/>
      <c r="S6" s="66" t="s">
        <v>31</v>
      </c>
      <c r="T6" s="66" t="s">
        <v>37</v>
      </c>
      <c r="U6" s="66" t="s">
        <v>38</v>
      </c>
      <c r="V6" s="66" t="s">
        <v>39</v>
      </c>
      <c r="W6" s="66" t="s">
        <v>40</v>
      </c>
      <c r="X6" s="66" t="s">
        <v>41</v>
      </c>
    </row>
    <row r="7" s="1" customFormat="1" ht="64" customHeight="1" spans="1:24">
      <c r="A7" s="66"/>
      <c r="B7" s="66"/>
      <c r="C7" s="66"/>
      <c r="D7" s="66"/>
      <c r="E7" s="66"/>
      <c r="F7" s="66"/>
      <c r="G7" s="66"/>
      <c r="H7" s="67"/>
      <c r="I7" s="67" t="s">
        <v>31</v>
      </c>
      <c r="J7" s="66" t="s">
        <v>147</v>
      </c>
      <c r="K7" s="66"/>
      <c r="L7" s="66"/>
      <c r="M7" s="66"/>
      <c r="N7" s="66"/>
      <c r="O7" s="66"/>
      <c r="P7" s="66"/>
      <c r="Q7" s="66"/>
      <c r="R7" s="66"/>
      <c r="S7" s="66"/>
      <c r="T7" s="66"/>
      <c r="U7" s="66"/>
      <c r="V7" s="66"/>
      <c r="W7" s="66"/>
      <c r="X7" s="66"/>
    </row>
    <row r="8" s="1" customFormat="1" ht="18.75" customHeight="1" spans="1:24">
      <c r="A8" s="67" t="s">
        <v>42</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c r="X8" s="67">
        <v>24</v>
      </c>
    </row>
    <row r="9" s="1" customFormat="1" ht="24" customHeight="1" spans="1:24">
      <c r="A9" s="56" t="s">
        <v>52</v>
      </c>
      <c r="B9" s="56" t="s">
        <v>152</v>
      </c>
      <c r="C9" s="56" t="s">
        <v>153</v>
      </c>
      <c r="D9" s="57" t="s">
        <v>72</v>
      </c>
      <c r="E9" s="57" t="s">
        <v>73</v>
      </c>
      <c r="F9" s="57" t="s">
        <v>154</v>
      </c>
      <c r="G9" s="57" t="s">
        <v>155</v>
      </c>
      <c r="H9" s="8">
        <v>763.4916</v>
      </c>
      <c r="I9" s="8">
        <v>763.4916</v>
      </c>
      <c r="J9" s="8"/>
      <c r="K9" s="8"/>
      <c r="L9" s="8"/>
      <c r="M9" s="8">
        <v>763.4916</v>
      </c>
      <c r="N9" s="8"/>
      <c r="O9" s="8"/>
      <c r="P9" s="8"/>
      <c r="Q9" s="8"/>
      <c r="R9" s="8"/>
      <c r="S9" s="8"/>
      <c r="T9" s="8"/>
      <c r="U9" s="8"/>
      <c r="V9" s="8"/>
      <c r="W9" s="8"/>
      <c r="X9" s="8"/>
    </row>
    <row r="10" s="1" customFormat="1" ht="24" customHeight="1" spans="1:24">
      <c r="A10" s="56" t="s">
        <v>52</v>
      </c>
      <c r="B10" s="56" t="s">
        <v>152</v>
      </c>
      <c r="C10" s="56" t="s">
        <v>153</v>
      </c>
      <c r="D10" s="57" t="s">
        <v>72</v>
      </c>
      <c r="E10" s="57" t="s">
        <v>73</v>
      </c>
      <c r="F10" s="57" t="s">
        <v>156</v>
      </c>
      <c r="G10" s="57" t="s">
        <v>157</v>
      </c>
      <c r="H10" s="8">
        <v>127.0224</v>
      </c>
      <c r="I10" s="8">
        <v>127.0224</v>
      </c>
      <c r="J10" s="8"/>
      <c r="K10" s="8"/>
      <c r="L10" s="8"/>
      <c r="M10" s="8">
        <v>127.0224</v>
      </c>
      <c r="N10" s="8"/>
      <c r="O10" s="8"/>
      <c r="P10" s="8"/>
      <c r="Q10" s="6"/>
      <c r="R10" s="8"/>
      <c r="S10" s="8"/>
      <c r="T10" s="8"/>
      <c r="U10" s="8"/>
      <c r="V10" s="8"/>
      <c r="W10" s="8"/>
      <c r="X10" s="8"/>
    </row>
    <row r="11" s="1" customFormat="1" ht="24" customHeight="1" spans="1:24">
      <c r="A11" s="56" t="s">
        <v>52</v>
      </c>
      <c r="B11" s="56" t="s">
        <v>152</v>
      </c>
      <c r="C11" s="56" t="s">
        <v>153</v>
      </c>
      <c r="D11" s="57" t="s">
        <v>72</v>
      </c>
      <c r="E11" s="57" t="s">
        <v>73</v>
      </c>
      <c r="F11" s="57" t="s">
        <v>158</v>
      </c>
      <c r="G11" s="57" t="s">
        <v>159</v>
      </c>
      <c r="H11" s="8">
        <v>3.99</v>
      </c>
      <c r="I11" s="8">
        <v>3.99</v>
      </c>
      <c r="J11" s="8"/>
      <c r="K11" s="8"/>
      <c r="L11" s="8"/>
      <c r="M11" s="8">
        <v>3.99</v>
      </c>
      <c r="N11" s="8"/>
      <c r="O11" s="8"/>
      <c r="P11" s="8"/>
      <c r="Q11" s="6"/>
      <c r="R11" s="8"/>
      <c r="S11" s="8"/>
      <c r="T11" s="8"/>
      <c r="U11" s="8"/>
      <c r="V11" s="8"/>
      <c r="W11" s="8"/>
      <c r="X11" s="8"/>
    </row>
    <row r="12" s="1" customFormat="1" ht="24" customHeight="1" spans="1:24">
      <c r="A12" s="56" t="s">
        <v>52</v>
      </c>
      <c r="B12" s="56" t="s">
        <v>152</v>
      </c>
      <c r="C12" s="56" t="s">
        <v>153</v>
      </c>
      <c r="D12" s="57" t="s">
        <v>72</v>
      </c>
      <c r="E12" s="57" t="s">
        <v>73</v>
      </c>
      <c r="F12" s="57" t="s">
        <v>160</v>
      </c>
      <c r="G12" s="57" t="s">
        <v>161</v>
      </c>
      <c r="H12" s="8">
        <v>63.6243</v>
      </c>
      <c r="I12" s="8">
        <v>63.6243</v>
      </c>
      <c r="J12" s="8"/>
      <c r="K12" s="8"/>
      <c r="L12" s="8"/>
      <c r="M12" s="8">
        <v>63.6243</v>
      </c>
      <c r="N12" s="8"/>
      <c r="O12" s="8"/>
      <c r="P12" s="8"/>
      <c r="Q12" s="6"/>
      <c r="R12" s="8"/>
      <c r="S12" s="8"/>
      <c r="T12" s="8"/>
      <c r="U12" s="8"/>
      <c r="V12" s="8"/>
      <c r="W12" s="8"/>
      <c r="X12" s="8"/>
    </row>
    <row r="13" s="1" customFormat="1" ht="24" customHeight="1" spans="1:24">
      <c r="A13" s="56" t="s">
        <v>52</v>
      </c>
      <c r="B13" s="56" t="s">
        <v>152</v>
      </c>
      <c r="C13" s="56" t="s">
        <v>153</v>
      </c>
      <c r="D13" s="57" t="s">
        <v>72</v>
      </c>
      <c r="E13" s="57" t="s">
        <v>73</v>
      </c>
      <c r="F13" s="57" t="s">
        <v>160</v>
      </c>
      <c r="G13" s="57" t="s">
        <v>161</v>
      </c>
      <c r="H13" s="8">
        <v>248.9748</v>
      </c>
      <c r="I13" s="8">
        <v>248.9748</v>
      </c>
      <c r="J13" s="8"/>
      <c r="K13" s="8"/>
      <c r="L13" s="8"/>
      <c r="M13" s="8">
        <v>248.9748</v>
      </c>
      <c r="N13" s="8"/>
      <c r="O13" s="8"/>
      <c r="P13" s="8"/>
      <c r="Q13" s="6"/>
      <c r="R13" s="8"/>
      <c r="S13" s="8"/>
      <c r="T13" s="8"/>
      <c r="U13" s="8"/>
      <c r="V13" s="8"/>
      <c r="W13" s="8"/>
      <c r="X13" s="8"/>
    </row>
    <row r="14" s="1" customFormat="1" ht="24" customHeight="1" spans="1:24">
      <c r="A14" s="56" t="s">
        <v>52</v>
      </c>
      <c r="B14" s="56" t="s">
        <v>152</v>
      </c>
      <c r="C14" s="56" t="s">
        <v>153</v>
      </c>
      <c r="D14" s="57" t="s">
        <v>72</v>
      </c>
      <c r="E14" s="57" t="s">
        <v>73</v>
      </c>
      <c r="F14" s="57" t="s">
        <v>160</v>
      </c>
      <c r="G14" s="57" t="s">
        <v>161</v>
      </c>
      <c r="H14" s="8">
        <v>229.284</v>
      </c>
      <c r="I14" s="8">
        <v>229.284</v>
      </c>
      <c r="J14" s="8"/>
      <c r="K14" s="8"/>
      <c r="L14" s="8"/>
      <c r="M14" s="8">
        <v>229.284</v>
      </c>
      <c r="N14" s="8"/>
      <c r="O14" s="8"/>
      <c r="P14" s="8"/>
      <c r="Q14" s="6"/>
      <c r="R14" s="8"/>
      <c r="S14" s="8"/>
      <c r="T14" s="8"/>
      <c r="U14" s="8"/>
      <c r="V14" s="8"/>
      <c r="W14" s="8"/>
      <c r="X14" s="8"/>
    </row>
    <row r="15" s="1" customFormat="1" ht="24" customHeight="1" spans="1:24">
      <c r="A15" s="56" t="s">
        <v>52</v>
      </c>
      <c r="B15" s="56" t="s">
        <v>152</v>
      </c>
      <c r="C15" s="56" t="s">
        <v>153</v>
      </c>
      <c r="D15" s="57" t="s">
        <v>72</v>
      </c>
      <c r="E15" s="57" t="s">
        <v>73</v>
      </c>
      <c r="F15" s="57" t="s">
        <v>160</v>
      </c>
      <c r="G15" s="57" t="s">
        <v>161</v>
      </c>
      <c r="H15" s="8">
        <v>135.948</v>
      </c>
      <c r="I15" s="8">
        <v>135.948</v>
      </c>
      <c r="J15" s="8"/>
      <c r="K15" s="8"/>
      <c r="L15" s="8"/>
      <c r="M15" s="8">
        <v>135.948</v>
      </c>
      <c r="N15" s="8"/>
      <c r="O15" s="8"/>
      <c r="P15" s="8"/>
      <c r="Q15" s="6"/>
      <c r="R15" s="8"/>
      <c r="S15" s="8"/>
      <c r="T15" s="8"/>
      <c r="U15" s="8"/>
      <c r="V15" s="8"/>
      <c r="W15" s="8"/>
      <c r="X15" s="8"/>
    </row>
    <row r="16" s="1" customFormat="1" ht="24" customHeight="1" spans="1:24">
      <c r="A16" s="56" t="s">
        <v>52</v>
      </c>
      <c r="B16" s="56" t="s">
        <v>152</v>
      </c>
      <c r="C16" s="56" t="s">
        <v>153</v>
      </c>
      <c r="D16" s="57" t="s">
        <v>104</v>
      </c>
      <c r="E16" s="57" t="s">
        <v>105</v>
      </c>
      <c r="F16" s="57" t="s">
        <v>156</v>
      </c>
      <c r="G16" s="57" t="s">
        <v>157</v>
      </c>
      <c r="H16" s="8">
        <v>21.3804</v>
      </c>
      <c r="I16" s="8">
        <v>21.3804</v>
      </c>
      <c r="J16" s="8"/>
      <c r="K16" s="8"/>
      <c r="L16" s="8"/>
      <c r="M16" s="8">
        <v>21.3804</v>
      </c>
      <c r="N16" s="8"/>
      <c r="O16" s="8"/>
      <c r="P16" s="8"/>
      <c r="Q16" s="6"/>
      <c r="R16" s="8"/>
      <c r="S16" s="8"/>
      <c r="T16" s="8"/>
      <c r="U16" s="8"/>
      <c r="V16" s="8"/>
      <c r="W16" s="8"/>
      <c r="X16" s="8"/>
    </row>
    <row r="17" s="1" customFormat="1" ht="24" customHeight="1" spans="1:24">
      <c r="A17" s="56" t="s">
        <v>52</v>
      </c>
      <c r="B17" s="56" t="s">
        <v>162</v>
      </c>
      <c r="C17" s="56" t="s">
        <v>163</v>
      </c>
      <c r="D17" s="57" t="s">
        <v>72</v>
      </c>
      <c r="E17" s="57" t="s">
        <v>73</v>
      </c>
      <c r="F17" s="57" t="s">
        <v>164</v>
      </c>
      <c r="G17" s="56" t="s">
        <v>165</v>
      </c>
      <c r="H17" s="8">
        <v>12.099379</v>
      </c>
      <c r="I17" s="8">
        <v>12.099379</v>
      </c>
      <c r="J17" s="8"/>
      <c r="K17" s="8"/>
      <c r="L17" s="8"/>
      <c r="M17" s="8">
        <v>12.099379</v>
      </c>
      <c r="N17" s="8"/>
      <c r="O17" s="8"/>
      <c r="P17" s="8"/>
      <c r="Q17" s="6"/>
      <c r="R17" s="8"/>
      <c r="S17" s="8"/>
      <c r="T17" s="8"/>
      <c r="U17" s="8"/>
      <c r="V17" s="8"/>
      <c r="W17" s="8"/>
      <c r="X17" s="8"/>
    </row>
    <row r="18" s="1" customFormat="1" ht="30" customHeight="1" spans="1:24">
      <c r="A18" s="56" t="s">
        <v>52</v>
      </c>
      <c r="B18" s="56" t="s">
        <v>162</v>
      </c>
      <c r="C18" s="56" t="s">
        <v>163</v>
      </c>
      <c r="D18" s="57" t="s">
        <v>82</v>
      </c>
      <c r="E18" s="56" t="s">
        <v>83</v>
      </c>
      <c r="F18" s="56" t="s">
        <v>166</v>
      </c>
      <c r="G18" s="56" t="s">
        <v>167</v>
      </c>
      <c r="H18" s="8">
        <v>276.557232</v>
      </c>
      <c r="I18" s="8">
        <v>276.557232</v>
      </c>
      <c r="J18" s="8"/>
      <c r="K18" s="8"/>
      <c r="L18" s="8"/>
      <c r="M18" s="8">
        <v>276.557232</v>
      </c>
      <c r="N18" s="8"/>
      <c r="O18" s="8"/>
      <c r="P18" s="8"/>
      <c r="Q18" s="6"/>
      <c r="R18" s="8"/>
      <c r="S18" s="8"/>
      <c r="T18" s="8"/>
      <c r="U18" s="8"/>
      <c r="V18" s="8"/>
      <c r="W18" s="8"/>
      <c r="X18" s="8"/>
    </row>
    <row r="19" s="1" customFormat="1" ht="25" customHeight="1" spans="1:24">
      <c r="A19" s="56" t="s">
        <v>52</v>
      </c>
      <c r="B19" s="56" t="s">
        <v>162</v>
      </c>
      <c r="C19" s="56" t="s">
        <v>163</v>
      </c>
      <c r="D19" s="57" t="s">
        <v>92</v>
      </c>
      <c r="E19" s="57" t="s">
        <v>93</v>
      </c>
      <c r="F19" s="57" t="s">
        <v>168</v>
      </c>
      <c r="G19" s="56" t="s">
        <v>169</v>
      </c>
      <c r="H19" s="8">
        <v>143.47</v>
      </c>
      <c r="I19" s="8">
        <v>143.464064</v>
      </c>
      <c r="J19" s="8"/>
      <c r="K19" s="8"/>
      <c r="L19" s="8"/>
      <c r="M19" s="8">
        <v>143.464064</v>
      </c>
      <c r="N19" s="8"/>
      <c r="O19" s="8"/>
      <c r="P19" s="8"/>
      <c r="Q19" s="6"/>
      <c r="R19" s="8"/>
      <c r="S19" s="8"/>
      <c r="T19" s="8"/>
      <c r="U19" s="8"/>
      <c r="V19" s="8"/>
      <c r="W19" s="8"/>
      <c r="X19" s="8"/>
    </row>
    <row r="20" s="1" customFormat="1" ht="25" customHeight="1" spans="1:24">
      <c r="A20" s="56" t="s">
        <v>52</v>
      </c>
      <c r="B20" s="56" t="s">
        <v>162</v>
      </c>
      <c r="C20" s="56" t="s">
        <v>163</v>
      </c>
      <c r="D20" s="57" t="s">
        <v>94</v>
      </c>
      <c r="E20" s="57" t="s">
        <v>95</v>
      </c>
      <c r="F20" s="57" t="s">
        <v>170</v>
      </c>
      <c r="G20" s="56" t="s">
        <v>171</v>
      </c>
      <c r="H20" s="8">
        <v>103.090254</v>
      </c>
      <c r="I20" s="8">
        <v>103.090254</v>
      </c>
      <c r="J20" s="8"/>
      <c r="K20" s="8"/>
      <c r="L20" s="8"/>
      <c r="M20" s="8">
        <v>103.090254</v>
      </c>
      <c r="N20" s="8"/>
      <c r="O20" s="8"/>
      <c r="P20" s="8"/>
      <c r="Q20" s="6"/>
      <c r="R20" s="8"/>
      <c r="S20" s="8"/>
      <c r="T20" s="8"/>
      <c r="U20" s="8"/>
      <c r="V20" s="8"/>
      <c r="W20" s="8"/>
      <c r="X20" s="8"/>
    </row>
    <row r="21" s="1" customFormat="1" ht="25" customHeight="1" spans="1:24">
      <c r="A21" s="56" t="s">
        <v>52</v>
      </c>
      <c r="B21" s="56" t="s">
        <v>162</v>
      </c>
      <c r="C21" s="56" t="s">
        <v>163</v>
      </c>
      <c r="D21" s="57" t="s">
        <v>96</v>
      </c>
      <c r="E21" s="56" t="s">
        <v>97</v>
      </c>
      <c r="F21" s="57" t="s">
        <v>164</v>
      </c>
      <c r="G21" s="56" t="s">
        <v>165</v>
      </c>
      <c r="H21" s="8">
        <v>8.5779</v>
      </c>
      <c r="I21" s="8">
        <v>8.5779</v>
      </c>
      <c r="J21" s="8"/>
      <c r="K21" s="8"/>
      <c r="L21" s="8"/>
      <c r="M21" s="8">
        <v>8.5779</v>
      </c>
      <c r="N21" s="8"/>
      <c r="O21" s="8"/>
      <c r="P21" s="8"/>
      <c r="Q21" s="6"/>
      <c r="R21" s="8"/>
      <c r="S21" s="8"/>
      <c r="T21" s="8"/>
      <c r="U21" s="8"/>
      <c r="V21" s="8"/>
      <c r="W21" s="8"/>
      <c r="X21" s="8"/>
    </row>
    <row r="22" s="1" customFormat="1" ht="25" customHeight="1" spans="1:24">
      <c r="A22" s="56" t="s">
        <v>52</v>
      </c>
      <c r="B22" s="56" t="s">
        <v>162</v>
      </c>
      <c r="C22" s="56" t="s">
        <v>163</v>
      </c>
      <c r="D22" s="57" t="s">
        <v>96</v>
      </c>
      <c r="E22" s="56" t="s">
        <v>97</v>
      </c>
      <c r="F22" s="57" t="s">
        <v>164</v>
      </c>
      <c r="G22" s="56" t="s">
        <v>165</v>
      </c>
      <c r="H22" s="8">
        <v>6.913931</v>
      </c>
      <c r="I22" s="8">
        <v>6.913931</v>
      </c>
      <c r="J22" s="8"/>
      <c r="K22" s="8"/>
      <c r="L22" s="8"/>
      <c r="M22" s="8">
        <v>6.913931</v>
      </c>
      <c r="N22" s="8"/>
      <c r="O22" s="8"/>
      <c r="P22" s="8"/>
      <c r="Q22" s="6"/>
      <c r="R22" s="8"/>
      <c r="S22" s="8"/>
      <c r="T22" s="8"/>
      <c r="U22" s="8"/>
      <c r="V22" s="8"/>
      <c r="W22" s="8"/>
      <c r="X22" s="8"/>
    </row>
    <row r="23" s="1" customFormat="1" ht="24" customHeight="1" spans="1:24">
      <c r="A23" s="56" t="s">
        <v>52</v>
      </c>
      <c r="B23" s="56" t="s">
        <v>172</v>
      </c>
      <c r="C23" s="56" t="s">
        <v>103</v>
      </c>
      <c r="D23" s="57" t="s">
        <v>102</v>
      </c>
      <c r="E23" s="57" t="s">
        <v>103</v>
      </c>
      <c r="F23" s="57" t="s">
        <v>173</v>
      </c>
      <c r="G23" s="57" t="s">
        <v>103</v>
      </c>
      <c r="H23" s="8">
        <v>201.79</v>
      </c>
      <c r="I23" s="8">
        <v>201.7848</v>
      </c>
      <c r="J23" s="8"/>
      <c r="K23" s="8"/>
      <c r="L23" s="8"/>
      <c r="M23" s="8">
        <v>201.7848</v>
      </c>
      <c r="N23" s="8"/>
      <c r="O23" s="8"/>
      <c r="P23" s="8"/>
      <c r="Q23" s="6"/>
      <c r="R23" s="8"/>
      <c r="S23" s="8"/>
      <c r="T23" s="8"/>
      <c r="U23" s="8"/>
      <c r="V23" s="8"/>
      <c r="W23" s="8"/>
      <c r="X23" s="8"/>
    </row>
    <row r="24" s="1" customFormat="1" ht="24" customHeight="1" spans="1:24">
      <c r="A24" s="56" t="s">
        <v>52</v>
      </c>
      <c r="B24" s="56" t="s">
        <v>174</v>
      </c>
      <c r="C24" s="56" t="s">
        <v>175</v>
      </c>
      <c r="D24" s="57" t="s">
        <v>72</v>
      </c>
      <c r="E24" s="57" t="s">
        <v>73</v>
      </c>
      <c r="F24" s="57" t="s">
        <v>176</v>
      </c>
      <c r="G24" s="57" t="s">
        <v>175</v>
      </c>
      <c r="H24" s="8">
        <v>34.55772</v>
      </c>
      <c r="I24" s="8">
        <v>34.55772</v>
      </c>
      <c r="J24" s="8"/>
      <c r="K24" s="8"/>
      <c r="L24" s="8"/>
      <c r="M24" s="8">
        <v>34.55772</v>
      </c>
      <c r="N24" s="8"/>
      <c r="O24" s="8"/>
      <c r="P24" s="8"/>
      <c r="Q24" s="6"/>
      <c r="R24" s="8"/>
      <c r="S24" s="8"/>
      <c r="T24" s="8"/>
      <c r="U24" s="8"/>
      <c r="V24" s="8"/>
      <c r="W24" s="8"/>
      <c r="X24" s="8"/>
    </row>
    <row r="25" s="1" customFormat="1" ht="24" customHeight="1" spans="1:24">
      <c r="A25" s="56" t="s">
        <v>52</v>
      </c>
      <c r="B25" s="56" t="s">
        <v>177</v>
      </c>
      <c r="C25" s="56" t="s">
        <v>178</v>
      </c>
      <c r="D25" s="57" t="s">
        <v>72</v>
      </c>
      <c r="E25" s="57" t="s">
        <v>73</v>
      </c>
      <c r="F25" s="57" t="s">
        <v>179</v>
      </c>
      <c r="G25" s="57" t="s">
        <v>180</v>
      </c>
      <c r="H25" s="8">
        <v>11.97</v>
      </c>
      <c r="I25" s="8">
        <v>11.97</v>
      </c>
      <c r="J25" s="8"/>
      <c r="K25" s="8"/>
      <c r="L25" s="8"/>
      <c r="M25" s="8">
        <v>11.97</v>
      </c>
      <c r="N25" s="8"/>
      <c r="O25" s="8"/>
      <c r="P25" s="8"/>
      <c r="Q25" s="6"/>
      <c r="R25" s="8"/>
      <c r="S25" s="8"/>
      <c r="T25" s="8"/>
      <c r="U25" s="8"/>
      <c r="V25" s="8"/>
      <c r="W25" s="8"/>
      <c r="X25" s="8"/>
    </row>
    <row r="26" s="1" customFormat="1" ht="24" customHeight="1" spans="1:24">
      <c r="A26" s="56" t="s">
        <v>52</v>
      </c>
      <c r="B26" s="56" t="s">
        <v>181</v>
      </c>
      <c r="C26" s="56" t="s">
        <v>182</v>
      </c>
      <c r="D26" s="57" t="s">
        <v>72</v>
      </c>
      <c r="E26" s="57" t="s">
        <v>73</v>
      </c>
      <c r="F26" s="57" t="s">
        <v>160</v>
      </c>
      <c r="G26" s="57" t="s">
        <v>161</v>
      </c>
      <c r="H26" s="8">
        <v>239.4</v>
      </c>
      <c r="I26" s="8">
        <v>239.4</v>
      </c>
      <c r="J26" s="8"/>
      <c r="K26" s="8"/>
      <c r="L26" s="8"/>
      <c r="M26" s="8">
        <v>239.4</v>
      </c>
      <c r="N26" s="8"/>
      <c r="O26" s="8"/>
      <c r="P26" s="8"/>
      <c r="Q26" s="6"/>
      <c r="R26" s="8"/>
      <c r="S26" s="8"/>
      <c r="T26" s="8"/>
      <c r="U26" s="8"/>
      <c r="V26" s="8"/>
      <c r="W26" s="8"/>
      <c r="X26" s="8"/>
    </row>
    <row r="27" s="1" customFormat="1" ht="18.75" customHeight="1" spans="1:24">
      <c r="A27" s="60" t="s">
        <v>29</v>
      </c>
      <c r="B27" s="60"/>
      <c r="C27" s="60"/>
      <c r="D27" s="60"/>
      <c r="E27" s="60"/>
      <c r="F27" s="60"/>
      <c r="G27" s="60"/>
      <c r="H27" s="8">
        <v>2632.13078</v>
      </c>
      <c r="I27" s="8">
        <v>2632.13078</v>
      </c>
      <c r="J27" s="8"/>
      <c r="K27" s="8"/>
      <c r="L27" s="8"/>
      <c r="M27" s="8">
        <v>2632.13078</v>
      </c>
      <c r="N27" s="8"/>
      <c r="O27" s="8"/>
      <c r="P27" s="8"/>
      <c r="Q27" s="8"/>
      <c r="R27" s="8"/>
      <c r="S27" s="8"/>
      <c r="T27" s="8"/>
      <c r="U27" s="8"/>
      <c r="V27" s="8"/>
      <c r="W27" s="8"/>
      <c r="X27" s="8"/>
    </row>
  </sheetData>
  <mergeCells count="30">
    <mergeCell ref="A2:X2"/>
    <mergeCell ref="A3:G3"/>
    <mergeCell ref="I4:X4"/>
    <mergeCell ref="I5:N5"/>
    <mergeCell ref="O5:Q5"/>
    <mergeCell ref="S5:X5"/>
    <mergeCell ref="I6:J6"/>
    <mergeCell ref="A27:G27"/>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scale="64"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topLeftCell="A4" workbookViewId="0">
      <selection activeCell="A2" sqref="A2:W2"/>
    </sheetView>
  </sheetViews>
  <sheetFormatPr defaultColWidth="8.85" defaultRowHeight="15" customHeight="1"/>
  <cols>
    <col min="1" max="1" width="11.75" style="51" customWidth="1"/>
    <col min="2" max="2" width="11.375" style="51" customWidth="1"/>
    <col min="3" max="3" width="19.125" style="1" customWidth="1"/>
    <col min="4" max="4" width="11" style="51" customWidth="1"/>
    <col min="5" max="5" width="8.25" style="1" customWidth="1"/>
    <col min="6" max="6" width="8.375" style="1" customWidth="1"/>
    <col min="7" max="7" width="5.875" style="1" customWidth="1"/>
    <col min="8" max="8" width="8.5" style="1" customWidth="1"/>
    <col min="9" max="9" width="6.75" style="1" customWidth="1"/>
    <col min="10" max="10" width="6.125" style="1" customWidth="1"/>
    <col min="11" max="11" width="7.75" style="1" customWidth="1"/>
    <col min="12" max="23" width="5.625" style="1" customWidth="1"/>
    <col min="24" max="16384" width="8.85" style="1"/>
  </cols>
  <sheetData>
    <row r="1" s="1" customFormat="1" ht="18.75" customHeight="1" spans="1:23">
      <c r="A1" s="52"/>
      <c r="B1" s="52"/>
      <c r="C1" s="34"/>
      <c r="D1" s="52"/>
      <c r="E1" s="34"/>
      <c r="F1" s="34"/>
      <c r="G1" s="34"/>
      <c r="H1" s="34"/>
      <c r="I1" s="34"/>
      <c r="J1" s="34"/>
      <c r="K1" s="34"/>
      <c r="L1" s="34"/>
      <c r="M1" s="34"/>
      <c r="N1" s="61"/>
      <c r="O1" s="61"/>
      <c r="P1" s="61"/>
      <c r="Q1" s="61"/>
      <c r="R1" s="61"/>
      <c r="S1" s="61"/>
      <c r="T1" s="61"/>
      <c r="U1" s="61"/>
      <c r="V1" s="61"/>
      <c r="W1" s="61" t="s">
        <v>183</v>
      </c>
    </row>
    <row r="2" s="1" customFormat="1" ht="45" customHeight="1" spans="1:23">
      <c r="A2" s="53" t="s">
        <v>184</v>
      </c>
      <c r="B2" s="53"/>
      <c r="C2" s="36"/>
      <c r="D2" s="53"/>
      <c r="E2" s="36"/>
      <c r="F2" s="36"/>
      <c r="G2" s="36"/>
      <c r="H2" s="36"/>
      <c r="I2" s="36"/>
      <c r="J2" s="36"/>
      <c r="K2" s="36"/>
      <c r="L2" s="36"/>
      <c r="M2" s="36"/>
      <c r="N2" s="62"/>
      <c r="O2" s="62"/>
      <c r="P2" s="62"/>
      <c r="Q2" s="62"/>
      <c r="R2" s="62"/>
      <c r="S2" s="62"/>
      <c r="T2" s="62"/>
      <c r="U2" s="62"/>
      <c r="V2" s="62"/>
      <c r="W2" s="62"/>
    </row>
    <row r="3" s="1" customFormat="1" ht="18.75" customHeight="1" spans="1:23">
      <c r="A3" s="37" t="str">
        <f>"单位名称："&amp;"易门县六街街道中心小学"</f>
        <v>单位名称：易门县六街街道中心小学</v>
      </c>
      <c r="B3" s="37"/>
      <c r="C3" s="54"/>
      <c r="D3" s="37"/>
      <c r="E3" s="54"/>
      <c r="F3" s="54"/>
      <c r="G3" s="54"/>
      <c r="H3" s="54"/>
      <c r="I3" s="63"/>
      <c r="J3" s="63"/>
      <c r="K3" s="63"/>
      <c r="L3" s="63"/>
      <c r="M3" s="63"/>
      <c r="N3" s="64"/>
      <c r="O3" s="64"/>
      <c r="P3" s="64"/>
      <c r="Q3" s="64"/>
      <c r="R3" s="64"/>
      <c r="S3" s="64"/>
      <c r="T3" s="64"/>
      <c r="U3" s="64"/>
      <c r="V3" s="64"/>
      <c r="W3" s="64" t="s">
        <v>26</v>
      </c>
    </row>
    <row r="4" s="1" customFormat="1" ht="18.75" customHeight="1" spans="1:23">
      <c r="A4" s="40" t="s">
        <v>185</v>
      </c>
      <c r="B4" s="40" t="s">
        <v>136</v>
      </c>
      <c r="C4" s="40" t="s">
        <v>137</v>
      </c>
      <c r="D4" s="40" t="s">
        <v>186</v>
      </c>
      <c r="E4" s="40" t="s">
        <v>138</v>
      </c>
      <c r="F4" s="40" t="s">
        <v>139</v>
      </c>
      <c r="G4" s="40" t="s">
        <v>140</v>
      </c>
      <c r="H4" s="40" t="s">
        <v>141</v>
      </c>
      <c r="I4" s="41" t="s">
        <v>29</v>
      </c>
      <c r="J4" s="41" t="s">
        <v>187</v>
      </c>
      <c r="K4" s="40"/>
      <c r="L4" s="40"/>
      <c r="M4" s="40"/>
      <c r="N4" s="40" t="s">
        <v>143</v>
      </c>
      <c r="O4" s="40"/>
      <c r="P4" s="40"/>
      <c r="Q4" s="40" t="s">
        <v>35</v>
      </c>
      <c r="R4" s="40" t="s">
        <v>36</v>
      </c>
      <c r="S4" s="40"/>
      <c r="T4" s="40"/>
      <c r="U4" s="40"/>
      <c r="V4" s="40"/>
      <c r="W4" s="40"/>
    </row>
    <row r="5" s="1" customFormat="1" ht="18.75" customHeight="1" spans="1:23">
      <c r="A5" s="40"/>
      <c r="B5" s="40"/>
      <c r="C5" s="40"/>
      <c r="D5" s="40"/>
      <c r="E5" s="40"/>
      <c r="F5" s="40"/>
      <c r="G5" s="40"/>
      <c r="H5" s="40"/>
      <c r="I5" s="41" t="s">
        <v>144</v>
      </c>
      <c r="J5" s="41" t="s">
        <v>145</v>
      </c>
      <c r="K5" s="40"/>
      <c r="L5" s="40" t="s">
        <v>33</v>
      </c>
      <c r="M5" s="40" t="s">
        <v>34</v>
      </c>
      <c r="N5" s="40" t="s">
        <v>32</v>
      </c>
      <c r="O5" s="40" t="s">
        <v>33</v>
      </c>
      <c r="P5" s="40" t="s">
        <v>34</v>
      </c>
      <c r="Q5" s="40" t="s">
        <v>35</v>
      </c>
      <c r="R5" s="40" t="s">
        <v>31</v>
      </c>
      <c r="S5" s="40" t="s">
        <v>37</v>
      </c>
      <c r="T5" s="40" t="s">
        <v>38</v>
      </c>
      <c r="U5" s="40" t="s">
        <v>39</v>
      </c>
      <c r="V5" s="40" t="s">
        <v>40</v>
      </c>
      <c r="W5" s="40" t="s">
        <v>41</v>
      </c>
    </row>
    <row r="6" s="1" customFormat="1" ht="18.75" customHeight="1" spans="1:23">
      <c r="A6" s="40"/>
      <c r="B6" s="40"/>
      <c r="C6" s="40"/>
      <c r="D6" s="40"/>
      <c r="E6" s="40"/>
      <c r="F6" s="40"/>
      <c r="G6" s="40"/>
      <c r="H6" s="40"/>
      <c r="I6" s="41"/>
      <c r="J6" s="41" t="s">
        <v>32</v>
      </c>
      <c r="K6" s="40"/>
      <c r="L6" s="40" t="s">
        <v>33</v>
      </c>
      <c r="M6" s="40" t="s">
        <v>34</v>
      </c>
      <c r="N6" s="40" t="s">
        <v>32</v>
      </c>
      <c r="O6" s="40" t="s">
        <v>33</v>
      </c>
      <c r="P6" s="40" t="s">
        <v>34</v>
      </c>
      <c r="Q6" s="40"/>
      <c r="R6" s="40" t="s">
        <v>31</v>
      </c>
      <c r="S6" s="40" t="s">
        <v>37</v>
      </c>
      <c r="T6" s="40" t="s">
        <v>38</v>
      </c>
      <c r="U6" s="40" t="s">
        <v>39</v>
      </c>
      <c r="V6" s="40" t="s">
        <v>40</v>
      </c>
      <c r="W6" s="40" t="s">
        <v>41</v>
      </c>
    </row>
    <row r="7" s="1" customFormat="1" ht="34" customHeight="1" spans="1:23">
      <c r="A7" s="40"/>
      <c r="B7" s="40"/>
      <c r="C7" s="40"/>
      <c r="D7" s="40"/>
      <c r="E7" s="40"/>
      <c r="F7" s="40"/>
      <c r="G7" s="40"/>
      <c r="H7" s="40"/>
      <c r="I7" s="41"/>
      <c r="J7" s="41" t="s">
        <v>31</v>
      </c>
      <c r="K7" s="40" t="s">
        <v>188</v>
      </c>
      <c r="L7" s="40"/>
      <c r="M7" s="40"/>
      <c r="N7" s="40"/>
      <c r="O7" s="40"/>
      <c r="P7" s="40"/>
      <c r="Q7" s="40"/>
      <c r="R7" s="40"/>
      <c r="S7" s="40"/>
      <c r="T7" s="40"/>
      <c r="U7" s="40"/>
      <c r="V7" s="40"/>
      <c r="W7" s="40"/>
    </row>
    <row r="8" s="1" customFormat="1" ht="18.75" customHeight="1" spans="1:23">
      <c r="A8" s="55" t="s">
        <v>42</v>
      </c>
      <c r="B8" s="55">
        <v>2</v>
      </c>
      <c r="C8" s="42">
        <v>3</v>
      </c>
      <c r="D8" s="55">
        <v>4</v>
      </c>
      <c r="E8" s="42">
        <v>5</v>
      </c>
      <c r="F8" s="42">
        <v>6</v>
      </c>
      <c r="G8" s="42">
        <v>7</v>
      </c>
      <c r="H8" s="42">
        <v>8</v>
      </c>
      <c r="I8" s="42">
        <v>9</v>
      </c>
      <c r="J8" s="42">
        <v>10</v>
      </c>
      <c r="K8" s="42">
        <v>11</v>
      </c>
      <c r="L8" s="42">
        <v>12</v>
      </c>
      <c r="M8" s="42">
        <v>13</v>
      </c>
      <c r="N8" s="42">
        <v>14</v>
      </c>
      <c r="O8" s="42">
        <v>15</v>
      </c>
      <c r="P8" s="42">
        <v>16</v>
      </c>
      <c r="Q8" s="42">
        <v>17</v>
      </c>
      <c r="R8" s="42">
        <v>18</v>
      </c>
      <c r="S8" s="42">
        <v>19</v>
      </c>
      <c r="T8" s="42">
        <v>20</v>
      </c>
      <c r="U8" s="42">
        <v>21</v>
      </c>
      <c r="V8" s="42">
        <v>22</v>
      </c>
      <c r="W8" s="42">
        <v>23</v>
      </c>
    </row>
    <row r="9" s="1" customFormat="1" ht="24" customHeight="1" spans="1:23">
      <c r="A9" s="56"/>
      <c r="B9" s="56"/>
      <c r="C9" s="56" t="s">
        <v>189</v>
      </c>
      <c r="D9" s="56"/>
      <c r="E9" s="57"/>
      <c r="F9" s="57"/>
      <c r="G9" s="57"/>
      <c r="H9" s="57"/>
      <c r="I9" s="65">
        <v>5</v>
      </c>
      <c r="J9" s="65">
        <v>5</v>
      </c>
      <c r="K9" s="65">
        <v>5</v>
      </c>
      <c r="L9" s="65"/>
      <c r="M9" s="65"/>
      <c r="N9" s="65"/>
      <c r="O9" s="65"/>
      <c r="P9" s="65"/>
      <c r="Q9" s="65"/>
      <c r="R9" s="65"/>
      <c r="S9" s="65"/>
      <c r="T9" s="65"/>
      <c r="U9" s="65"/>
      <c r="V9" s="65"/>
      <c r="W9" s="65"/>
    </row>
    <row r="10" s="1" customFormat="1" ht="24" customHeight="1" spans="1:23">
      <c r="A10" s="56" t="s">
        <v>190</v>
      </c>
      <c r="B10" s="56" t="s">
        <v>191</v>
      </c>
      <c r="C10" s="56" t="s">
        <v>189</v>
      </c>
      <c r="D10" s="56" t="s">
        <v>52</v>
      </c>
      <c r="E10" s="57" t="s">
        <v>70</v>
      </c>
      <c r="F10" s="57" t="s">
        <v>71</v>
      </c>
      <c r="G10" s="57" t="s">
        <v>192</v>
      </c>
      <c r="H10" s="57" t="s">
        <v>193</v>
      </c>
      <c r="I10" s="65">
        <v>5</v>
      </c>
      <c r="J10" s="65">
        <v>5</v>
      </c>
      <c r="K10" s="65">
        <v>5</v>
      </c>
      <c r="L10" s="65"/>
      <c r="M10" s="65"/>
      <c r="N10" s="65"/>
      <c r="O10" s="65"/>
      <c r="P10" s="65"/>
      <c r="Q10" s="65"/>
      <c r="R10" s="65"/>
      <c r="S10" s="65"/>
      <c r="T10" s="65"/>
      <c r="U10" s="65"/>
      <c r="V10" s="65"/>
      <c r="W10" s="65"/>
    </row>
    <row r="11" s="1" customFormat="1" ht="24" customHeight="1" spans="1:23">
      <c r="A11" s="58"/>
      <c r="B11" s="58"/>
      <c r="C11" s="56" t="s">
        <v>194</v>
      </c>
      <c r="D11" s="58"/>
      <c r="E11" s="6"/>
      <c r="F11" s="6"/>
      <c r="G11" s="6"/>
      <c r="H11" s="6"/>
      <c r="I11" s="65">
        <v>17.9592</v>
      </c>
      <c r="J11" s="65">
        <v>17.9592</v>
      </c>
      <c r="K11" s="65">
        <v>17.9592</v>
      </c>
      <c r="L11" s="65"/>
      <c r="M11" s="65"/>
      <c r="N11" s="65"/>
      <c r="O11" s="65"/>
      <c r="P11" s="6"/>
      <c r="Q11" s="65"/>
      <c r="R11" s="65"/>
      <c r="S11" s="65"/>
      <c r="T11" s="65"/>
      <c r="U11" s="65"/>
      <c r="V11" s="65"/>
      <c r="W11" s="65"/>
    </row>
    <row r="12" s="1" customFormat="1" ht="24" customHeight="1" spans="1:23">
      <c r="A12" s="56" t="s">
        <v>195</v>
      </c>
      <c r="B12" s="56" t="s">
        <v>196</v>
      </c>
      <c r="C12" s="56" t="s">
        <v>194</v>
      </c>
      <c r="D12" s="56" t="s">
        <v>52</v>
      </c>
      <c r="E12" s="57" t="s">
        <v>86</v>
      </c>
      <c r="F12" s="57" t="s">
        <v>87</v>
      </c>
      <c r="G12" s="57" t="s">
        <v>197</v>
      </c>
      <c r="H12" s="57" t="s">
        <v>198</v>
      </c>
      <c r="I12" s="65">
        <v>17.9592</v>
      </c>
      <c r="J12" s="65">
        <v>17.9592</v>
      </c>
      <c r="K12" s="65">
        <v>17.9592</v>
      </c>
      <c r="L12" s="65"/>
      <c r="M12" s="65"/>
      <c r="N12" s="65"/>
      <c r="O12" s="65"/>
      <c r="P12" s="6"/>
      <c r="Q12" s="65"/>
      <c r="R12" s="65"/>
      <c r="S12" s="65"/>
      <c r="T12" s="65"/>
      <c r="U12" s="65"/>
      <c r="V12" s="65"/>
      <c r="W12" s="65"/>
    </row>
    <row r="13" s="1" customFormat="1" ht="24" customHeight="1" spans="1:23">
      <c r="A13" s="58"/>
      <c r="B13" s="58"/>
      <c r="C13" s="56" t="s">
        <v>199</v>
      </c>
      <c r="D13" s="58"/>
      <c r="E13" s="6"/>
      <c r="F13" s="6"/>
      <c r="G13" s="6"/>
      <c r="H13" s="6"/>
      <c r="I13" s="65">
        <v>0.1989</v>
      </c>
      <c r="J13" s="65">
        <v>0.1989</v>
      </c>
      <c r="K13" s="65">
        <v>0.1989</v>
      </c>
      <c r="L13" s="65"/>
      <c r="M13" s="65"/>
      <c r="N13" s="65"/>
      <c r="O13" s="65"/>
      <c r="P13" s="6"/>
      <c r="Q13" s="65"/>
      <c r="R13" s="65"/>
      <c r="S13" s="65"/>
      <c r="T13" s="65"/>
      <c r="U13" s="65"/>
      <c r="V13" s="65"/>
      <c r="W13" s="65"/>
    </row>
    <row r="14" s="1" customFormat="1" ht="24" customHeight="1" spans="1:23">
      <c r="A14" s="56" t="s">
        <v>195</v>
      </c>
      <c r="B14" s="56" t="s">
        <v>200</v>
      </c>
      <c r="C14" s="56" t="s">
        <v>199</v>
      </c>
      <c r="D14" s="56" t="s">
        <v>52</v>
      </c>
      <c r="E14" s="57" t="s">
        <v>70</v>
      </c>
      <c r="F14" s="57" t="s">
        <v>71</v>
      </c>
      <c r="G14" s="57" t="s">
        <v>201</v>
      </c>
      <c r="H14" s="57" t="s">
        <v>202</v>
      </c>
      <c r="I14" s="65">
        <v>0.1989</v>
      </c>
      <c r="J14" s="65">
        <v>0.1989</v>
      </c>
      <c r="K14" s="65">
        <v>0.1989</v>
      </c>
      <c r="L14" s="65"/>
      <c r="M14" s="65"/>
      <c r="N14" s="65"/>
      <c r="O14" s="65"/>
      <c r="P14" s="6"/>
      <c r="Q14" s="65"/>
      <c r="R14" s="65"/>
      <c r="S14" s="65"/>
      <c r="T14" s="65"/>
      <c r="U14" s="65"/>
      <c r="V14" s="65"/>
      <c r="W14" s="65"/>
    </row>
    <row r="15" s="1" customFormat="1" ht="24" customHeight="1" spans="1:23">
      <c r="A15" s="58"/>
      <c r="B15" s="58"/>
      <c r="C15" s="56" t="s">
        <v>203</v>
      </c>
      <c r="D15" s="58"/>
      <c r="E15" s="6"/>
      <c r="F15" s="6"/>
      <c r="G15" s="6"/>
      <c r="H15" s="6"/>
      <c r="I15" s="65">
        <v>16.67</v>
      </c>
      <c r="J15" s="65">
        <v>16.67</v>
      </c>
      <c r="K15" s="65">
        <v>16.67</v>
      </c>
      <c r="L15" s="65"/>
      <c r="M15" s="65"/>
      <c r="N15" s="65"/>
      <c r="O15" s="65"/>
      <c r="P15" s="6"/>
      <c r="Q15" s="65"/>
      <c r="R15" s="65"/>
      <c r="S15" s="65"/>
      <c r="T15" s="65"/>
      <c r="U15" s="65"/>
      <c r="V15" s="65"/>
      <c r="W15" s="65"/>
    </row>
    <row r="16" s="1" customFormat="1" ht="24" customHeight="1" spans="1:23">
      <c r="A16" s="56" t="s">
        <v>195</v>
      </c>
      <c r="B16" s="56" t="s">
        <v>204</v>
      </c>
      <c r="C16" s="56" t="s">
        <v>203</v>
      </c>
      <c r="D16" s="56" t="s">
        <v>52</v>
      </c>
      <c r="E16" s="57" t="s">
        <v>70</v>
      </c>
      <c r="F16" s="57" t="s">
        <v>71</v>
      </c>
      <c r="G16" s="57" t="s">
        <v>192</v>
      </c>
      <c r="H16" s="57" t="s">
        <v>193</v>
      </c>
      <c r="I16" s="65">
        <v>16.67</v>
      </c>
      <c r="J16" s="65">
        <v>16.67</v>
      </c>
      <c r="K16" s="65">
        <v>16.67</v>
      </c>
      <c r="L16" s="65"/>
      <c r="M16" s="65"/>
      <c r="N16" s="65"/>
      <c r="O16" s="65"/>
      <c r="P16" s="6"/>
      <c r="Q16" s="65"/>
      <c r="R16" s="65"/>
      <c r="S16" s="65"/>
      <c r="T16" s="65"/>
      <c r="U16" s="65"/>
      <c r="V16" s="65"/>
      <c r="W16" s="65"/>
    </row>
    <row r="17" s="1" customFormat="1" ht="24" customHeight="1" spans="1:23">
      <c r="A17" s="58"/>
      <c r="B17" s="58"/>
      <c r="C17" s="56" t="s">
        <v>205</v>
      </c>
      <c r="D17" s="58"/>
      <c r="E17" s="6"/>
      <c r="F17" s="6"/>
      <c r="G17" s="6"/>
      <c r="H17" s="6"/>
      <c r="I17" s="65">
        <v>7</v>
      </c>
      <c r="J17" s="65"/>
      <c r="K17" s="65"/>
      <c r="L17" s="65"/>
      <c r="M17" s="65"/>
      <c r="N17" s="65"/>
      <c r="O17" s="65"/>
      <c r="P17" s="6"/>
      <c r="Q17" s="65"/>
      <c r="R17" s="65">
        <v>7</v>
      </c>
      <c r="S17" s="65"/>
      <c r="T17" s="65"/>
      <c r="U17" s="65"/>
      <c r="V17" s="65"/>
      <c r="W17" s="65">
        <v>7</v>
      </c>
    </row>
    <row r="18" s="1" customFormat="1" ht="24" customHeight="1" spans="1:23">
      <c r="A18" s="56" t="s">
        <v>195</v>
      </c>
      <c r="B18" s="56" t="s">
        <v>206</v>
      </c>
      <c r="C18" s="56" t="s">
        <v>205</v>
      </c>
      <c r="D18" s="56" t="s">
        <v>52</v>
      </c>
      <c r="E18" s="57" t="s">
        <v>72</v>
      </c>
      <c r="F18" s="57" t="s">
        <v>73</v>
      </c>
      <c r="G18" s="57" t="s">
        <v>192</v>
      </c>
      <c r="H18" s="57" t="s">
        <v>193</v>
      </c>
      <c r="I18" s="65">
        <v>7</v>
      </c>
      <c r="J18" s="65"/>
      <c r="K18" s="65"/>
      <c r="L18" s="65"/>
      <c r="M18" s="65"/>
      <c r="N18" s="65"/>
      <c r="O18" s="65"/>
      <c r="P18" s="6"/>
      <c r="Q18" s="65"/>
      <c r="R18" s="65">
        <v>7</v>
      </c>
      <c r="S18" s="65"/>
      <c r="T18" s="65"/>
      <c r="U18" s="65"/>
      <c r="V18" s="65"/>
      <c r="W18" s="65">
        <v>7</v>
      </c>
    </row>
    <row r="19" s="1" customFormat="1" ht="24" customHeight="1" spans="1:23">
      <c r="A19" s="58"/>
      <c r="B19" s="58"/>
      <c r="C19" s="56" t="s">
        <v>207</v>
      </c>
      <c r="D19" s="58"/>
      <c r="E19" s="6"/>
      <c r="F19" s="6"/>
      <c r="G19" s="6"/>
      <c r="H19" s="6"/>
      <c r="I19" s="65">
        <v>36.252</v>
      </c>
      <c r="J19" s="65"/>
      <c r="K19" s="65"/>
      <c r="L19" s="65"/>
      <c r="M19" s="65"/>
      <c r="N19" s="65"/>
      <c r="O19" s="65"/>
      <c r="P19" s="6"/>
      <c r="Q19" s="65"/>
      <c r="R19" s="65">
        <v>36.252</v>
      </c>
      <c r="S19" s="65"/>
      <c r="T19" s="65"/>
      <c r="U19" s="65"/>
      <c r="V19" s="65"/>
      <c r="W19" s="65">
        <v>36.252</v>
      </c>
    </row>
    <row r="20" s="1" customFormat="1" ht="24" customHeight="1" spans="1:23">
      <c r="A20" s="56" t="s">
        <v>195</v>
      </c>
      <c r="B20" s="56" t="s">
        <v>208</v>
      </c>
      <c r="C20" s="56" t="s">
        <v>207</v>
      </c>
      <c r="D20" s="56" t="s">
        <v>52</v>
      </c>
      <c r="E20" s="57" t="s">
        <v>72</v>
      </c>
      <c r="F20" s="57" t="s">
        <v>73</v>
      </c>
      <c r="G20" s="57" t="s">
        <v>192</v>
      </c>
      <c r="H20" s="57" t="s">
        <v>193</v>
      </c>
      <c r="I20" s="65">
        <v>18.126</v>
      </c>
      <c r="J20" s="65"/>
      <c r="K20" s="65"/>
      <c r="L20" s="65"/>
      <c r="M20" s="65"/>
      <c r="N20" s="65"/>
      <c r="O20" s="65"/>
      <c r="P20" s="6"/>
      <c r="Q20" s="65"/>
      <c r="R20" s="65">
        <v>18.126</v>
      </c>
      <c r="S20" s="65"/>
      <c r="T20" s="65"/>
      <c r="U20" s="65"/>
      <c r="V20" s="65"/>
      <c r="W20" s="65">
        <v>18.126</v>
      </c>
    </row>
    <row r="21" s="1" customFormat="1" ht="24" customHeight="1" spans="1:23">
      <c r="A21" s="56" t="s">
        <v>195</v>
      </c>
      <c r="B21" s="56" t="s">
        <v>208</v>
      </c>
      <c r="C21" s="56" t="s">
        <v>207</v>
      </c>
      <c r="D21" s="56" t="s">
        <v>52</v>
      </c>
      <c r="E21" s="57" t="s">
        <v>72</v>
      </c>
      <c r="F21" s="57" t="s">
        <v>73</v>
      </c>
      <c r="G21" s="57" t="s">
        <v>209</v>
      </c>
      <c r="H21" s="57" t="s">
        <v>210</v>
      </c>
      <c r="I21" s="65">
        <v>18.126</v>
      </c>
      <c r="J21" s="65"/>
      <c r="K21" s="65"/>
      <c r="L21" s="65"/>
      <c r="M21" s="65"/>
      <c r="N21" s="65"/>
      <c r="O21" s="65"/>
      <c r="P21" s="6"/>
      <c r="Q21" s="65"/>
      <c r="R21" s="65">
        <v>18.126</v>
      </c>
      <c r="S21" s="65"/>
      <c r="T21" s="65"/>
      <c r="U21" s="65"/>
      <c r="V21" s="65"/>
      <c r="W21" s="65">
        <v>18.126</v>
      </c>
    </row>
    <row r="22" s="1" customFormat="1" ht="24" customHeight="1" spans="1:23">
      <c r="A22" s="58"/>
      <c r="B22" s="58"/>
      <c r="C22" s="56" t="s">
        <v>211</v>
      </c>
      <c r="D22" s="58"/>
      <c r="E22" s="6"/>
      <c r="F22" s="6"/>
      <c r="G22" s="6"/>
      <c r="H22" s="6"/>
      <c r="I22" s="65">
        <v>1.579687</v>
      </c>
      <c r="J22" s="65">
        <v>1.579687</v>
      </c>
      <c r="K22" s="65">
        <v>1.579687</v>
      </c>
      <c r="L22" s="65"/>
      <c r="M22" s="65"/>
      <c r="N22" s="65"/>
      <c r="O22" s="65"/>
      <c r="P22" s="6"/>
      <c r="Q22" s="65"/>
      <c r="R22" s="65"/>
      <c r="S22" s="65"/>
      <c r="T22" s="65"/>
      <c r="U22" s="65"/>
      <c r="V22" s="65"/>
      <c r="W22" s="65"/>
    </row>
    <row r="23" s="1" customFormat="1" ht="24" customHeight="1" spans="1:23">
      <c r="A23" s="56" t="s">
        <v>195</v>
      </c>
      <c r="B23" s="56" t="s">
        <v>212</v>
      </c>
      <c r="C23" s="56" t="s">
        <v>211</v>
      </c>
      <c r="D23" s="56" t="s">
        <v>52</v>
      </c>
      <c r="E23" s="57" t="s">
        <v>72</v>
      </c>
      <c r="F23" s="57" t="s">
        <v>73</v>
      </c>
      <c r="G23" s="57" t="s">
        <v>201</v>
      </c>
      <c r="H23" s="57" t="s">
        <v>202</v>
      </c>
      <c r="I23" s="65">
        <v>1.579687</v>
      </c>
      <c r="J23" s="65">
        <v>1.579687</v>
      </c>
      <c r="K23" s="65">
        <v>1.579687</v>
      </c>
      <c r="L23" s="65"/>
      <c r="M23" s="65"/>
      <c r="N23" s="65"/>
      <c r="O23" s="65"/>
      <c r="P23" s="6"/>
      <c r="Q23" s="65"/>
      <c r="R23" s="65"/>
      <c r="S23" s="65"/>
      <c r="T23" s="65"/>
      <c r="U23" s="65"/>
      <c r="V23" s="65"/>
      <c r="W23" s="65"/>
    </row>
    <row r="24" s="1" customFormat="1" ht="24" customHeight="1" spans="1:23">
      <c r="A24" s="58"/>
      <c r="B24" s="58"/>
      <c r="C24" s="56" t="s">
        <v>213</v>
      </c>
      <c r="D24" s="58"/>
      <c r="E24" s="6"/>
      <c r="F24" s="6"/>
      <c r="G24" s="6"/>
      <c r="H24" s="6"/>
      <c r="I24" s="65">
        <v>0.26</v>
      </c>
      <c r="J24" s="65">
        <v>0.26</v>
      </c>
      <c r="K24" s="65">
        <v>0.26</v>
      </c>
      <c r="L24" s="65"/>
      <c r="M24" s="65"/>
      <c r="N24" s="65"/>
      <c r="O24" s="65"/>
      <c r="P24" s="6"/>
      <c r="Q24" s="65"/>
      <c r="R24" s="65"/>
      <c r="S24" s="65"/>
      <c r="T24" s="65"/>
      <c r="U24" s="65"/>
      <c r="V24" s="65"/>
      <c r="W24" s="65"/>
    </row>
    <row r="25" s="1" customFormat="1" ht="24" customHeight="1" spans="1:23">
      <c r="A25" s="56" t="s">
        <v>195</v>
      </c>
      <c r="B25" s="56" t="s">
        <v>214</v>
      </c>
      <c r="C25" s="56" t="s">
        <v>213</v>
      </c>
      <c r="D25" s="56" t="s">
        <v>52</v>
      </c>
      <c r="E25" s="57" t="s">
        <v>72</v>
      </c>
      <c r="F25" s="57" t="s">
        <v>73</v>
      </c>
      <c r="G25" s="57" t="s">
        <v>201</v>
      </c>
      <c r="H25" s="57" t="s">
        <v>202</v>
      </c>
      <c r="I25" s="65">
        <v>0.26</v>
      </c>
      <c r="J25" s="65">
        <v>0.26</v>
      </c>
      <c r="K25" s="65">
        <v>0.26</v>
      </c>
      <c r="L25" s="65"/>
      <c r="M25" s="65"/>
      <c r="N25" s="65"/>
      <c r="O25" s="65"/>
      <c r="P25" s="6"/>
      <c r="Q25" s="65"/>
      <c r="R25" s="65"/>
      <c r="S25" s="65"/>
      <c r="T25" s="65"/>
      <c r="U25" s="65"/>
      <c r="V25" s="65"/>
      <c r="W25" s="65"/>
    </row>
    <row r="26" s="1" customFormat="1" ht="24" customHeight="1" spans="1:23">
      <c r="A26" s="58"/>
      <c r="B26" s="58"/>
      <c r="C26" s="56" t="s">
        <v>215</v>
      </c>
      <c r="D26" s="58"/>
      <c r="E26" s="6"/>
      <c r="F26" s="6"/>
      <c r="G26" s="6"/>
      <c r="H26" s="6"/>
      <c r="I26" s="65">
        <v>2.73564</v>
      </c>
      <c r="J26" s="65">
        <v>2.73564</v>
      </c>
      <c r="K26" s="65">
        <v>2.73564</v>
      </c>
      <c r="L26" s="65"/>
      <c r="M26" s="65"/>
      <c r="N26" s="65"/>
      <c r="O26" s="65"/>
      <c r="P26" s="6"/>
      <c r="Q26" s="65"/>
      <c r="R26" s="65"/>
      <c r="S26" s="65"/>
      <c r="T26" s="65"/>
      <c r="U26" s="65"/>
      <c r="V26" s="65"/>
      <c r="W26" s="65"/>
    </row>
    <row r="27" s="1" customFormat="1" ht="24" customHeight="1" spans="1:23">
      <c r="A27" s="56" t="s">
        <v>195</v>
      </c>
      <c r="B27" s="56" t="s">
        <v>216</v>
      </c>
      <c r="C27" s="56" t="s">
        <v>215</v>
      </c>
      <c r="D27" s="56" t="s">
        <v>52</v>
      </c>
      <c r="E27" s="57" t="s">
        <v>72</v>
      </c>
      <c r="F27" s="57" t="s">
        <v>73</v>
      </c>
      <c r="G27" s="57" t="s">
        <v>192</v>
      </c>
      <c r="H27" s="57" t="s">
        <v>193</v>
      </c>
      <c r="I27" s="65">
        <v>0.04752</v>
      </c>
      <c r="J27" s="65">
        <v>0.04752</v>
      </c>
      <c r="K27" s="65">
        <v>0.04752</v>
      </c>
      <c r="L27" s="65"/>
      <c r="M27" s="65"/>
      <c r="N27" s="65"/>
      <c r="O27" s="65"/>
      <c r="P27" s="6"/>
      <c r="Q27" s="65"/>
      <c r="R27" s="65"/>
      <c r="S27" s="65"/>
      <c r="T27" s="65"/>
      <c r="U27" s="65"/>
      <c r="V27" s="65"/>
      <c r="W27" s="65"/>
    </row>
    <row r="28" s="1" customFormat="1" ht="24" customHeight="1" spans="1:23">
      <c r="A28" s="56" t="s">
        <v>195</v>
      </c>
      <c r="B28" s="56" t="s">
        <v>216</v>
      </c>
      <c r="C28" s="56" t="s">
        <v>215</v>
      </c>
      <c r="D28" s="56" t="s">
        <v>52</v>
      </c>
      <c r="E28" s="57" t="s">
        <v>72</v>
      </c>
      <c r="F28" s="57" t="s">
        <v>73</v>
      </c>
      <c r="G28" s="57" t="s">
        <v>192</v>
      </c>
      <c r="H28" s="57" t="s">
        <v>193</v>
      </c>
      <c r="I28" s="65">
        <v>0.1782</v>
      </c>
      <c r="J28" s="65">
        <v>0.1782</v>
      </c>
      <c r="K28" s="65">
        <v>0.1782</v>
      </c>
      <c r="L28" s="65"/>
      <c r="M28" s="65"/>
      <c r="N28" s="65"/>
      <c r="O28" s="65"/>
      <c r="P28" s="6"/>
      <c r="Q28" s="65"/>
      <c r="R28" s="65"/>
      <c r="S28" s="65"/>
      <c r="T28" s="65"/>
      <c r="U28" s="65"/>
      <c r="V28" s="65"/>
      <c r="W28" s="65"/>
    </row>
    <row r="29" s="1" customFormat="1" ht="24" customHeight="1" spans="1:23">
      <c r="A29" s="56" t="s">
        <v>195</v>
      </c>
      <c r="B29" s="56" t="s">
        <v>216</v>
      </c>
      <c r="C29" s="56" t="s">
        <v>215</v>
      </c>
      <c r="D29" s="56" t="s">
        <v>52</v>
      </c>
      <c r="E29" s="57" t="s">
        <v>72</v>
      </c>
      <c r="F29" s="57" t="s">
        <v>73</v>
      </c>
      <c r="G29" s="57" t="s">
        <v>192</v>
      </c>
      <c r="H29" s="57" t="s">
        <v>193</v>
      </c>
      <c r="I29" s="65">
        <v>2.45592</v>
      </c>
      <c r="J29" s="65">
        <v>2.45592</v>
      </c>
      <c r="K29" s="65">
        <v>2.45592</v>
      </c>
      <c r="L29" s="65"/>
      <c r="M29" s="65"/>
      <c r="N29" s="65"/>
      <c r="O29" s="65"/>
      <c r="P29" s="6"/>
      <c r="Q29" s="65"/>
      <c r="R29" s="65"/>
      <c r="S29" s="65"/>
      <c r="T29" s="65"/>
      <c r="U29" s="65"/>
      <c r="V29" s="65"/>
      <c r="W29" s="65"/>
    </row>
    <row r="30" s="1" customFormat="1" ht="24" customHeight="1" spans="1:23">
      <c r="A30" s="56" t="s">
        <v>195</v>
      </c>
      <c r="B30" s="56" t="s">
        <v>216</v>
      </c>
      <c r="C30" s="56" t="s">
        <v>215</v>
      </c>
      <c r="D30" s="56" t="s">
        <v>52</v>
      </c>
      <c r="E30" s="57" t="s">
        <v>76</v>
      </c>
      <c r="F30" s="57" t="s">
        <v>77</v>
      </c>
      <c r="G30" s="57" t="s">
        <v>192</v>
      </c>
      <c r="H30" s="57" t="s">
        <v>193</v>
      </c>
      <c r="I30" s="65">
        <v>0.054</v>
      </c>
      <c r="J30" s="65">
        <v>0.054</v>
      </c>
      <c r="K30" s="65">
        <v>0.054</v>
      </c>
      <c r="L30" s="65"/>
      <c r="M30" s="65"/>
      <c r="N30" s="65"/>
      <c r="O30" s="65"/>
      <c r="P30" s="6"/>
      <c r="Q30" s="65"/>
      <c r="R30" s="65"/>
      <c r="S30" s="65"/>
      <c r="T30" s="65"/>
      <c r="U30" s="65"/>
      <c r="V30" s="65"/>
      <c r="W30" s="65"/>
    </row>
    <row r="31" s="1" customFormat="1" ht="24" customHeight="1" spans="1:23">
      <c r="A31" s="58"/>
      <c r="B31" s="58"/>
      <c r="C31" s="56" t="s">
        <v>217</v>
      </c>
      <c r="D31" s="58"/>
      <c r="E31" s="6"/>
      <c r="F31" s="6"/>
      <c r="G31" s="6"/>
      <c r="H31" s="6"/>
      <c r="I31" s="65">
        <v>0.918</v>
      </c>
      <c r="J31" s="65">
        <v>0.918</v>
      </c>
      <c r="K31" s="65">
        <v>0.918</v>
      </c>
      <c r="L31" s="65"/>
      <c r="M31" s="65"/>
      <c r="N31" s="65"/>
      <c r="O31" s="65"/>
      <c r="P31" s="6"/>
      <c r="Q31" s="65"/>
      <c r="R31" s="65"/>
      <c r="S31" s="65"/>
      <c r="T31" s="65"/>
      <c r="U31" s="65"/>
      <c r="V31" s="65"/>
      <c r="W31" s="65"/>
    </row>
    <row r="32" s="1" customFormat="1" ht="24" customHeight="1" spans="1:23">
      <c r="A32" s="56" t="s">
        <v>218</v>
      </c>
      <c r="B32" s="56" t="s">
        <v>219</v>
      </c>
      <c r="C32" s="56" t="s">
        <v>217</v>
      </c>
      <c r="D32" s="56" t="s">
        <v>52</v>
      </c>
      <c r="E32" s="57" t="s">
        <v>72</v>
      </c>
      <c r="F32" s="57" t="s">
        <v>73</v>
      </c>
      <c r="G32" s="57" t="s">
        <v>201</v>
      </c>
      <c r="H32" s="57" t="s">
        <v>202</v>
      </c>
      <c r="I32" s="65">
        <v>0.918</v>
      </c>
      <c r="J32" s="65">
        <v>0.918</v>
      </c>
      <c r="K32" s="65">
        <v>0.918</v>
      </c>
      <c r="L32" s="65"/>
      <c r="M32" s="65"/>
      <c r="N32" s="65"/>
      <c r="O32" s="65"/>
      <c r="P32" s="6"/>
      <c r="Q32" s="65"/>
      <c r="R32" s="65"/>
      <c r="S32" s="65"/>
      <c r="T32" s="65"/>
      <c r="U32" s="65"/>
      <c r="V32" s="65"/>
      <c r="W32" s="65"/>
    </row>
    <row r="33" s="1" customFormat="1" ht="24" customHeight="1" spans="1:23">
      <c r="A33" s="58"/>
      <c r="B33" s="58"/>
      <c r="C33" s="56" t="s">
        <v>220</v>
      </c>
      <c r="D33" s="58"/>
      <c r="E33" s="6"/>
      <c r="F33" s="6"/>
      <c r="G33" s="6"/>
      <c r="H33" s="6"/>
      <c r="I33" s="65">
        <v>17.13</v>
      </c>
      <c r="J33" s="65">
        <v>17.13</v>
      </c>
      <c r="K33" s="65">
        <v>17.13</v>
      </c>
      <c r="L33" s="65"/>
      <c r="M33" s="65"/>
      <c r="N33" s="65"/>
      <c r="O33" s="65"/>
      <c r="P33" s="6"/>
      <c r="Q33" s="65"/>
      <c r="R33" s="65"/>
      <c r="S33" s="65"/>
      <c r="T33" s="65"/>
      <c r="U33" s="65"/>
      <c r="V33" s="65"/>
      <c r="W33" s="65"/>
    </row>
    <row r="34" s="1" customFormat="1" ht="24" customHeight="1" spans="1:23">
      <c r="A34" s="56" t="s">
        <v>195</v>
      </c>
      <c r="B34" s="56" t="s">
        <v>221</v>
      </c>
      <c r="C34" s="56" t="s">
        <v>220</v>
      </c>
      <c r="D34" s="56" t="s">
        <v>52</v>
      </c>
      <c r="E34" s="57" t="s">
        <v>72</v>
      </c>
      <c r="F34" s="57" t="s">
        <v>73</v>
      </c>
      <c r="G34" s="57" t="s">
        <v>201</v>
      </c>
      <c r="H34" s="57" t="s">
        <v>202</v>
      </c>
      <c r="I34" s="65">
        <v>17.13</v>
      </c>
      <c r="J34" s="65">
        <v>17.13</v>
      </c>
      <c r="K34" s="65">
        <v>17.13</v>
      </c>
      <c r="L34" s="65"/>
      <c r="M34" s="65"/>
      <c r="N34" s="65"/>
      <c r="O34" s="65"/>
      <c r="P34" s="6"/>
      <c r="Q34" s="65"/>
      <c r="R34" s="65"/>
      <c r="S34" s="65"/>
      <c r="T34" s="65"/>
      <c r="U34" s="65"/>
      <c r="V34" s="65"/>
      <c r="W34" s="65"/>
    </row>
    <row r="35" s="1" customFormat="1" ht="18.75" customHeight="1" spans="1:23">
      <c r="A35" s="59" t="s">
        <v>29</v>
      </c>
      <c r="B35" s="59"/>
      <c r="C35" s="60"/>
      <c r="D35" s="59"/>
      <c r="E35" s="60"/>
      <c r="F35" s="60"/>
      <c r="G35" s="60"/>
      <c r="H35" s="60"/>
      <c r="I35" s="65">
        <v>105.703427</v>
      </c>
      <c r="J35" s="65">
        <v>62.451427</v>
      </c>
      <c r="K35" s="65">
        <v>62.451427</v>
      </c>
      <c r="L35" s="65"/>
      <c r="M35" s="65"/>
      <c r="N35" s="65"/>
      <c r="O35" s="65"/>
      <c r="P35" s="65"/>
      <c r="Q35" s="65"/>
      <c r="R35" s="65">
        <v>43.252</v>
      </c>
      <c r="S35" s="65"/>
      <c r="T35" s="65"/>
      <c r="U35" s="65"/>
      <c r="V35" s="65"/>
      <c r="W35" s="65">
        <v>43.252</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1388888888889" right="0.751388888888889" top="1" bottom="1" header="0.5" footer="0.5"/>
  <pageSetup paperSize="1" scale="71" fitToHeight="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3"/>
  <sheetViews>
    <sheetView showZeros="0" tabSelected="1" topLeftCell="A5" workbookViewId="0">
      <selection activeCell="H9" sqref="H9"/>
    </sheetView>
  </sheetViews>
  <sheetFormatPr defaultColWidth="8.85" defaultRowHeight="15" customHeight="1"/>
  <cols>
    <col min="1" max="1" width="23.25" style="1" customWidth="1"/>
    <col min="2" max="2" width="35.875" style="1" customWidth="1"/>
    <col min="3" max="3" width="10.75" style="1" customWidth="1"/>
    <col min="4" max="4" width="13.5" style="1" customWidth="1"/>
    <col min="5" max="5" width="19.25" style="1" customWidth="1"/>
    <col min="6" max="6" width="5.375" style="1" customWidth="1"/>
    <col min="7" max="7" width="7.375" style="1" customWidth="1"/>
    <col min="8" max="8" width="6" style="1" customWidth="1"/>
    <col min="9" max="9" width="7" style="1" customWidth="1"/>
    <col min="10" max="10" width="31.25" style="1" customWidth="1"/>
    <col min="11" max="16384" width="8.85" style="1"/>
  </cols>
  <sheetData>
    <row r="1" s="1" customFormat="1" customHeight="1" spans="1:10">
      <c r="A1" s="3" t="s">
        <v>222</v>
      </c>
      <c r="B1" s="3"/>
      <c r="C1" s="3"/>
      <c r="D1" s="3"/>
      <c r="E1" s="3"/>
      <c r="F1" s="3"/>
      <c r="G1" s="3"/>
      <c r="H1" s="3"/>
      <c r="I1" s="3"/>
      <c r="J1" s="3"/>
    </row>
    <row r="2" s="1" customFormat="1" ht="45" customHeight="1" spans="1:10">
      <c r="A2" s="19" t="s">
        <v>223</v>
      </c>
      <c r="B2" s="19"/>
      <c r="C2" s="19"/>
      <c r="D2" s="19"/>
      <c r="E2" s="19"/>
      <c r="F2" s="19"/>
      <c r="G2" s="19"/>
      <c r="H2" s="19"/>
      <c r="I2" s="19"/>
      <c r="J2" s="19"/>
    </row>
    <row r="3" s="1" customFormat="1" ht="20.25" customHeight="1" spans="1:10">
      <c r="A3" s="2" t="str">
        <f>"单位名称："&amp;"易门县六街街道中心小学"</f>
        <v>单位名称：易门县六街街道中心小学</v>
      </c>
      <c r="B3" s="2"/>
      <c r="C3" s="2"/>
      <c r="D3" s="2"/>
      <c r="E3" s="2"/>
      <c r="F3" s="2"/>
      <c r="G3" s="2"/>
      <c r="H3" s="2"/>
      <c r="I3" s="2"/>
      <c r="J3" s="2"/>
    </row>
    <row r="4" s="1" customFormat="1" ht="20.25" customHeight="1" spans="1:10">
      <c r="A4" s="20" t="s">
        <v>224</v>
      </c>
      <c r="B4" s="20" t="s">
        <v>225</v>
      </c>
      <c r="C4" s="20" t="s">
        <v>226</v>
      </c>
      <c r="D4" s="20" t="s">
        <v>227</v>
      </c>
      <c r="E4" s="20" t="s">
        <v>228</v>
      </c>
      <c r="F4" s="20" t="s">
        <v>229</v>
      </c>
      <c r="G4" s="20" t="s">
        <v>230</v>
      </c>
      <c r="H4" s="20" t="s">
        <v>231</v>
      </c>
      <c r="I4" s="20" t="s">
        <v>232</v>
      </c>
      <c r="J4" s="20" t="s">
        <v>233</v>
      </c>
    </row>
    <row r="5" s="1" customFormat="1" ht="46.5" customHeight="1" spans="1:10">
      <c r="A5" s="20"/>
      <c r="B5" s="20"/>
      <c r="C5" s="20"/>
      <c r="D5" s="20"/>
      <c r="E5" s="20"/>
      <c r="F5" s="20"/>
      <c r="G5" s="20"/>
      <c r="H5" s="20"/>
      <c r="I5" s="20"/>
      <c r="J5" s="20"/>
    </row>
    <row r="6" s="1" customFormat="1" ht="20.25" customHeight="1" spans="1:10">
      <c r="A6" s="21">
        <v>1</v>
      </c>
      <c r="B6" s="21">
        <v>2</v>
      </c>
      <c r="C6" s="21">
        <v>3</v>
      </c>
      <c r="D6" s="21">
        <v>4</v>
      </c>
      <c r="E6" s="21">
        <v>5</v>
      </c>
      <c r="F6" s="21">
        <v>6</v>
      </c>
      <c r="G6" s="21">
        <v>7</v>
      </c>
      <c r="H6" s="21">
        <v>8</v>
      </c>
      <c r="I6" s="21">
        <v>9</v>
      </c>
      <c r="J6" s="21">
        <v>10</v>
      </c>
    </row>
    <row r="7" s="1" customFormat="1" ht="30" customHeight="1" spans="1:10">
      <c r="A7" s="47" t="s">
        <v>52</v>
      </c>
      <c r="B7" s="6"/>
      <c r="C7" s="6"/>
      <c r="E7" s="22"/>
      <c r="F7" s="22"/>
      <c r="G7" s="22"/>
      <c r="H7" s="22"/>
      <c r="I7" s="22"/>
      <c r="J7" s="22"/>
    </row>
    <row r="8" s="1" customFormat="1" ht="50" customHeight="1" spans="1:10">
      <c r="A8" s="48" t="s">
        <v>189</v>
      </c>
      <c r="B8" s="6" t="s">
        <v>234</v>
      </c>
      <c r="C8" s="7"/>
      <c r="D8" s="7"/>
      <c r="E8" s="22"/>
      <c r="F8" s="22"/>
      <c r="G8" s="22"/>
      <c r="H8" s="22"/>
      <c r="I8" s="22"/>
      <c r="J8" s="22"/>
    </row>
    <row r="9" s="1" customFormat="1" ht="51" customHeight="1" spans="1:10">
      <c r="A9" s="6"/>
      <c r="B9" s="6"/>
      <c r="C9" s="6" t="s">
        <v>235</v>
      </c>
      <c r="D9" s="49" t="s">
        <v>236</v>
      </c>
      <c r="E9" s="50" t="s">
        <v>237</v>
      </c>
      <c r="F9" s="29" t="s">
        <v>238</v>
      </c>
      <c r="G9" s="7" t="s">
        <v>239</v>
      </c>
      <c r="H9" s="29" t="s">
        <v>240</v>
      </c>
      <c r="I9" s="29" t="s">
        <v>241</v>
      </c>
      <c r="J9" s="50" t="s">
        <v>242</v>
      </c>
    </row>
    <row r="10" s="1" customFormat="1" ht="37" customHeight="1" spans="1:10">
      <c r="A10" s="6"/>
      <c r="B10" s="6"/>
      <c r="C10" s="6" t="s">
        <v>235</v>
      </c>
      <c r="D10" s="49" t="s">
        <v>243</v>
      </c>
      <c r="E10" s="50" t="s">
        <v>244</v>
      </c>
      <c r="F10" s="29" t="s">
        <v>238</v>
      </c>
      <c r="G10" s="7" t="s">
        <v>239</v>
      </c>
      <c r="H10" s="29" t="s">
        <v>240</v>
      </c>
      <c r="I10" s="29" t="s">
        <v>241</v>
      </c>
      <c r="J10" s="50" t="s">
        <v>245</v>
      </c>
    </row>
    <row r="11" s="1" customFormat="1" ht="36" customHeight="1" spans="1:10">
      <c r="A11" s="6"/>
      <c r="B11" s="6"/>
      <c r="C11" s="6" t="s">
        <v>235</v>
      </c>
      <c r="D11" s="49" t="s">
        <v>246</v>
      </c>
      <c r="E11" s="50" t="s">
        <v>247</v>
      </c>
      <c r="F11" s="29" t="s">
        <v>238</v>
      </c>
      <c r="G11" s="7" t="s">
        <v>239</v>
      </c>
      <c r="H11" s="29" t="s">
        <v>240</v>
      </c>
      <c r="I11" s="29" t="s">
        <v>241</v>
      </c>
      <c r="J11" s="50" t="s">
        <v>248</v>
      </c>
    </row>
    <row r="12" s="1" customFormat="1" ht="20.25" customHeight="1" spans="1:10">
      <c r="A12" s="6"/>
      <c r="B12" s="6"/>
      <c r="C12" s="6" t="s">
        <v>249</v>
      </c>
      <c r="D12" s="49" t="s">
        <v>250</v>
      </c>
      <c r="E12" s="50" t="s">
        <v>251</v>
      </c>
      <c r="F12" s="29" t="s">
        <v>238</v>
      </c>
      <c r="G12" s="7" t="s">
        <v>46</v>
      </c>
      <c r="H12" s="29" t="s">
        <v>252</v>
      </c>
      <c r="I12" s="29" t="s">
        <v>241</v>
      </c>
      <c r="J12" s="50" t="s">
        <v>253</v>
      </c>
    </row>
    <row r="13" s="1" customFormat="1" ht="52" customHeight="1" spans="1:10">
      <c r="A13" s="6"/>
      <c r="B13" s="6"/>
      <c r="C13" s="6" t="s">
        <v>254</v>
      </c>
      <c r="D13" s="49" t="s">
        <v>255</v>
      </c>
      <c r="E13" s="50" t="s">
        <v>256</v>
      </c>
      <c r="F13" s="29" t="s">
        <v>238</v>
      </c>
      <c r="G13" s="7" t="s">
        <v>257</v>
      </c>
      <c r="H13" s="29" t="s">
        <v>240</v>
      </c>
      <c r="I13" s="29" t="s">
        <v>241</v>
      </c>
      <c r="J13" s="50" t="s">
        <v>258</v>
      </c>
    </row>
    <row r="14" s="1" customFormat="1" ht="91" customHeight="1" spans="1:10">
      <c r="A14" s="48" t="s">
        <v>205</v>
      </c>
      <c r="B14" s="6" t="s">
        <v>259</v>
      </c>
      <c r="C14" s="6"/>
      <c r="D14" s="6"/>
      <c r="E14" s="6"/>
      <c r="F14" s="6"/>
      <c r="G14" s="6"/>
      <c r="H14" s="6"/>
      <c r="I14" s="6"/>
      <c r="J14" s="6"/>
    </row>
    <row r="15" s="1" customFormat="1" ht="27" customHeight="1" spans="1:10">
      <c r="A15" s="6"/>
      <c r="B15" s="6"/>
      <c r="C15" s="6" t="s">
        <v>235</v>
      </c>
      <c r="D15" s="49" t="s">
        <v>243</v>
      </c>
      <c r="E15" s="50" t="s">
        <v>260</v>
      </c>
      <c r="F15" s="29" t="s">
        <v>238</v>
      </c>
      <c r="G15" s="7" t="s">
        <v>261</v>
      </c>
      <c r="H15" s="29" t="s">
        <v>240</v>
      </c>
      <c r="I15" s="29" t="s">
        <v>241</v>
      </c>
      <c r="J15" s="50" t="s">
        <v>262</v>
      </c>
    </row>
    <row r="16" s="1" customFormat="1" ht="20.25" customHeight="1" spans="1:10">
      <c r="A16" s="6"/>
      <c r="B16" s="6"/>
      <c r="C16" s="6" t="s">
        <v>235</v>
      </c>
      <c r="D16" s="49" t="s">
        <v>246</v>
      </c>
      <c r="E16" s="50" t="s">
        <v>263</v>
      </c>
      <c r="F16" s="29" t="s">
        <v>264</v>
      </c>
      <c r="G16" s="7" t="s">
        <v>265</v>
      </c>
      <c r="H16" s="29" t="s">
        <v>240</v>
      </c>
      <c r="I16" s="29" t="s">
        <v>241</v>
      </c>
      <c r="J16" s="50" t="s">
        <v>266</v>
      </c>
    </row>
    <row r="17" s="1" customFormat="1" ht="20.25" customHeight="1" spans="1:10">
      <c r="A17" s="6"/>
      <c r="B17" s="6"/>
      <c r="C17" s="6" t="s">
        <v>249</v>
      </c>
      <c r="D17" s="49" t="s">
        <v>267</v>
      </c>
      <c r="E17" s="50" t="s">
        <v>268</v>
      </c>
      <c r="F17" s="29" t="s">
        <v>264</v>
      </c>
      <c r="G17" s="7" t="s">
        <v>265</v>
      </c>
      <c r="H17" s="29" t="s">
        <v>240</v>
      </c>
      <c r="I17" s="29" t="s">
        <v>241</v>
      </c>
      <c r="J17" s="50" t="s">
        <v>269</v>
      </c>
    </row>
    <row r="18" s="1" customFormat="1" ht="30" customHeight="1" spans="1:10">
      <c r="A18" s="6"/>
      <c r="B18" s="6"/>
      <c r="C18" s="6" t="s">
        <v>249</v>
      </c>
      <c r="D18" s="49" t="s">
        <v>250</v>
      </c>
      <c r="E18" s="50" t="s">
        <v>270</v>
      </c>
      <c r="F18" s="29" t="s">
        <v>238</v>
      </c>
      <c r="G18" s="7" t="s">
        <v>271</v>
      </c>
      <c r="H18" s="29" t="s">
        <v>240</v>
      </c>
      <c r="I18" s="29" t="s">
        <v>241</v>
      </c>
      <c r="J18" s="50" t="s">
        <v>272</v>
      </c>
    </row>
    <row r="19" s="1" customFormat="1" ht="20.25" customHeight="1" spans="1:10">
      <c r="A19" s="6"/>
      <c r="B19" s="6"/>
      <c r="C19" s="6" t="s">
        <v>254</v>
      </c>
      <c r="D19" s="49" t="s">
        <v>255</v>
      </c>
      <c r="E19" s="50" t="s">
        <v>273</v>
      </c>
      <c r="F19" s="29" t="s">
        <v>238</v>
      </c>
      <c r="G19" s="7" t="s">
        <v>261</v>
      </c>
      <c r="H19" s="29" t="s">
        <v>240</v>
      </c>
      <c r="I19" s="29" t="s">
        <v>241</v>
      </c>
      <c r="J19" s="50" t="s">
        <v>274</v>
      </c>
    </row>
    <row r="20" s="1" customFormat="1" ht="71" customHeight="1" spans="1:10">
      <c r="A20" s="48" t="s">
        <v>213</v>
      </c>
      <c r="B20" s="6" t="s">
        <v>275</v>
      </c>
      <c r="C20" s="6"/>
      <c r="D20" s="6"/>
      <c r="E20" s="6"/>
      <c r="F20" s="6"/>
      <c r="G20" s="6"/>
      <c r="H20" s="6"/>
      <c r="I20" s="6"/>
      <c r="J20" s="6"/>
    </row>
    <row r="21" s="1" customFormat="1" ht="20.25" customHeight="1" spans="1:10">
      <c r="A21" s="6"/>
      <c r="B21" s="6"/>
      <c r="C21" s="6" t="s">
        <v>235</v>
      </c>
      <c r="D21" s="49" t="s">
        <v>236</v>
      </c>
      <c r="E21" s="50" t="s">
        <v>276</v>
      </c>
      <c r="F21" s="29" t="s">
        <v>264</v>
      </c>
      <c r="G21" s="7" t="s">
        <v>271</v>
      </c>
      <c r="H21" s="29" t="s">
        <v>277</v>
      </c>
      <c r="I21" s="29" t="s">
        <v>241</v>
      </c>
      <c r="J21" s="50" t="s">
        <v>278</v>
      </c>
    </row>
    <row r="22" s="1" customFormat="1" ht="20.25" customHeight="1" spans="1:10">
      <c r="A22" s="6"/>
      <c r="B22" s="6"/>
      <c r="C22" s="6" t="s">
        <v>235</v>
      </c>
      <c r="D22" s="49" t="s">
        <v>243</v>
      </c>
      <c r="E22" s="50" t="s">
        <v>279</v>
      </c>
      <c r="F22" s="29" t="s">
        <v>264</v>
      </c>
      <c r="G22" s="7" t="s">
        <v>265</v>
      </c>
      <c r="H22" s="29" t="s">
        <v>240</v>
      </c>
      <c r="I22" s="29" t="s">
        <v>241</v>
      </c>
      <c r="J22" s="50" t="s">
        <v>280</v>
      </c>
    </row>
    <row r="23" s="1" customFormat="1" ht="20.25" customHeight="1" spans="1:10">
      <c r="A23" s="6"/>
      <c r="B23" s="6"/>
      <c r="C23" s="6" t="s">
        <v>235</v>
      </c>
      <c r="D23" s="49" t="s">
        <v>246</v>
      </c>
      <c r="E23" s="50" t="s">
        <v>281</v>
      </c>
      <c r="F23" s="29" t="s">
        <v>264</v>
      </c>
      <c r="G23" s="7" t="s">
        <v>265</v>
      </c>
      <c r="H23" s="29" t="s">
        <v>240</v>
      </c>
      <c r="I23" s="29" t="s">
        <v>241</v>
      </c>
      <c r="J23" s="50" t="s">
        <v>282</v>
      </c>
    </row>
    <row r="24" s="1" customFormat="1" ht="20.25" customHeight="1" spans="1:10">
      <c r="A24" s="6"/>
      <c r="B24" s="6"/>
      <c r="C24" s="6" t="s">
        <v>249</v>
      </c>
      <c r="D24" s="49" t="s">
        <v>267</v>
      </c>
      <c r="E24" s="50" t="s">
        <v>283</v>
      </c>
      <c r="F24" s="29" t="s">
        <v>238</v>
      </c>
      <c r="G24" s="7" t="s">
        <v>284</v>
      </c>
      <c r="H24" s="29" t="s">
        <v>240</v>
      </c>
      <c r="I24" s="29" t="s">
        <v>241</v>
      </c>
      <c r="J24" s="50" t="s">
        <v>285</v>
      </c>
    </row>
    <row r="25" s="1" customFormat="1" ht="20.25" customHeight="1" spans="1:10">
      <c r="A25" s="6"/>
      <c r="B25" s="6"/>
      <c r="C25" s="6" t="s">
        <v>254</v>
      </c>
      <c r="D25" s="49" t="s">
        <v>255</v>
      </c>
      <c r="E25" s="50" t="s">
        <v>286</v>
      </c>
      <c r="F25" s="29" t="s">
        <v>238</v>
      </c>
      <c r="G25" s="7" t="s">
        <v>239</v>
      </c>
      <c r="H25" s="29" t="s">
        <v>240</v>
      </c>
      <c r="I25" s="29" t="s">
        <v>241</v>
      </c>
      <c r="J25" s="50" t="s">
        <v>287</v>
      </c>
    </row>
    <row r="26" s="1" customFormat="1" ht="99" customHeight="1" spans="1:10">
      <c r="A26" s="48" t="s">
        <v>194</v>
      </c>
      <c r="B26" s="6" t="s">
        <v>288</v>
      </c>
      <c r="C26" s="6"/>
      <c r="D26" s="6"/>
      <c r="E26" s="6"/>
      <c r="F26" s="6"/>
      <c r="G26" s="6"/>
      <c r="H26" s="6"/>
      <c r="I26" s="6"/>
      <c r="J26" s="6"/>
    </row>
    <row r="27" s="1" customFormat="1" ht="20.25" customHeight="1" spans="1:10">
      <c r="A27" s="6"/>
      <c r="B27" s="6"/>
      <c r="C27" s="6" t="s">
        <v>235</v>
      </c>
      <c r="D27" s="49" t="s">
        <v>236</v>
      </c>
      <c r="E27" s="50" t="s">
        <v>289</v>
      </c>
      <c r="F27" s="29" t="s">
        <v>238</v>
      </c>
      <c r="G27" s="7" t="s">
        <v>65</v>
      </c>
      <c r="H27" s="29" t="s">
        <v>290</v>
      </c>
      <c r="I27" s="29" t="s">
        <v>241</v>
      </c>
      <c r="J27" s="50" t="s">
        <v>291</v>
      </c>
    </row>
    <row r="28" s="1" customFormat="1" ht="20.25" customHeight="1" spans="1:10">
      <c r="A28" s="6"/>
      <c r="B28" s="6"/>
      <c r="C28" s="6" t="s">
        <v>235</v>
      </c>
      <c r="D28" s="49" t="s">
        <v>236</v>
      </c>
      <c r="E28" s="50" t="s">
        <v>292</v>
      </c>
      <c r="F28" s="29" t="s">
        <v>238</v>
      </c>
      <c r="G28" s="7" t="s">
        <v>43</v>
      </c>
      <c r="H28" s="29" t="s">
        <v>293</v>
      </c>
      <c r="I28" s="29" t="s">
        <v>241</v>
      </c>
      <c r="J28" s="50" t="s">
        <v>294</v>
      </c>
    </row>
    <row r="29" s="1" customFormat="1" ht="41" customHeight="1" spans="1:10">
      <c r="A29" s="6"/>
      <c r="B29" s="6"/>
      <c r="C29" s="6" t="s">
        <v>235</v>
      </c>
      <c r="D29" s="49" t="s">
        <v>243</v>
      </c>
      <c r="E29" s="50" t="s">
        <v>295</v>
      </c>
      <c r="F29" s="29" t="s">
        <v>238</v>
      </c>
      <c r="G29" s="7" t="s">
        <v>239</v>
      </c>
      <c r="H29" s="29" t="s">
        <v>240</v>
      </c>
      <c r="I29" s="29" t="s">
        <v>241</v>
      </c>
      <c r="J29" s="50" t="s">
        <v>296</v>
      </c>
    </row>
    <row r="30" s="1" customFormat="1" ht="20.25" customHeight="1" spans="1:10">
      <c r="A30" s="6"/>
      <c r="B30" s="6"/>
      <c r="C30" s="6" t="s">
        <v>235</v>
      </c>
      <c r="D30" s="49" t="s">
        <v>243</v>
      </c>
      <c r="E30" s="50" t="s">
        <v>279</v>
      </c>
      <c r="F30" s="29" t="s">
        <v>264</v>
      </c>
      <c r="G30" s="7" t="s">
        <v>265</v>
      </c>
      <c r="H30" s="29" t="s">
        <v>240</v>
      </c>
      <c r="I30" s="29" t="s">
        <v>241</v>
      </c>
      <c r="J30" s="50" t="s">
        <v>280</v>
      </c>
    </row>
    <row r="31" s="1" customFormat="1" ht="20.25" customHeight="1" spans="1:10">
      <c r="A31" s="6"/>
      <c r="B31" s="6"/>
      <c r="C31" s="6" t="s">
        <v>235</v>
      </c>
      <c r="D31" s="49" t="s">
        <v>246</v>
      </c>
      <c r="E31" s="50" t="s">
        <v>297</v>
      </c>
      <c r="F31" s="29" t="s">
        <v>238</v>
      </c>
      <c r="G31" s="7" t="s">
        <v>298</v>
      </c>
      <c r="H31" s="29" t="s">
        <v>240</v>
      </c>
      <c r="I31" s="29" t="s">
        <v>241</v>
      </c>
      <c r="J31" s="50" t="s">
        <v>299</v>
      </c>
    </row>
    <row r="32" s="1" customFormat="1" ht="43" customHeight="1" spans="1:10">
      <c r="A32" s="6"/>
      <c r="B32" s="6"/>
      <c r="C32" s="6" t="s">
        <v>249</v>
      </c>
      <c r="D32" s="49" t="s">
        <v>267</v>
      </c>
      <c r="E32" s="50" t="s">
        <v>300</v>
      </c>
      <c r="F32" s="29" t="s">
        <v>264</v>
      </c>
      <c r="G32" s="7" t="s">
        <v>301</v>
      </c>
      <c r="H32" s="29"/>
      <c r="I32" s="29" t="s">
        <v>302</v>
      </c>
      <c r="J32" s="50" t="s">
        <v>303</v>
      </c>
    </row>
    <row r="33" s="1" customFormat="1" ht="20.25" customHeight="1" spans="1:10">
      <c r="A33" s="6"/>
      <c r="B33" s="6"/>
      <c r="C33" s="6" t="s">
        <v>249</v>
      </c>
      <c r="D33" s="49" t="s">
        <v>267</v>
      </c>
      <c r="E33" s="50" t="s">
        <v>283</v>
      </c>
      <c r="F33" s="29" t="s">
        <v>238</v>
      </c>
      <c r="G33" s="7" t="s">
        <v>284</v>
      </c>
      <c r="H33" s="29" t="s">
        <v>240</v>
      </c>
      <c r="I33" s="29" t="s">
        <v>241</v>
      </c>
      <c r="J33" s="50" t="s">
        <v>304</v>
      </c>
    </row>
    <row r="34" s="1" customFormat="1" ht="20.25" customHeight="1" spans="1:10">
      <c r="A34" s="6"/>
      <c r="B34" s="6"/>
      <c r="C34" s="6" t="s">
        <v>254</v>
      </c>
      <c r="D34" s="49" t="s">
        <v>255</v>
      </c>
      <c r="E34" s="50" t="s">
        <v>305</v>
      </c>
      <c r="F34" s="29" t="s">
        <v>238</v>
      </c>
      <c r="G34" s="7" t="s">
        <v>284</v>
      </c>
      <c r="H34" s="29" t="s">
        <v>240</v>
      </c>
      <c r="I34" s="29" t="s">
        <v>241</v>
      </c>
      <c r="J34" s="50" t="s">
        <v>305</v>
      </c>
    </row>
    <row r="35" s="1" customFormat="1" ht="160" customHeight="1" spans="1:10">
      <c r="A35" s="48" t="s">
        <v>207</v>
      </c>
      <c r="B35" s="6" t="s">
        <v>306</v>
      </c>
      <c r="C35" s="6"/>
      <c r="D35" s="6"/>
      <c r="E35" s="6"/>
      <c r="F35" s="6"/>
      <c r="G35" s="6"/>
      <c r="H35" s="6"/>
      <c r="I35" s="6"/>
      <c r="J35" s="6"/>
    </row>
    <row r="36" s="1" customFormat="1" ht="20.25" customHeight="1" spans="1:10">
      <c r="A36" s="6"/>
      <c r="B36" s="6"/>
      <c r="C36" s="6" t="s">
        <v>235</v>
      </c>
      <c r="D36" s="49" t="s">
        <v>243</v>
      </c>
      <c r="E36" s="50" t="s">
        <v>307</v>
      </c>
      <c r="F36" s="29" t="s">
        <v>264</v>
      </c>
      <c r="G36" s="7" t="s">
        <v>265</v>
      </c>
      <c r="H36" s="29" t="s">
        <v>240</v>
      </c>
      <c r="I36" s="29" t="s">
        <v>241</v>
      </c>
      <c r="J36" s="50" t="s">
        <v>308</v>
      </c>
    </row>
    <row r="37" s="1" customFormat="1" ht="20.25" customHeight="1" spans="1:10">
      <c r="A37" s="6"/>
      <c r="B37" s="6"/>
      <c r="C37" s="6" t="s">
        <v>235</v>
      </c>
      <c r="D37" s="49" t="s">
        <v>243</v>
      </c>
      <c r="E37" s="50" t="s">
        <v>309</v>
      </c>
      <c r="F37" s="29" t="s">
        <v>238</v>
      </c>
      <c r="G37" s="7" t="s">
        <v>284</v>
      </c>
      <c r="H37" s="29" t="s">
        <v>240</v>
      </c>
      <c r="I37" s="29" t="s">
        <v>241</v>
      </c>
      <c r="J37" s="50" t="s">
        <v>310</v>
      </c>
    </row>
    <row r="38" s="1" customFormat="1" ht="20.25" customHeight="1" spans="1:10">
      <c r="A38" s="6"/>
      <c r="B38" s="6"/>
      <c r="C38" s="6" t="s">
        <v>235</v>
      </c>
      <c r="D38" s="49" t="s">
        <v>246</v>
      </c>
      <c r="E38" s="50" t="s">
        <v>263</v>
      </c>
      <c r="F38" s="29" t="s">
        <v>264</v>
      </c>
      <c r="G38" s="7" t="s">
        <v>265</v>
      </c>
      <c r="H38" s="29" t="s">
        <v>240</v>
      </c>
      <c r="I38" s="29" t="s">
        <v>241</v>
      </c>
      <c r="J38" s="50" t="s">
        <v>311</v>
      </c>
    </row>
    <row r="39" s="1" customFormat="1" ht="20.25" customHeight="1" spans="1:10">
      <c r="A39" s="6"/>
      <c r="B39" s="6"/>
      <c r="C39" s="6" t="s">
        <v>249</v>
      </c>
      <c r="D39" s="49" t="s">
        <v>267</v>
      </c>
      <c r="E39" s="50" t="s">
        <v>268</v>
      </c>
      <c r="F39" s="29" t="s">
        <v>264</v>
      </c>
      <c r="G39" s="7" t="s">
        <v>265</v>
      </c>
      <c r="H39" s="29" t="s">
        <v>240</v>
      </c>
      <c r="I39" s="29" t="s">
        <v>241</v>
      </c>
      <c r="J39" s="50" t="s">
        <v>269</v>
      </c>
    </row>
    <row r="40" s="1" customFormat="1" ht="20.25" customHeight="1" spans="1:10">
      <c r="A40" s="6"/>
      <c r="B40" s="6"/>
      <c r="C40" s="6" t="s">
        <v>254</v>
      </c>
      <c r="D40" s="49" t="s">
        <v>255</v>
      </c>
      <c r="E40" s="50" t="s">
        <v>273</v>
      </c>
      <c r="F40" s="29" t="s">
        <v>238</v>
      </c>
      <c r="G40" s="7" t="s">
        <v>298</v>
      </c>
      <c r="H40" s="29" t="s">
        <v>240</v>
      </c>
      <c r="I40" s="29" t="s">
        <v>241</v>
      </c>
      <c r="J40" s="50" t="s">
        <v>287</v>
      </c>
    </row>
    <row r="41" s="1" customFormat="1" ht="204" customHeight="1" spans="1:10">
      <c r="A41" s="48" t="s">
        <v>220</v>
      </c>
      <c r="B41" s="6" t="s">
        <v>312</v>
      </c>
      <c r="C41" s="6"/>
      <c r="D41" s="6"/>
      <c r="E41" s="6"/>
      <c r="F41" s="6"/>
      <c r="G41" s="6"/>
      <c r="H41" s="6"/>
      <c r="I41" s="6"/>
      <c r="J41" s="6"/>
    </row>
    <row r="42" s="1" customFormat="1" ht="20.25" customHeight="1" spans="1:10">
      <c r="A42" s="6"/>
      <c r="B42" s="6"/>
      <c r="C42" s="6" t="s">
        <v>235</v>
      </c>
      <c r="D42" s="49" t="s">
        <v>236</v>
      </c>
      <c r="E42" s="50" t="s">
        <v>313</v>
      </c>
      <c r="F42" s="29" t="s">
        <v>238</v>
      </c>
      <c r="G42" s="7" t="s">
        <v>314</v>
      </c>
      <c r="H42" s="29" t="s">
        <v>315</v>
      </c>
      <c r="I42" s="29" t="s">
        <v>241</v>
      </c>
      <c r="J42" s="50" t="s">
        <v>316</v>
      </c>
    </row>
    <row r="43" s="1" customFormat="1" ht="33" customHeight="1" spans="1:10">
      <c r="A43" s="6"/>
      <c r="B43" s="6"/>
      <c r="C43" s="6" t="s">
        <v>235</v>
      </c>
      <c r="D43" s="49" t="s">
        <v>243</v>
      </c>
      <c r="E43" s="50" t="s">
        <v>279</v>
      </c>
      <c r="F43" s="29" t="s">
        <v>238</v>
      </c>
      <c r="G43" s="7" t="s">
        <v>284</v>
      </c>
      <c r="H43" s="29" t="s">
        <v>240</v>
      </c>
      <c r="I43" s="29" t="s">
        <v>241</v>
      </c>
      <c r="J43" s="50" t="s">
        <v>317</v>
      </c>
    </row>
    <row r="44" s="1" customFormat="1" ht="20.25" customHeight="1" spans="1:10">
      <c r="A44" s="6"/>
      <c r="B44" s="6"/>
      <c r="C44" s="6" t="s">
        <v>235</v>
      </c>
      <c r="D44" s="49" t="s">
        <v>246</v>
      </c>
      <c r="E44" s="50" t="s">
        <v>281</v>
      </c>
      <c r="F44" s="29" t="s">
        <v>264</v>
      </c>
      <c r="G44" s="7" t="s">
        <v>265</v>
      </c>
      <c r="H44" s="29" t="s">
        <v>240</v>
      </c>
      <c r="I44" s="29" t="s">
        <v>241</v>
      </c>
      <c r="J44" s="50" t="s">
        <v>318</v>
      </c>
    </row>
    <row r="45" s="1" customFormat="1" ht="20.25" customHeight="1" spans="1:10">
      <c r="A45" s="6"/>
      <c r="B45" s="6"/>
      <c r="C45" s="6" t="s">
        <v>249</v>
      </c>
      <c r="D45" s="49" t="s">
        <v>267</v>
      </c>
      <c r="E45" s="50" t="s">
        <v>319</v>
      </c>
      <c r="F45" s="29" t="s">
        <v>238</v>
      </c>
      <c r="G45" s="7" t="s">
        <v>284</v>
      </c>
      <c r="H45" s="29" t="s">
        <v>240</v>
      </c>
      <c r="I45" s="29" t="s">
        <v>241</v>
      </c>
      <c r="J45" s="50" t="s">
        <v>320</v>
      </c>
    </row>
    <row r="46" s="1" customFormat="1" ht="20.25" customHeight="1" spans="1:10">
      <c r="A46" s="6"/>
      <c r="B46" s="6"/>
      <c r="C46" s="6" t="s">
        <v>249</v>
      </c>
      <c r="D46" s="49" t="s">
        <v>267</v>
      </c>
      <c r="E46" s="50" t="s">
        <v>321</v>
      </c>
      <c r="F46" s="29" t="s">
        <v>238</v>
      </c>
      <c r="G46" s="7" t="s">
        <v>322</v>
      </c>
      <c r="H46" s="29" t="s">
        <v>240</v>
      </c>
      <c r="I46" s="29" t="s">
        <v>241</v>
      </c>
      <c r="J46" s="50" t="s">
        <v>323</v>
      </c>
    </row>
    <row r="47" s="1" customFormat="1" ht="20.25" customHeight="1" spans="1:10">
      <c r="A47" s="6"/>
      <c r="B47" s="6"/>
      <c r="C47" s="6" t="s">
        <v>254</v>
      </c>
      <c r="D47" s="49" t="s">
        <v>255</v>
      </c>
      <c r="E47" s="50" t="s">
        <v>286</v>
      </c>
      <c r="F47" s="29" t="s">
        <v>238</v>
      </c>
      <c r="G47" s="7" t="s">
        <v>239</v>
      </c>
      <c r="H47" s="29" t="s">
        <v>240</v>
      </c>
      <c r="I47" s="29" t="s">
        <v>241</v>
      </c>
      <c r="J47" s="50" t="s">
        <v>324</v>
      </c>
    </row>
    <row r="48" s="1" customFormat="1" ht="93" customHeight="1" spans="1:10">
      <c r="A48" s="48" t="s">
        <v>203</v>
      </c>
      <c r="B48" s="6" t="s">
        <v>325</v>
      </c>
      <c r="C48" s="6"/>
      <c r="D48" s="6"/>
      <c r="E48" s="6"/>
      <c r="F48" s="6"/>
      <c r="G48" s="6"/>
      <c r="H48" s="6"/>
      <c r="I48" s="6"/>
      <c r="J48" s="6"/>
    </row>
    <row r="49" s="1" customFormat="1" ht="42" customHeight="1" spans="1:10">
      <c r="A49" s="6"/>
      <c r="B49" s="6"/>
      <c r="C49" s="6" t="s">
        <v>235</v>
      </c>
      <c r="D49" s="49" t="s">
        <v>236</v>
      </c>
      <c r="E49" s="50" t="s">
        <v>326</v>
      </c>
      <c r="F49" s="29" t="s">
        <v>264</v>
      </c>
      <c r="G49" s="7" t="s">
        <v>265</v>
      </c>
      <c r="H49" s="29" t="s">
        <v>240</v>
      </c>
      <c r="I49" s="29" t="s">
        <v>241</v>
      </c>
      <c r="J49" s="50" t="s">
        <v>327</v>
      </c>
    </row>
    <row r="50" s="1" customFormat="1" ht="40" customHeight="1" spans="1:10">
      <c r="A50" s="6"/>
      <c r="B50" s="6"/>
      <c r="C50" s="6" t="s">
        <v>235</v>
      </c>
      <c r="D50" s="49" t="s">
        <v>243</v>
      </c>
      <c r="E50" s="50" t="s">
        <v>328</v>
      </c>
      <c r="F50" s="29" t="s">
        <v>264</v>
      </c>
      <c r="G50" s="7" t="s">
        <v>265</v>
      </c>
      <c r="H50" s="29" t="s">
        <v>240</v>
      </c>
      <c r="I50" s="29" t="s">
        <v>241</v>
      </c>
      <c r="J50" s="50" t="s">
        <v>329</v>
      </c>
    </row>
    <row r="51" s="1" customFormat="1" ht="28" customHeight="1" spans="1:10">
      <c r="A51" s="6"/>
      <c r="B51" s="6"/>
      <c r="C51" s="6" t="s">
        <v>235</v>
      </c>
      <c r="D51" s="49" t="s">
        <v>246</v>
      </c>
      <c r="E51" s="50" t="s">
        <v>330</v>
      </c>
      <c r="F51" s="29" t="s">
        <v>238</v>
      </c>
      <c r="G51" s="7" t="s">
        <v>284</v>
      </c>
      <c r="H51" s="29" t="s">
        <v>240</v>
      </c>
      <c r="I51" s="29" t="s">
        <v>241</v>
      </c>
      <c r="J51" s="50" t="s">
        <v>331</v>
      </c>
    </row>
    <row r="52" s="1" customFormat="1" ht="39" customHeight="1" spans="1:10">
      <c r="A52" s="6"/>
      <c r="B52" s="6"/>
      <c r="C52" s="6" t="s">
        <v>249</v>
      </c>
      <c r="D52" s="49" t="s">
        <v>267</v>
      </c>
      <c r="E52" s="50" t="s">
        <v>332</v>
      </c>
      <c r="F52" s="29" t="s">
        <v>238</v>
      </c>
      <c r="G52" s="7" t="s">
        <v>239</v>
      </c>
      <c r="H52" s="29" t="s">
        <v>240</v>
      </c>
      <c r="I52" s="29" t="s">
        <v>241</v>
      </c>
      <c r="J52" s="50" t="s">
        <v>333</v>
      </c>
    </row>
    <row r="53" s="1" customFormat="1" ht="20.25" customHeight="1" spans="1:10">
      <c r="A53" s="6"/>
      <c r="B53" s="6"/>
      <c r="C53" s="6" t="s">
        <v>249</v>
      </c>
      <c r="D53" s="49" t="s">
        <v>267</v>
      </c>
      <c r="E53" s="50" t="s">
        <v>334</v>
      </c>
      <c r="F53" s="29" t="s">
        <v>264</v>
      </c>
      <c r="G53" s="7" t="s">
        <v>301</v>
      </c>
      <c r="H53" s="29" t="s">
        <v>240</v>
      </c>
      <c r="I53" s="29" t="s">
        <v>302</v>
      </c>
      <c r="J53" s="50" t="s">
        <v>335</v>
      </c>
    </row>
    <row r="54" s="1" customFormat="1" ht="33" customHeight="1" spans="1:10">
      <c r="A54" s="6"/>
      <c r="B54" s="6"/>
      <c r="C54" s="6" t="s">
        <v>254</v>
      </c>
      <c r="D54" s="49" t="s">
        <v>255</v>
      </c>
      <c r="E54" s="50" t="s">
        <v>336</v>
      </c>
      <c r="F54" s="29" t="s">
        <v>238</v>
      </c>
      <c r="G54" s="7" t="s">
        <v>239</v>
      </c>
      <c r="H54" s="29" t="s">
        <v>240</v>
      </c>
      <c r="I54" s="29" t="s">
        <v>241</v>
      </c>
      <c r="J54" s="50" t="s">
        <v>337</v>
      </c>
    </row>
    <row r="55" s="1" customFormat="1" ht="123" customHeight="1" spans="1:10">
      <c r="A55" s="48" t="s">
        <v>217</v>
      </c>
      <c r="B55" s="6" t="s">
        <v>338</v>
      </c>
      <c r="C55" s="6"/>
      <c r="D55" s="6"/>
      <c r="E55" s="6"/>
      <c r="F55" s="6"/>
      <c r="G55" s="6"/>
      <c r="H55" s="6"/>
      <c r="I55" s="6"/>
      <c r="J55" s="6"/>
    </row>
    <row r="56" s="1" customFormat="1" ht="33" customHeight="1" spans="1:10">
      <c r="A56" s="6"/>
      <c r="B56" s="6"/>
      <c r="C56" s="6" t="s">
        <v>235</v>
      </c>
      <c r="D56" s="49" t="s">
        <v>236</v>
      </c>
      <c r="E56" s="50" t="s">
        <v>289</v>
      </c>
      <c r="F56" s="29" t="s">
        <v>264</v>
      </c>
      <c r="G56" s="7" t="s">
        <v>339</v>
      </c>
      <c r="H56" s="29" t="s">
        <v>277</v>
      </c>
      <c r="I56" s="29" t="s">
        <v>241</v>
      </c>
      <c r="J56" s="50" t="s">
        <v>340</v>
      </c>
    </row>
    <row r="57" s="1" customFormat="1" ht="36" customHeight="1" spans="1:10">
      <c r="A57" s="6"/>
      <c r="B57" s="6"/>
      <c r="C57" s="6" t="s">
        <v>235</v>
      </c>
      <c r="D57" s="49" t="s">
        <v>243</v>
      </c>
      <c r="E57" s="50" t="s">
        <v>295</v>
      </c>
      <c r="F57" s="29" t="s">
        <v>238</v>
      </c>
      <c r="G57" s="7" t="s">
        <v>239</v>
      </c>
      <c r="H57" s="29" t="s">
        <v>240</v>
      </c>
      <c r="I57" s="29" t="s">
        <v>241</v>
      </c>
      <c r="J57" s="50" t="s">
        <v>296</v>
      </c>
    </row>
    <row r="58" s="1" customFormat="1" ht="28" customHeight="1" spans="1:10">
      <c r="A58" s="6"/>
      <c r="B58" s="6"/>
      <c r="C58" s="6" t="s">
        <v>235</v>
      </c>
      <c r="D58" s="49" t="s">
        <v>243</v>
      </c>
      <c r="E58" s="50" t="s">
        <v>341</v>
      </c>
      <c r="F58" s="29" t="s">
        <v>238</v>
      </c>
      <c r="G58" s="7" t="s">
        <v>239</v>
      </c>
      <c r="H58" s="29" t="s">
        <v>240</v>
      </c>
      <c r="I58" s="29" t="s">
        <v>241</v>
      </c>
      <c r="J58" s="50" t="s">
        <v>342</v>
      </c>
    </row>
    <row r="59" s="1" customFormat="1" ht="35" customHeight="1" spans="1:10">
      <c r="A59" s="6"/>
      <c r="B59" s="6"/>
      <c r="C59" s="6" t="s">
        <v>235</v>
      </c>
      <c r="D59" s="49" t="s">
        <v>246</v>
      </c>
      <c r="E59" s="50" t="s">
        <v>343</v>
      </c>
      <c r="F59" s="29" t="s">
        <v>238</v>
      </c>
      <c r="G59" s="7" t="s">
        <v>239</v>
      </c>
      <c r="H59" s="29" t="s">
        <v>240</v>
      </c>
      <c r="I59" s="29" t="s">
        <v>241</v>
      </c>
      <c r="J59" s="50" t="s">
        <v>344</v>
      </c>
    </row>
    <row r="60" s="1" customFormat="1" ht="36" customHeight="1" spans="1:10">
      <c r="A60" s="6"/>
      <c r="B60" s="6"/>
      <c r="C60" s="6" t="s">
        <v>249</v>
      </c>
      <c r="D60" s="49" t="s">
        <v>267</v>
      </c>
      <c r="E60" s="50" t="s">
        <v>345</v>
      </c>
      <c r="F60" s="29" t="s">
        <v>238</v>
      </c>
      <c r="G60" s="7" t="s">
        <v>239</v>
      </c>
      <c r="H60" s="29" t="s">
        <v>240</v>
      </c>
      <c r="I60" s="29" t="s">
        <v>241</v>
      </c>
      <c r="J60" s="50" t="s">
        <v>346</v>
      </c>
    </row>
    <row r="61" s="1" customFormat="1" ht="20.25" customHeight="1" spans="1:10">
      <c r="A61" s="6"/>
      <c r="B61" s="6"/>
      <c r="C61" s="6" t="s">
        <v>254</v>
      </c>
      <c r="D61" s="49" t="s">
        <v>255</v>
      </c>
      <c r="E61" s="50" t="s">
        <v>347</v>
      </c>
      <c r="F61" s="29" t="s">
        <v>238</v>
      </c>
      <c r="G61" s="7" t="s">
        <v>239</v>
      </c>
      <c r="H61" s="29" t="s">
        <v>240</v>
      </c>
      <c r="I61" s="29" t="s">
        <v>241</v>
      </c>
      <c r="J61" s="50" t="s">
        <v>348</v>
      </c>
    </row>
    <row r="62" s="1" customFormat="1" ht="241" customHeight="1" spans="1:10">
      <c r="A62" s="48" t="s">
        <v>199</v>
      </c>
      <c r="B62" s="6" t="s">
        <v>349</v>
      </c>
      <c r="C62" s="6"/>
      <c r="D62" s="6"/>
      <c r="E62" s="6"/>
      <c r="F62" s="6"/>
      <c r="G62" s="6"/>
      <c r="H62" s="6"/>
      <c r="I62" s="6"/>
      <c r="J62" s="6"/>
    </row>
    <row r="63" s="1" customFormat="1" ht="20.25" customHeight="1" spans="1:10">
      <c r="A63" s="6"/>
      <c r="B63" s="6"/>
      <c r="C63" s="6" t="s">
        <v>235</v>
      </c>
      <c r="D63" s="49" t="s">
        <v>236</v>
      </c>
      <c r="E63" s="50" t="s">
        <v>313</v>
      </c>
      <c r="F63" s="29" t="s">
        <v>264</v>
      </c>
      <c r="G63" s="7" t="s">
        <v>350</v>
      </c>
      <c r="H63" s="29" t="s">
        <v>277</v>
      </c>
      <c r="I63" s="29" t="s">
        <v>241</v>
      </c>
      <c r="J63" s="50" t="s">
        <v>316</v>
      </c>
    </row>
    <row r="64" s="1" customFormat="1" ht="20.25" customHeight="1" spans="1:10">
      <c r="A64" s="6"/>
      <c r="B64" s="6"/>
      <c r="C64" s="6" t="s">
        <v>235</v>
      </c>
      <c r="D64" s="49" t="s">
        <v>243</v>
      </c>
      <c r="E64" s="50" t="s">
        <v>279</v>
      </c>
      <c r="F64" s="29" t="s">
        <v>264</v>
      </c>
      <c r="G64" s="7" t="s">
        <v>265</v>
      </c>
      <c r="H64" s="29" t="s">
        <v>240</v>
      </c>
      <c r="I64" s="29" t="s">
        <v>241</v>
      </c>
      <c r="J64" s="50" t="s">
        <v>280</v>
      </c>
    </row>
    <row r="65" s="1" customFormat="1" ht="20.25" customHeight="1" spans="1:10">
      <c r="A65" s="6"/>
      <c r="B65" s="6"/>
      <c r="C65" s="6" t="s">
        <v>235</v>
      </c>
      <c r="D65" s="49" t="s">
        <v>246</v>
      </c>
      <c r="E65" s="50" t="s">
        <v>351</v>
      </c>
      <c r="F65" s="29" t="s">
        <v>238</v>
      </c>
      <c r="G65" s="7" t="s">
        <v>298</v>
      </c>
      <c r="H65" s="29" t="s">
        <v>240</v>
      </c>
      <c r="I65" s="29" t="s">
        <v>241</v>
      </c>
      <c r="J65" s="50" t="s">
        <v>282</v>
      </c>
    </row>
    <row r="66" s="1" customFormat="1" ht="20.25" customHeight="1" spans="1:10">
      <c r="A66" s="6"/>
      <c r="B66" s="6"/>
      <c r="C66" s="6" t="s">
        <v>249</v>
      </c>
      <c r="D66" s="49" t="s">
        <v>267</v>
      </c>
      <c r="E66" s="50" t="s">
        <v>283</v>
      </c>
      <c r="F66" s="29" t="s">
        <v>238</v>
      </c>
      <c r="G66" s="7" t="s">
        <v>298</v>
      </c>
      <c r="H66" s="29" t="s">
        <v>240</v>
      </c>
      <c r="I66" s="29" t="s">
        <v>241</v>
      </c>
      <c r="J66" s="50" t="s">
        <v>285</v>
      </c>
    </row>
    <row r="67" s="1" customFormat="1" ht="30" customHeight="1" spans="1:10">
      <c r="A67" s="6"/>
      <c r="B67" s="6"/>
      <c r="C67" s="6" t="s">
        <v>249</v>
      </c>
      <c r="D67" s="49" t="s">
        <v>267</v>
      </c>
      <c r="E67" s="50" t="s">
        <v>352</v>
      </c>
      <c r="F67" s="29" t="s">
        <v>264</v>
      </c>
      <c r="G67" s="7" t="s">
        <v>301</v>
      </c>
      <c r="H67" s="29" t="s">
        <v>240</v>
      </c>
      <c r="I67" s="29" t="s">
        <v>302</v>
      </c>
      <c r="J67" s="50" t="s">
        <v>353</v>
      </c>
    </row>
    <row r="68" s="1" customFormat="1" ht="20.25" customHeight="1" spans="1:10">
      <c r="A68" s="6"/>
      <c r="B68" s="6"/>
      <c r="C68" s="6" t="s">
        <v>254</v>
      </c>
      <c r="D68" s="49" t="s">
        <v>255</v>
      </c>
      <c r="E68" s="50" t="s">
        <v>286</v>
      </c>
      <c r="F68" s="29" t="s">
        <v>238</v>
      </c>
      <c r="G68" s="7" t="s">
        <v>239</v>
      </c>
      <c r="H68" s="29" t="s">
        <v>240</v>
      </c>
      <c r="I68" s="29" t="s">
        <v>241</v>
      </c>
      <c r="J68" s="50" t="s">
        <v>287</v>
      </c>
    </row>
    <row r="69" s="1" customFormat="1" ht="279" customHeight="1" spans="1:10">
      <c r="A69" s="48" t="s">
        <v>215</v>
      </c>
      <c r="B69" s="6" t="s">
        <v>354</v>
      </c>
      <c r="C69" s="6"/>
      <c r="D69" s="6"/>
      <c r="E69" s="6"/>
      <c r="F69" s="6"/>
      <c r="G69" s="6"/>
      <c r="H69" s="6"/>
      <c r="I69" s="6"/>
      <c r="J69" s="6"/>
    </row>
    <row r="70" s="1" customFormat="1" ht="36" customHeight="1" spans="1:10">
      <c r="A70" s="6"/>
      <c r="B70" s="6"/>
      <c r="C70" s="6" t="s">
        <v>235</v>
      </c>
      <c r="D70" s="49" t="s">
        <v>236</v>
      </c>
      <c r="E70" s="50" t="s">
        <v>289</v>
      </c>
      <c r="F70" s="29" t="s">
        <v>238</v>
      </c>
      <c r="G70" s="7" t="s">
        <v>314</v>
      </c>
      <c r="H70" s="29" t="s">
        <v>290</v>
      </c>
      <c r="I70" s="29" t="s">
        <v>241</v>
      </c>
      <c r="J70" s="50" t="s">
        <v>340</v>
      </c>
    </row>
    <row r="71" s="1" customFormat="1" ht="33" customHeight="1" spans="1:10">
      <c r="A71" s="6"/>
      <c r="B71" s="6"/>
      <c r="C71" s="6" t="s">
        <v>235</v>
      </c>
      <c r="D71" s="49" t="s">
        <v>236</v>
      </c>
      <c r="E71" s="50" t="s">
        <v>355</v>
      </c>
      <c r="F71" s="29" t="s">
        <v>238</v>
      </c>
      <c r="G71" s="7" t="s">
        <v>45</v>
      </c>
      <c r="H71" s="29" t="s">
        <v>293</v>
      </c>
      <c r="I71" s="29" t="s">
        <v>241</v>
      </c>
      <c r="J71" s="50" t="s">
        <v>356</v>
      </c>
    </row>
    <row r="72" s="1" customFormat="1" ht="20.25" customHeight="1" spans="1:10">
      <c r="A72" s="6"/>
      <c r="B72" s="6"/>
      <c r="C72" s="6" t="s">
        <v>235</v>
      </c>
      <c r="D72" s="49" t="s">
        <v>236</v>
      </c>
      <c r="E72" s="50" t="s">
        <v>357</v>
      </c>
      <c r="F72" s="29" t="s">
        <v>238</v>
      </c>
      <c r="G72" s="7" t="s">
        <v>358</v>
      </c>
      <c r="H72" s="29" t="s">
        <v>359</v>
      </c>
      <c r="I72" s="29" t="s">
        <v>241</v>
      </c>
      <c r="J72" s="50" t="s">
        <v>360</v>
      </c>
    </row>
    <row r="73" s="1" customFormat="1" ht="26" customHeight="1" spans="1:10">
      <c r="A73" s="6"/>
      <c r="B73" s="6"/>
      <c r="C73" s="6" t="s">
        <v>235</v>
      </c>
      <c r="D73" s="49" t="s">
        <v>243</v>
      </c>
      <c r="E73" s="50" t="s">
        <v>361</v>
      </c>
      <c r="F73" s="29" t="s">
        <v>238</v>
      </c>
      <c r="G73" s="7" t="s">
        <v>239</v>
      </c>
      <c r="H73" s="29" t="s">
        <v>240</v>
      </c>
      <c r="I73" s="29" t="s">
        <v>241</v>
      </c>
      <c r="J73" s="50" t="s">
        <v>362</v>
      </c>
    </row>
    <row r="74" s="1" customFormat="1" ht="45" customHeight="1" spans="1:10">
      <c r="A74" s="6"/>
      <c r="B74" s="6"/>
      <c r="C74" s="6" t="s">
        <v>235</v>
      </c>
      <c r="D74" s="49" t="s">
        <v>243</v>
      </c>
      <c r="E74" s="50" t="s">
        <v>363</v>
      </c>
      <c r="F74" s="29" t="s">
        <v>238</v>
      </c>
      <c r="G74" s="7" t="s">
        <v>239</v>
      </c>
      <c r="H74" s="29" t="s">
        <v>240</v>
      </c>
      <c r="I74" s="29" t="s">
        <v>241</v>
      </c>
      <c r="J74" s="50" t="s">
        <v>364</v>
      </c>
    </row>
    <row r="75" s="1" customFormat="1" ht="20.25" customHeight="1" spans="1:10">
      <c r="A75" s="6"/>
      <c r="B75" s="6"/>
      <c r="C75" s="6" t="s">
        <v>249</v>
      </c>
      <c r="D75" s="49" t="s">
        <v>267</v>
      </c>
      <c r="E75" s="50" t="s">
        <v>365</v>
      </c>
      <c r="F75" s="29" t="s">
        <v>264</v>
      </c>
      <c r="G75" s="7" t="s">
        <v>301</v>
      </c>
      <c r="H75" s="29" t="s">
        <v>240</v>
      </c>
      <c r="I75" s="29" t="s">
        <v>302</v>
      </c>
      <c r="J75" s="50" t="s">
        <v>366</v>
      </c>
    </row>
    <row r="76" s="1" customFormat="1" ht="20.25" customHeight="1" spans="1:10">
      <c r="A76" s="6"/>
      <c r="B76" s="6"/>
      <c r="C76" s="6" t="s">
        <v>254</v>
      </c>
      <c r="D76" s="49" t="s">
        <v>255</v>
      </c>
      <c r="E76" s="50" t="s">
        <v>367</v>
      </c>
      <c r="F76" s="29" t="s">
        <v>238</v>
      </c>
      <c r="G76" s="7" t="s">
        <v>239</v>
      </c>
      <c r="H76" s="29" t="s">
        <v>240</v>
      </c>
      <c r="I76" s="29" t="s">
        <v>241</v>
      </c>
      <c r="J76" s="50" t="s">
        <v>348</v>
      </c>
    </row>
    <row r="77" s="1" customFormat="1" ht="71" customHeight="1" spans="1:10">
      <c r="A77" s="48" t="s">
        <v>211</v>
      </c>
      <c r="B77" s="6" t="s">
        <v>368</v>
      </c>
      <c r="C77" s="6"/>
      <c r="D77" s="6"/>
      <c r="E77" s="6"/>
      <c r="F77" s="6"/>
      <c r="G77" s="6"/>
      <c r="H77" s="6"/>
      <c r="I77" s="6"/>
      <c r="J77" s="6"/>
    </row>
    <row r="78" s="1" customFormat="1" ht="20.25" customHeight="1" spans="1:10">
      <c r="A78" s="6"/>
      <c r="B78" s="6"/>
      <c r="C78" s="6" t="s">
        <v>235</v>
      </c>
      <c r="D78" s="49" t="s">
        <v>236</v>
      </c>
      <c r="E78" s="50" t="s">
        <v>313</v>
      </c>
      <c r="F78" s="29" t="s">
        <v>264</v>
      </c>
      <c r="G78" s="7" t="s">
        <v>369</v>
      </c>
      <c r="H78" s="29" t="s">
        <v>240</v>
      </c>
      <c r="I78" s="29" t="s">
        <v>241</v>
      </c>
      <c r="J78" s="50" t="s">
        <v>316</v>
      </c>
    </row>
    <row r="79" s="1" customFormat="1" ht="40" customHeight="1" spans="1:10">
      <c r="A79" s="6"/>
      <c r="B79" s="6"/>
      <c r="C79" s="6" t="s">
        <v>235</v>
      </c>
      <c r="D79" s="49" t="s">
        <v>243</v>
      </c>
      <c r="E79" s="50" t="s">
        <v>279</v>
      </c>
      <c r="F79" s="29" t="s">
        <v>264</v>
      </c>
      <c r="G79" s="7" t="s">
        <v>265</v>
      </c>
      <c r="H79" s="29" t="s">
        <v>240</v>
      </c>
      <c r="I79" s="29" t="s">
        <v>241</v>
      </c>
      <c r="J79" s="50" t="s">
        <v>370</v>
      </c>
    </row>
    <row r="80" s="1" customFormat="1" ht="20.25" customHeight="1" spans="1:10">
      <c r="A80" s="6"/>
      <c r="B80" s="6"/>
      <c r="C80" s="6" t="s">
        <v>235</v>
      </c>
      <c r="D80" s="49" t="s">
        <v>246</v>
      </c>
      <c r="E80" s="50" t="s">
        <v>351</v>
      </c>
      <c r="F80" s="29" t="s">
        <v>238</v>
      </c>
      <c r="G80" s="7" t="s">
        <v>239</v>
      </c>
      <c r="H80" s="29" t="s">
        <v>240</v>
      </c>
      <c r="I80" s="29" t="s">
        <v>241</v>
      </c>
      <c r="J80" s="50" t="s">
        <v>282</v>
      </c>
    </row>
    <row r="81" s="1" customFormat="1" ht="20.25" customHeight="1" spans="1:10">
      <c r="A81" s="6"/>
      <c r="B81" s="6"/>
      <c r="C81" s="6" t="s">
        <v>249</v>
      </c>
      <c r="D81" s="49" t="s">
        <v>267</v>
      </c>
      <c r="E81" s="50" t="s">
        <v>371</v>
      </c>
      <c r="F81" s="29" t="s">
        <v>238</v>
      </c>
      <c r="G81" s="7" t="s">
        <v>284</v>
      </c>
      <c r="H81" s="29" t="s">
        <v>240</v>
      </c>
      <c r="I81" s="29" t="s">
        <v>241</v>
      </c>
      <c r="J81" s="50" t="s">
        <v>285</v>
      </c>
    </row>
    <row r="82" s="1" customFormat="1" ht="30" customHeight="1" spans="1:10">
      <c r="A82" s="6"/>
      <c r="B82" s="6"/>
      <c r="C82" s="6" t="s">
        <v>249</v>
      </c>
      <c r="D82" s="49" t="s">
        <v>267</v>
      </c>
      <c r="E82" s="50" t="s">
        <v>352</v>
      </c>
      <c r="F82" s="29" t="s">
        <v>264</v>
      </c>
      <c r="G82" s="7" t="s">
        <v>301</v>
      </c>
      <c r="H82" s="29" t="s">
        <v>240</v>
      </c>
      <c r="I82" s="29" t="s">
        <v>302</v>
      </c>
      <c r="J82" s="50" t="s">
        <v>353</v>
      </c>
    </row>
    <row r="83" s="1" customFormat="1" ht="20.25" customHeight="1" spans="1:10">
      <c r="A83" s="6"/>
      <c r="B83" s="6"/>
      <c r="C83" s="6" t="s">
        <v>254</v>
      </c>
      <c r="D83" s="49" t="s">
        <v>255</v>
      </c>
      <c r="E83" s="50" t="s">
        <v>286</v>
      </c>
      <c r="F83" s="29" t="s">
        <v>238</v>
      </c>
      <c r="G83" s="7" t="s">
        <v>284</v>
      </c>
      <c r="H83" s="29" t="s">
        <v>240</v>
      </c>
      <c r="I83" s="29" t="s">
        <v>241</v>
      </c>
      <c r="J83" s="50" t="s">
        <v>287</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1388888888889" right="0.751388888888889" top="1" bottom="1" header="0.5" footer="0.5"/>
  <pageSetup paperSize="1" scale="77"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邓小沫</cp:lastModifiedBy>
  <dcterms:created xsi:type="dcterms:W3CDTF">2025-01-21T16:17:00Z</dcterms:created>
  <dcterms:modified xsi:type="dcterms:W3CDTF">2025-01-22T06:21:36Z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AF440A0CD72C49099E915435E69E7318_12</vt:lpwstr>
  </property>
  <property fmtid="{D5CDD505-2E9C-101B-9397-08002B2CF9AE}" pid="3" name="KSOProductBuildVer">
    <vt:lpwstr>2052-12.1.0.19770</vt:lpwstr>
  </property>
</Properties>
</file>