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<sst xmlns="http://schemas.openxmlformats.org/spreadsheetml/2006/main" count="2256" uniqueCount="587">
  <si>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</si>
  <si>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</si>
  <si>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</si>
  <si>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</si>
  <si>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</si>
  <si>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</si>
  <si>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</si>
  <si>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</si>
  <si>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</si>
  <si>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</si>
  <si>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</si>
  <si>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</si>
  <si>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</si>
  <si>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</si>
  <si>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</si>
  <si>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</si>
  <si>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</si>
  <si>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</si>
  <si>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</si>
  <si>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</si>
  <si>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</si>
  <si>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</si>
  <si>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</si>
  <si>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</si>
  <si>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</si>
  <si>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</si>
  <si>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</si>
  <si>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</si>
  <si>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</si>
  <si>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</si>
  <si>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</si>
  <si>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</si>
  <si>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</si>
  <si>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</si>
  <si>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</si>
  <si>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</si>
  <si>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</si>
  <si>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</si>
  <si>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</si>
  <si>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</si>
  <si>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</si>
  <si>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</si>
  <si>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</si>
  <si>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</si>
  <si>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</si>
  <si>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</si>
  <si>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</si>
  <si>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</si>
  <si>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</si>
  <si>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</si>
  <si>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</si>
  <si>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129</t>
  </si>
  <si>
    <t>易门县文化和旅游局</t>
  </si>
  <si>
    <t>129001</t>
  </si>
  <si>
    <t>129004</t>
  </si>
  <si>
    <t>易门县图书馆</t>
  </si>
  <si>
    <t>129005</t>
  </si>
  <si>
    <t>易门县文化馆</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</si>
  <si>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</si>
  <si>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</si>
  <si>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</si>
  <si>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</si>
  <si>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</si>
  <si>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</si>
  <si>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</si>
  <si>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</si>
  <si>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</si>
  <si>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</si>
  <si>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</si>
  <si>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</si>
  <si>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</si>
  <si>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207</t>
  </si>
  <si>
    <t>文化旅游体育与传媒支出</t>
  </si>
  <si>
    <t>20701</t>
  </si>
  <si>
    <t>文化和旅游</t>
  </si>
  <si>
    <t>2070101</t>
  </si>
  <si>
    <t>行政运行</t>
  </si>
  <si>
    <t>2070104</t>
  </si>
  <si>
    <t>图书馆</t>
  </si>
  <si>
    <t>2070109</t>
  </si>
  <si>
    <t>群众文化</t>
  </si>
  <si>
    <t>2070111</t>
  </si>
  <si>
    <t>文化创作与保护</t>
  </si>
  <si>
    <t>2070112</t>
  </si>
  <si>
    <t>文化和旅游市场管理</t>
  </si>
  <si>
    <t>2070199</t>
  </si>
  <si>
    <t>其他文化和旅游支出</t>
  </si>
  <si>
    <t>20702</t>
  </si>
  <si>
    <t>文物</t>
  </si>
  <si>
    <t>2070204</t>
  </si>
  <si>
    <t>文物保护</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</si>
  <si>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</si>
  <si>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</si>
  <si>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</si>
  <si>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</si>
  <si>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</si>
  <si>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</si>
  <si>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</si>
  <si>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</si>
  <si>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</si>
  <si>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</si>
  <si>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</si>
  <si>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</si>
  <si>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</si>
  <si>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</si>
  <si>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</si>
  <si>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</si>
  <si>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</si>
  <si>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</si>
  <si>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</si>
  <si>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</si>
  <si>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</si>
  <si>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</si>
  <si>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</si>
  <si>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</si>
  <si>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</si>
  <si>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</si>
  <si>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</si>
  <si>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</si>
  <si>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</si>
  <si>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</si>
  <si>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</si>
  <si>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</si>
  <si>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</si>
  <si>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</si>
  <si>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</si>
  <si>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</si>
  <si>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</si>
  <si>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</si>
  <si>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</si>
  <si>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</si>
  <si>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</si>
  <si>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</si>
  <si>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</si>
  <si>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</si>
  <si>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</si>
  <si>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</si>
  <si>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</si>
  <si>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</si>
  <si>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</si>
  <si>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</si>
  <si>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</si>
  <si>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</si>
  <si>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</si>
  <si>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</si>
  <si>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</si>
  <si>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</si>
  <si>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</si>
  <si>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</si>
  <si>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</si>
  <si>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</si>
  <si>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</si>
  <si>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</si>
  <si>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</si>
  <si>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</si>
  <si>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</si>
  <si>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</si>
  <si>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</si>
  <si>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</si>
  <si>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</si>
  <si>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</si>
  <si>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</si>
  <si>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</si>
  <si>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</si>
  <si>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</si>
  <si>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</si>
  <si>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530425210000000017013</t>
  </si>
  <si>
    <t>行政人员支出工资</t>
  </si>
  <si>
    <t>30101</t>
  </si>
  <si>
    <t>基本工资</t>
  </si>
  <si>
    <t>30102</t>
  </si>
  <si>
    <t>津贴补贴</t>
  </si>
  <si>
    <t>30103</t>
  </si>
  <si>
    <t>奖金</t>
  </si>
  <si>
    <t>530425210000000017014</t>
  </si>
  <si>
    <t>事业人员支出工资</t>
  </si>
  <si>
    <t>30107</t>
  </si>
  <si>
    <t>绩效工资</t>
  </si>
  <si>
    <t>530425210000000017015</t>
  </si>
  <si>
    <t>社会保障缴费</t>
  </si>
  <si>
    <t>30112</t>
  </si>
  <si>
    <t>其他社会保障缴费</t>
  </si>
  <si>
    <t>30108</t>
  </si>
  <si>
    <t>机关事业单位基本养老保险缴费</t>
  </si>
  <si>
    <t>30110</t>
  </si>
  <si>
    <t>职工基本医疗保险缴费</t>
  </si>
  <si>
    <t>30111</t>
  </si>
  <si>
    <t>公务员医疗补助缴费</t>
  </si>
  <si>
    <t>530425210000000017016</t>
  </si>
  <si>
    <t>30113</t>
  </si>
  <si>
    <t>530425210000000017019</t>
  </si>
  <si>
    <t>公车购置及运维费</t>
  </si>
  <si>
    <t>30231</t>
  </si>
  <si>
    <t>公务用车运行维护费</t>
  </si>
  <si>
    <t>530425210000000017021</t>
  </si>
  <si>
    <t>工会经费</t>
  </si>
  <si>
    <t>30228</t>
  </si>
  <si>
    <t>530425210000000017022</t>
  </si>
  <si>
    <t>一般公用经费</t>
  </si>
  <si>
    <t>30201</t>
  </si>
  <si>
    <t>办公费</t>
  </si>
  <si>
    <t>30205</t>
  </si>
  <si>
    <t>水费</t>
  </si>
  <si>
    <t>30206</t>
  </si>
  <si>
    <t>电费</t>
  </si>
  <si>
    <t>30211</t>
  </si>
  <si>
    <t>差旅费</t>
  </si>
  <si>
    <t>30215</t>
  </si>
  <si>
    <t>会议费</t>
  </si>
  <si>
    <t>30216</t>
  </si>
  <si>
    <t>培训费</t>
  </si>
  <si>
    <t>30229</t>
  </si>
  <si>
    <t>福利费</t>
  </si>
  <si>
    <t>30239</t>
  </si>
  <si>
    <t>其他交通费用</t>
  </si>
  <si>
    <t>530425221100000339912</t>
  </si>
  <si>
    <t>30217</t>
  </si>
  <si>
    <t>530425221100000378944</t>
  </si>
  <si>
    <t>公务交通补贴（行政）</t>
  </si>
  <si>
    <t>530425231100001439072</t>
  </si>
  <si>
    <t>公务员基础绩效奖</t>
  </si>
  <si>
    <t>530425231100001439092</t>
  </si>
  <si>
    <t>规范后奖励性绩效工资</t>
  </si>
  <si>
    <t>530425241100002447096</t>
  </si>
  <si>
    <t>编外人员工资</t>
  </si>
  <si>
    <t>30199</t>
  </si>
  <si>
    <t>其他工资福利支出</t>
  </si>
  <si>
    <t>530425210000000016846</t>
  </si>
  <si>
    <t>530425210000000016847</t>
  </si>
  <si>
    <t>530425210000000016848</t>
  </si>
  <si>
    <t>530425210000000016852</t>
  </si>
  <si>
    <t>530425210000000016853</t>
  </si>
  <si>
    <t>30207</t>
  </si>
  <si>
    <t>邮电费</t>
  </si>
  <si>
    <t>30209</t>
  </si>
  <si>
    <t>物业管理费</t>
  </si>
  <si>
    <t>530425221100000339010</t>
  </si>
  <si>
    <t>530425231100001439249</t>
  </si>
  <si>
    <t>530425210000000017024</t>
  </si>
  <si>
    <t>530425210000000017025</t>
  </si>
  <si>
    <t>530425210000000017026</t>
  </si>
  <si>
    <t>530425210000000017029</t>
  </si>
  <si>
    <t>530425210000000017030</t>
  </si>
  <si>
    <t>30213</t>
  </si>
  <si>
    <t>维修（护）费</t>
  </si>
  <si>
    <t>530425221100000380245</t>
  </si>
  <si>
    <t>530425231100001438711</t>
  </si>
  <si>
    <t>预算05-1表</t>
  </si>
  <si>
    <t>项目支出预算表（其他运转类、特定目标类项目）</t>
  </si>
  <si>
    <t>项目分类</t>
  </si>
  <si>
    <t>项目单位</t>
  </si>
  <si>
    <t>本年拨款</t>
  </si>
  <si>
    <t>其中：本次下达</t>
  </si>
  <si>
    <t>2025年旅游发展专项资金</t>
  </si>
  <si>
    <t>313 事业发展类</t>
  </si>
  <si>
    <t>530425251100003662628</t>
  </si>
  <si>
    <t>30227</t>
  </si>
  <si>
    <t>委托业务费</t>
  </si>
  <si>
    <t>（非税）文化和旅游局罚没收入、场租专项经费</t>
  </si>
  <si>
    <t>530425221100000339512</t>
  </si>
  <si>
    <t>文化市场综合行政执法大队工作专项经费</t>
  </si>
  <si>
    <t>530425221100000265327</t>
  </si>
  <si>
    <t>遗属生活困难补助经费</t>
  </si>
  <si>
    <t>312 民生类</t>
  </si>
  <si>
    <t>530425241100002143281</t>
  </si>
  <si>
    <t>30305</t>
  </si>
  <si>
    <t>生活补助</t>
  </si>
  <si>
    <t>驻村队员生活补助专项经费</t>
  </si>
  <si>
    <t>530425221100000502811</t>
  </si>
  <si>
    <t>国有资产有偿使用补助资金</t>
  </si>
  <si>
    <t>530425251100003644350</t>
  </si>
  <si>
    <t>图书馆图书报刊征订补助资金</t>
  </si>
  <si>
    <t>530425221100000250901</t>
  </si>
  <si>
    <t>30202</t>
  </si>
  <si>
    <t>印刷费</t>
  </si>
  <si>
    <t>非税返还收入易门县文化馆劳务费、办公经费</t>
  </si>
  <si>
    <t>530425241100002129450</t>
  </si>
  <si>
    <t>非物质文化遗产保护工作补助经费</t>
  </si>
  <si>
    <t>530425221100000266945</t>
  </si>
  <si>
    <t>开展第四次全国文物普查工经费</t>
  </si>
  <si>
    <t>530425251100003645656</t>
  </si>
  <si>
    <t>群众文化下乡慰问演出补助经费</t>
  </si>
  <si>
    <t>530425221100000266748</t>
  </si>
  <si>
    <t>事业单位遗属生活困难补助经费</t>
  </si>
  <si>
    <t>530425241100002131281</t>
  </si>
  <si>
    <t>县级非物质文化遗产代表性传承人补助经费</t>
  </si>
  <si>
    <t>530425221100000266924</t>
  </si>
  <si>
    <t>县级文物保护和文博事业专项经费</t>
  </si>
  <si>
    <t>530425221100000266778</t>
  </si>
  <si>
    <t>易门县春节、二月二活动补助经费</t>
  </si>
  <si>
    <t>530425221100000266574</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</si>
  <si>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</si>
  <si>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</si>
  <si>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</si>
  <si>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</si>
  <si>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</si>
  <si>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</si>
  <si>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</si>
  <si>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</si>
  <si>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</si>
  <si>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</si>
  <si>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</si>
  <si>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</si>
  <si>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</si>
  <si>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</si>
  <si>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</si>
  <si>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遗属补助发放人数</t>
  </si>
  <si>
    <t>=</t>
  </si>
  <si>
    <t>人</t>
  </si>
  <si>
    <t>定量指标</t>
  </si>
  <si>
    <t>反映部门（单位）实际发放遗属补助人员数量。</t>
  </si>
  <si>
    <t>质量指标</t>
  </si>
  <si>
    <t>发放对象准确率</t>
  </si>
  <si>
    <t>100</t>
  </si>
  <si>
    <t>%</t>
  </si>
  <si>
    <t>定性指标</t>
  </si>
  <si>
    <t>时效指标</t>
  </si>
  <si>
    <t>补助发放及时率</t>
  </si>
  <si>
    <t>效益指标</t>
  </si>
  <si>
    <t>社会效益</t>
  </si>
  <si>
    <t>部门运转</t>
  </si>
  <si>
    <t>有效</t>
  </si>
  <si>
    <t>年</t>
  </si>
  <si>
    <t>改善遗属生活情况</t>
  </si>
  <si>
    <t>满意度指标</t>
  </si>
  <si>
    <t>服务对象满意度</t>
  </si>
  <si>
    <t>单位人员满意度</t>
  </si>
  <si>
    <t>&gt;=</t>
  </si>
  <si>
    <t>90</t>
  </si>
  <si>
    <t>反映部门（单位）人员对工资福利发放的满意程度。</t>
  </si>
  <si>
    <t>初步完成文化市场综合执法改革，按照《云南省财政厅、云南省司法厅关于印发&lt;云南省综合行政执法制式服装和标志管理实施办法&gt;的通知》（云财政法〔2021〕178号）和云南省文化和旅游厅《关于加快落实全省文化市场综合行政执法制式服装和表示采购与配发的通知》要求，解决易门县文化市场综合行政执法大队的基本执法服装、标识和执法记录仪等执法设备，加强执法队伍的业务培训，进一步提升文化市场综合行政执法队伍能力和水平，制定全县文化市场综合行政执法工作计划并组织实施，依法查处娱乐场所、互联网上网服务营业场所的违法行为，查处演出、艺术品经营及进出口等活动中的违法行为，查处文物行政违法行为，查处旅游经营单位及旅游从业人员的违法违规行为，做好旅游经营市场、旅游服务质量的监督和管理，落实好扫黄打非有关工作任务，切实维护文化和旅游市场秩序平安有序。</t>
  </si>
  <si>
    <t>执法检查开展次数</t>
  </si>
  <si>
    <t>85</t>
  </si>
  <si>
    <t>户</t>
  </si>
  <si>
    <t>对全县文化和旅游市场实现经常性检查，年内开展检查次数不得少于85次，少一次扣2分。</t>
  </si>
  <si>
    <t>执法检查覆盖率</t>
  </si>
  <si>
    <t>95</t>
  </si>
  <si>
    <t>年内实现所有文化娱乐场所、景点景区、旅行社和文物保护单位执法检查全覆盖。覆盖率小于95%不得分。</t>
  </si>
  <si>
    <t>执法检查完成及时性</t>
  </si>
  <si>
    <t>配备易门县文化市场综合行政执法大队的基本执法服装、标识和执法记录仪等执法设备，加强执法队伍的业务培训，进一步提升文化市场综合行政执法队伍能力和水平，切实维护文化和旅游市场秩序平安有序。</t>
  </si>
  <si>
    <t>文物违法行为控制情况</t>
  </si>
  <si>
    <t>&lt;=</t>
  </si>
  <si>
    <t>次</t>
  </si>
  <si>
    <t>加大文物检查执法力度，全年文物违法行为控制在5次以内，高于5次不得分。切实维护好文物安全。</t>
  </si>
  <si>
    <t>可持续影响</t>
  </si>
  <si>
    <t>提高易门县文化旅游市场综合执法和能力和水平，推动现代文化旅游市场体系建设。</t>
  </si>
  <si>
    <t>提高易门县文化旅游市场综合执法和能力和水平，推动现代文化旅游市场体系建设，维护好县域文化安全和意识形态安全，促进全县文化事业和文化产业繁荣发展</t>
  </si>
  <si>
    <t>提高综合行政执法能力，促进文化旅游市场时序健康发展，提高从业机构和群众幸福感和获得感</t>
  </si>
  <si>
    <t>促进从业机构合法经营、规范经营、文明敬意，提高群众安全感、幸福感和获得感。</t>
  </si>
  <si>
    <t>玉组通〔2018〕33 号 驻村工作队选派工作由组织部门统筹，扶贫等部门配合，“挂包帮”定点帮扶单位协助派出，每个驻村工作队 3 至5 人，其中深度贫困村原则上选派 5 人，贫困村和已脱贫出列的村原则上选派 3 人。驻村工作队一村一队，确保贫困村全覆盖。 市、县派出单位要利用公用经费，给予下派的工作队员每人每天 50元（每月1500元）的生活补助和通信补贴，每月参照公务出差标准报销 2 次差旅费。该项目的实施有利于巩固拓展脱贫攻坚成果，同时，也是转变机关作风、培养锻炼干部的有效途径。</t>
  </si>
  <si>
    <t>驻村工作队队员补助费</t>
  </si>
  <si>
    <t>18000</t>
  </si>
  <si>
    <t>元</t>
  </si>
  <si>
    <t>反映驻村工作队员补助经费。</t>
  </si>
  <si>
    <t>获补对象发放准确率</t>
  </si>
  <si>
    <t>根据考核、考勤结果准确发放补助</t>
  </si>
  <si>
    <t>驻村工作队员补助费发放及时率</t>
  </si>
  <si>
    <t>反映发放单位及时发放补助资金的情况。
发放及时率=在时限内发放资金/应发放资金*100%</t>
  </si>
  <si>
    <t>驻村工作队员的生活状况改善</t>
  </si>
  <si>
    <t>96</t>
  </si>
  <si>
    <t>保障驻村工作队员稳定，补助促进驻村工作队员生活状况改善的情况。</t>
  </si>
  <si>
    <t>驻村工作队员满意度</t>
  </si>
  <si>
    <t>反映驻村工作队员的满意程度，形成问卷进行抽样调查</t>
  </si>
  <si>
    <t>2015年1月15日，十一届县委常委会第50次会议纪要（第4页）：会议原则同意《易门县加快旅游产业发展实施意见》和《易门县旅游产业发展主要工作任务分解》。从2015年起，在原每年200万元基础上，县财政每年增加100万元，用于保障旅游产业发展资金。2025年，计划将资金用于对4个A级景区提档升级改造，强化文化和旅游人员从业培训，保障旅游产业工资正常开展，提高旅游服务水平，提升游客满意度。</t>
  </si>
  <si>
    <t>重点文旅企业扶持</t>
  </si>
  <si>
    <t>对现有4个A级景区进行提档升级</t>
  </si>
  <si>
    <t>文化旅游从业人员参训率</t>
  </si>
  <si>
    <t>资金拨付及时率</t>
  </si>
  <si>
    <t>文化旅游从业人员培训完成及时率</t>
  </si>
  <si>
    <t>经济效益</t>
  </si>
  <si>
    <t>实现乡村旅游收入</t>
  </si>
  <si>
    <t>4.4</t>
  </si>
  <si>
    <t>亿元</t>
  </si>
  <si>
    <t>实现乡村旅游收入4.4亿元。</t>
  </si>
  <si>
    <t>旅游花费</t>
  </si>
  <si>
    <t>22</t>
  </si>
  <si>
    <t>推动县域旅游产业发展</t>
  </si>
  <si>
    <t>推动县域旅游产发展</t>
  </si>
  <si>
    <t>持续推动县域旅游产业发展，推动县域经济增长</t>
  </si>
  <si>
    <t>保障工作正常开展</t>
  </si>
  <si>
    <t>各有关部门按时按质按量保障相关工作正常开展。</t>
  </si>
  <si>
    <t>游客满意度</t>
  </si>
  <si>
    <t>进一步加强和规范我单位非税收入支出预算管理，规范非税收入支出预算执行，推进非税收入支出规范化。非税收入支出主要用于弥补办公经费不足。支付会厅水电费、安保费等，以保证会厅正常使用。</t>
  </si>
  <si>
    <t>非税收入返回</t>
  </si>
  <si>
    <t>资金使用合规性</t>
  </si>
  <si>
    <t>支付会厅水电费、安保费等，以保证会厅正常使用。</t>
  </si>
  <si>
    <t>工作完成及时率</t>
  </si>
  <si>
    <t>工作完成情况</t>
  </si>
  <si>
    <t>文化旅游执法工作合会厅管理工作</t>
  </si>
  <si>
    <t>会厅使用者满意度</t>
  </si>
  <si>
    <t>会厅使用者满意</t>
  </si>
  <si>
    <t>（1）采购图书不少于4300册，采购报刊不少于200种；
 (2)购置图书验收合格率达到95%；
 (3)图书购置任务完成及时性达到95%；
 (4)图书馆公共文化服务水平逐步提高；
（5)满足居民阅读需求；
 (6)读者满意度不低于90%。</t>
  </si>
  <si>
    <t>采购图书</t>
  </si>
  <si>
    <t>4300</t>
  </si>
  <si>
    <t>人次</t>
  </si>
  <si>
    <t>反映采购图书册数。</t>
  </si>
  <si>
    <t>购置图书验收合格率</t>
  </si>
  <si>
    <t>反映购置图书验收合格情况</t>
  </si>
  <si>
    <t>购置任务完成及时性</t>
  </si>
  <si>
    <t>反映购置任务完成及时的情况。</t>
  </si>
  <si>
    <t>图书馆公共文化服务提升情况</t>
  </si>
  <si>
    <t>反映提升公共文化服务水平的效果。</t>
  </si>
  <si>
    <t>满足居民阅读需求</t>
  </si>
  <si>
    <t>反映满足居民阅读需求的效果。</t>
  </si>
  <si>
    <t>读者满意度</t>
  </si>
  <si>
    <t>对读者进行满意度问卷调查</t>
  </si>
  <si>
    <t>按照租赁合同及时足额收年度非税收入</t>
  </si>
  <si>
    <t>日均开放时长</t>
  </si>
  <si>
    <t>8.5</t>
  </si>
  <si>
    <t>小时</t>
  </si>
  <si>
    <t>反映大型场馆日均开放的时长情况。</t>
  </si>
  <si>
    <t>全年开放天数</t>
  </si>
  <si>
    <t>300</t>
  </si>
  <si>
    <t>天</t>
  </si>
  <si>
    <t>反映大型场馆全年开放的天数情况。</t>
  </si>
  <si>
    <t>场馆接待人次</t>
  </si>
  <si>
    <t>60000</t>
  </si>
  <si>
    <t>反映大型场馆接待的人数情况。</t>
  </si>
  <si>
    <t>免费开放天数</t>
  </si>
  <si>
    <t>反映大型场馆免费开放的天数情况。</t>
  </si>
  <si>
    <t>接待对象的满意度</t>
  </si>
  <si>
    <t>反映场馆接待对象的满意程度。</t>
  </si>
  <si>
    <t>鼓励、支持县级非物质文化遗产项目代表性传承人正常有效开展传承活动，为保障易门县级非遗传承人开展正常传帮带等传承活动，落实《易门县关于非遗传承人的认定管理办法》鼓励、支持县级非物质文化遗产项目代表性传承人正常有效开展传承活动及保障他们的合法权益，形成良好的非遗保护传承社会效益，群众满意度达90%以上。</t>
  </si>
  <si>
    <t>补助资金发放人数 16人</t>
  </si>
  <si>
    <t>16</t>
  </si>
  <si>
    <t>2024年县级传承人16人，每人发放3000元共48000元</t>
  </si>
  <si>
    <t>开展活动不少于3次</t>
  </si>
  <si>
    <t>根据县级传承人管理和认定办法等规定</t>
  </si>
  <si>
    <t>传帮带人数不少于100人</t>
  </si>
  <si>
    <t>补助资金发放人数16人，准确率100%，发放标准合符相关规定。</t>
  </si>
  <si>
    <t>3000</t>
  </si>
  <si>
    <t>元/人</t>
  </si>
  <si>
    <t>根据县级传承人管理和认定办法等规定，县级传承人16人，每人3000元.共57000元。</t>
  </si>
  <si>
    <t>传承带徒及开展活动影响力</t>
  </si>
  <si>
    <t>开展传承活动带徒100人次以上，参加活动达3次以上，收集整理相关图片文字材料不少于3份，收集相关古籍材料等。</t>
  </si>
  <si>
    <t>传承人传承带徒影响达2年以上</t>
  </si>
  <si>
    <t>开展传承带徒可持续影响达2年以上</t>
  </si>
  <si>
    <t>群众满意度调查满意度达80%以上</t>
  </si>
  <si>
    <t>80</t>
  </si>
  <si>
    <t>群众满意度调查满意达80%以上</t>
  </si>
  <si>
    <t>根据《2024年春节和“二月二”传统戏会活动的实施方案》《易门县特色文化旅游活动实施方案》和关于促进易门县文化和旅游融合发展的工作要求，2025年春节“二月二”期间组织系列群众文化活动,让全县人民度过一个欢乐祥和的节日，在春节和“二月二”民俗文化旅游节期间组织系列的群众文化活动。各乡镇（街道）要结合实际，在春节和“二月二”民俗文化旅游节期间组织开展内容健康向上、寓教于乐、形式多样的群众性文化活动和乡村旅游活动，丰富群众节日文化旅游生活、促进社会和谐稳定。要严格落实中央八项规定及其实施细则精神，本着勤俭节约的原则，做到不铺张不浪费。</t>
  </si>
  <si>
    <t>2023年春节“二月二”期间组织系列群众文化活动30场次</t>
  </si>
  <si>
    <t>30</t>
  </si>
  <si>
    <t>场</t>
  </si>
  <si>
    <t>《易门县特色文化旅游活动实施方案》和关于促进易门县文化和旅游融合发展的工作要求，2025年春节“二月二”期间组织系列群众文化活动,让全县人民度过一个欢乐祥和的节日，在春节和“二月二”民俗文化旅游节期间组织系列的群众文化活动。各乡镇（街道）要结合实际，在春节和“二月二”民俗文化旅游节期间组织开展内容健康向上、寓教于乐、形式多样的群众性文化活动和乡村旅游活动，丰富群众节日文化旅游生活、促进社会和谐稳定</t>
  </si>
  <si>
    <t>2023年春节“二月二”期间举办系列文化活动合规性</t>
  </si>
  <si>
    <t>95%</t>
  </si>
  <si>
    <t>活动开展及时率</t>
  </si>
  <si>
    <t>100%</t>
  </si>
  <si>
    <t>丰富群众精神文化生活，文化品牌打造情况及活动知晓率，服务和受益群众达80000人次</t>
  </si>
  <si>
    <t>文化旅游品牌打造情况可持续影响达2年以上</t>
  </si>
  <si>
    <t>开展群众和游客满意度调查达90%以上满意</t>
  </si>
  <si>
    <t>90%</t>
  </si>
  <si>
    <t>开展春节和“二月二”民俗文化旅游节期间组织系列的文化旅游活动满意度调查90%满意</t>
  </si>
  <si>
    <t>加强易门县省、市、县级非物质文化遗产项目和传承人申报、管理工作和开展传承保护工作。2025年申报市级项目4项，申报省级项目4项，申报市级传承人9人，申报认定县级传承人30人，申报市级非遗工坊2家，申报省级非遗工坊1家，申报市级传承基地5家，申报认定县级传承基地8家。开展非遗展示活动2期，开展非遗进校园、进机关、进社区5期，开展非遗交流活动4期等。群众满意度达90%以上。</t>
  </si>
  <si>
    <t>申报4个市级项目</t>
  </si>
  <si>
    <t>个</t>
  </si>
  <si>
    <t xml:space="preserve">年内完成申报市级非遗项目4个。
</t>
  </si>
  <si>
    <t>申报30个县级传承人</t>
  </si>
  <si>
    <t xml:space="preserve">年内完成申报县级传承人30个。
</t>
  </si>
  <si>
    <t>项目申报通过率</t>
  </si>
  <si>
    <t>申报省级项目4项；申报市级项目4项；申报市级传承人9人；申报县级传承人30人。</t>
  </si>
  <si>
    <t>2023年度易门县非物质文化遗产保护工作</t>
  </si>
  <si>
    <t>１</t>
  </si>
  <si>
    <t>2023年易门县非物质文化遗产保护工作，项目申报，保护传承工作开展情况</t>
  </si>
  <si>
    <t>非物质文化遗产项目和传承人影响人次达50000人次</t>
  </si>
  <si>
    <t>保障传承人的合法权益，申报省、市级非遗项目代表性传承人，激励非物质文化遗产传承群体的积极性，保障传承活动的开展等。</t>
  </si>
  <si>
    <t>开展易门县非物质文化遗产保护工作满意度调查达满意率90%以上</t>
  </si>
  <si>
    <t>满意度调查满意率达90%以上.</t>
  </si>
  <si>
    <t>认真贯彻执行《云南省民政厅 云南省财政厅关于提高2023年城乡居民最低生活保障特困人员救助供养孤儿基本生活保障标准的通知》（云民发〔2023〕72号）精神，经报请市人民政府同意，决定提高全市城乡居民最低生活保障标准、特困人员救助供养标准和孤儿基本生活保障标准</t>
  </si>
  <si>
    <t>遗属补助发放标准准确率</t>
  </si>
  <si>
    <t>遗属补助发放标准准确率100%</t>
  </si>
  <si>
    <t>遗属补助发放及时率</t>
  </si>
  <si>
    <t>遗属补助发放及时率100%</t>
  </si>
  <si>
    <t>提升遗属生活质量</t>
  </si>
  <si>
    <t>有效提升</t>
  </si>
  <si>
    <t>有效提升遗属生活质量</t>
  </si>
  <si>
    <t>受益对象满意度</t>
  </si>
  <si>
    <t>反映社会公众对部门（单位）履职情况的满意程度。</t>
  </si>
  <si>
    <t>以乡镇（街道）为基本单元，实地开展文物调查，：依法认定、登记并公布不可移动文物，建立我县不可移动文物资源目录，验收并向社会公布普查成果。</t>
  </si>
  <si>
    <t>文物普查数量</t>
  </si>
  <si>
    <t>60</t>
  </si>
  <si>
    <t>〔2024〕—1号 ——易门县人民政府关于做好第四次全国文物普查工作的通知</t>
  </si>
  <si>
    <t>项目实施时间</t>
  </si>
  <si>
    <t>2024年1月-2026年6月</t>
  </si>
  <si>
    <t>成本指标</t>
  </si>
  <si>
    <t>经济成本指标</t>
  </si>
  <si>
    <t>万元</t>
  </si>
  <si>
    <t>促进社会发展</t>
  </si>
  <si>
    <t>满意度调查</t>
  </si>
  <si>
    <t>根据《玉溪市文化和旅游局关于组织开展2025年文化惠民演出工作的通知》为保障群众看戏看演出的基本权益，增进民生福祉，满足人民日益增长的美好生活需要，落实2025年玉溪市政府10件惠民实事，明确了全市开展文化惠民演出不少于700场，易门县文化惠民演出工作任务为70场，群众满意度达90%以上，预算10万元。</t>
  </si>
  <si>
    <t>2023年开展文化惠民演出70场</t>
  </si>
  <si>
    <t>70</t>
  </si>
  <si>
    <t>推进社区文化、乡土文化、校园文化、企业文化、军旅文化、家庭文化建设，培育积极健康、多姿多彩的社会文化形态。加强群众性文化活动的对外交流，支持群众文化走出去，形成多层次的对外文化交流格局。</t>
  </si>
  <si>
    <t>开展文化惠民演出乡镇覆盖率达90%</t>
  </si>
  <si>
    <t>2023年3月中旬至11月下旬完成文化惠民演出</t>
  </si>
  <si>
    <t>文化惠民演出服务群众人数达60000人次以上</t>
  </si>
  <si>
    <t>群众满意度</t>
  </si>
  <si>
    <t>2023年易门县文化惠民演出工作任务完成70场，群众满意度达90%以上</t>
  </si>
  <si>
    <t>2024年根据年初目标，开展辖区内文物普查，推进文物保护与文物利用，保障区域文物事业发展，落实各项文物保护政策，提升群众文物保护意识，提升文物带动文旅经济效益，社会公众满意度达85%。</t>
  </si>
  <si>
    <t>开展辖区内文物普查</t>
  </si>
  <si>
    <t>开展县级文物保护单位消防安全和维修</t>
  </si>
  <si>
    <t>文物损毁率</t>
  </si>
  <si>
    <t>0.05%</t>
  </si>
  <si>
    <t>年内文物损毁率≤0.05%</t>
  </si>
  <si>
    <t>文物普查完成及时率</t>
  </si>
  <si>
    <t>按照经费到位情况及合同时限完成。</t>
  </si>
  <si>
    <t>提升群众文物保护水平和文物保护意识</t>
  </si>
  <si>
    <t>提高当地群众文物保护意识，共同保护文物安全。</t>
  </si>
  <si>
    <t>社会公众对重点文物满意度</t>
  </si>
  <si>
    <t>85%</t>
  </si>
  <si>
    <t>当地人民群众对市级以上文物保护单位保护工作满意度≥85%为合格，有群众投诉重点文物保护工作该项不合格。</t>
  </si>
  <si>
    <t>根据易门县文化馆2025年非税收入预算支出方案支出资金17000元。根据易政办发【2019】37号易门县人民政府关于印发易门县非税收入预算管理办法的通知，根据易门县文化馆预算2025年收入支出控制金额，特制定方案.文化馆展演队门卫负责文化馆的安全管理工作，包括人员进出管理、安全检查、监控设备的使用与维护等，确保馆内设施和参观者的安全。
1.秩序维护：维持文化馆内外的良好秩序，防止无关人员进入，确保文化馆展演队业务正常开展。
2.咨询服务：向来访者提供必要的咨询和服务。
3.应急处理：面对突发事件时，能够迅速作出反应并采取适当措施，保障现场人员的生命财产安全。
二、目的
1.预防风险：通过安全管理制度，减少潜在的安全隐患，避免事故的发生。
2.提升形象：良好的安全管理有助于塑造文化馆的专业形象。
3.优化服务：让每一位到访者都能感受到尊重和关怀，从而提高其满意度。
三、效果
1增强安全性：有效的门卫管理大大降低了文化馆内发生安全事故的概率，为参观者创造了一个安全舒适的环境。
2.树立良好形象：高质量的门卫服务有助于建立积极正面的文化馆品牌形象，吸引更多的人关注和支持文化事业。
总之，文化馆门卫不仅是安全的守护者，也是文化传播的重要桥梁，他们的专业表现对于提升文化馆的整体运营水平具有重要意义。</t>
  </si>
  <si>
    <t>展演队门卫1人</t>
  </si>
  <si>
    <t>1人</t>
  </si>
  <si>
    <t>文化馆展演队门卫负责文化馆的安全管理工作，包括人员进出管理、安全检查、监控设备的使用与维护等，确保馆内设施和参观者的安全。按照易门县非税局核定支出控制金额，用于弥补公用经费不足，预算劳务费17000元，功能分类2070109群众文化</t>
  </si>
  <si>
    <t>发放及时率</t>
  </si>
  <si>
    <t>1增强安全性：有效的门卫管理大大降低了文化馆内发生安全事故的概率，为参观者创造了一个安全舒适的环境。
2.树立良好形象：高质量的门卫服务有助于建立积极正面的文化馆品牌形象，吸引更多的人关注和支持文化事业。按照易门县非税局核定支出控制金额，用于弥补公用经费不足，预算劳务费17000元，功能分类2070109群众文化</t>
  </si>
  <si>
    <t>提高公共文化场所开放场馆安全水平</t>
  </si>
  <si>
    <t xml:space="preserve">1增强安全性：有效的门卫管理大大降低了文化馆内发生安全事故的概率，为参观者创造了一个安全舒适的环境。
2.树立良好形象：高质量的门卫服务有助于建立积极正面的文化馆品牌形象，吸引更多的人关注和支持文化事业。按照易门县非税局核定支出控制金额，用于弥补公用经费不足，预算劳务费17000元，功能分类2070109群众文化
</t>
  </si>
  <si>
    <t>1.预防风险：通过安全管理制度，减少潜在的安全隐患，避免事故的发生。
2.提升形象：良好的安全管理有助于塑造文化馆的专业形象。
3.优化服务：让每一位到访者都能感受到尊重和关怀，从而提高其满意度。按照易门县非税局核定支出控制金额，用于弥补公用经费不足，预算劳务费17000元，功能分类2070109群众文化</t>
  </si>
  <si>
    <t>预算05-3表</t>
  </si>
  <si>
    <t>项目支出绩效目标表（另文下达）</t>
  </si>
  <si>
    <t>备注：我单位无此事项。</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</si>
  <si>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</si>
  <si>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</si>
  <si>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</si>
  <si>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</si>
  <si>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</si>
  <si>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</si>
  <si>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</si>
  <si>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</si>
  <si>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</si>
  <si>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</si>
  <si>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</si>
  <si>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</si>
  <si>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</si>
  <si>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</si>
  <si>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图书车维修和保养服务</t>
  </si>
  <si>
    <t>图书车燃料费</t>
  </si>
  <si>
    <t>升</t>
  </si>
  <si>
    <t>图书馆物业采购</t>
  </si>
  <si>
    <t>月</t>
  </si>
  <si>
    <t>计算机</t>
  </si>
  <si>
    <t>台</t>
  </si>
  <si>
    <t>条码打印机</t>
  </si>
  <si>
    <t>图书车保险费</t>
  </si>
  <si>
    <t>办公用品</t>
  </si>
  <si>
    <t>复印纸</t>
  </si>
  <si>
    <t>件</t>
  </si>
  <si>
    <t>车辆维修和保养</t>
  </si>
  <si>
    <t>汽油</t>
  </si>
  <si>
    <t>车辆保险</t>
  </si>
  <si>
    <t>其他办公用品</t>
  </si>
  <si>
    <t>办公费（清洁用品）</t>
  </si>
  <si>
    <t>门卫劳务费</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</si>
  <si>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</si>
  <si>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</si>
  <si>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</si>
  <si>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</si>
  <si>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</si>
  <si>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</si>
  <si>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</si>
  <si>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</si>
  <si>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</si>
  <si>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预算09-1表</t>
  </si>
  <si>
    <t>对下转移支付预算表</t>
  </si>
  <si>
    <t>单位名称：易门县文化和旅游局</t>
  </si>
  <si>
    <t>单位名称（项目）</t>
  </si>
  <si>
    <t>龙泉街道</t>
  </si>
  <si>
    <t>六街街道</t>
  </si>
  <si>
    <t>绿汁镇</t>
  </si>
  <si>
    <t>铜厂乡</t>
  </si>
  <si>
    <t>十街乡</t>
  </si>
  <si>
    <t>小街乡</t>
  </si>
  <si>
    <t>浦贝乡</t>
  </si>
  <si>
    <t/>
  </si>
  <si>
    <t>预算09-2表</t>
  </si>
  <si>
    <t>对下转移支付绩效目标表</t>
  </si>
  <si>
    <t>预算10表</t>
  </si>
  <si>
    <t>新增资产配置表</t>
  </si>
  <si>
    <t>资产类别</t>
  </si>
  <si>
    <t>资产分类代码.名称</t>
  </si>
  <si>
    <t>资产名称</t>
  </si>
  <si>
    <t>财政部门批复数（元）</t>
  </si>
  <si>
    <t>单价</t>
  </si>
  <si>
    <t>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</si>
</sst>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name val="宋体"/>
      <charset val="134"/>
      <scheme val="minor"/>
    </font>
    <font>
      <sz val="9"/>
      <name val="宋体"/>
      <charset val="134"/>
    </font>
    <font>
      <sz val="27"/>
      <name val="宋体"/>
      <charset val="134"/>
    </font>
    <font>
      <sz val="10.5"/>
      <name val="SimSun"/>
      <charset val="134"/>
    </font>
    <font>
      <sz val="27"/>
      <name val="Calibri"/>
      <charset val="134"/>
    </font>
    <font>
      <sz val="10"/>
      <color rgb="FF000000"/>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5"/>
      <name val="宋体"/>
      <charset val="134"/>
    </font>
    <font>
      <sz val="11"/>
      <name val="宋体"/>
      <charset val="134"/>
    </font>
    <font>
      <sz val="27"/>
      <name val="SimSun"/>
      <charset val="134"/>
    </font>
    <font>
      <b/>
      <sz val="9"/>
      <name val="宋体"/>
      <charset val="134"/>
    </font>
    <font>
      <sz val="27"/>
      <name val="Times New Roman"/>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01">
    <xf numFmtId="0" fontId="0" fillId="0" borderId="0" xfId="0" applyFont="1">
      <alignment vertical="top"/>
    </xf>
    <xf numFmtId="0" fontId="1" fillId="0" borderId="0" xfId="0" applyFont="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176" fontId="2" fillId="0" borderId="1" xfId="51" applyNumberFormat="1" applyFont="1" applyBorder="1">
      <alignment horizontal="right" vertical="center"/>
    </xf>
    <xf numFmtId="49" fontId="3" fillId="0" borderId="0" xfId="50" applyNumberFormat="1" applyFont="1" applyBorder="1" applyAlignment="1">
      <alignment horizontal="center" vertical="center" wrapText="1"/>
    </xf>
    <xf numFmtId="0" fontId="5"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2" fillId="0" borderId="0" xfId="57" applyFont="1" applyFill="1" applyBorder="1" applyAlignment="1" applyProtection="1">
      <alignment vertical="top"/>
      <protection locked="0"/>
    </xf>
    <xf numFmtId="0" fontId="6" fillId="0" borderId="0" xfId="57" applyFont="1" applyFill="1" applyBorder="1" applyAlignment="1" applyProtection="1"/>
    <xf numFmtId="0" fontId="6" fillId="0" borderId="0" xfId="57" applyFont="1" applyFill="1" applyBorder="1" applyAlignment="1" applyProtection="1">
      <alignment horizontal="right" vertical="center"/>
    </xf>
    <xf numFmtId="0" fontId="7" fillId="0" borderId="0" xfId="57" applyFont="1" applyFill="1" applyBorder="1" applyAlignment="1" applyProtection="1"/>
    <xf numFmtId="0" fontId="8" fillId="0" borderId="0" xfId="57" applyFont="1" applyFill="1" applyBorder="1" applyAlignment="1" applyProtection="1">
      <alignment horizontal="center" vertical="center" wrapText="1"/>
    </xf>
    <xf numFmtId="0" fontId="9" fillId="0" borderId="0" xfId="57" applyFont="1" applyFill="1" applyBorder="1" applyAlignment="1" applyProtection="1">
      <alignment horizontal="center" vertical="center"/>
    </xf>
    <xf numFmtId="0" fontId="10" fillId="0" borderId="0" xfId="57" applyFont="1" applyFill="1" applyBorder="1" applyAlignment="1" applyProtection="1">
      <alignment horizontal="center" vertical="center"/>
    </xf>
    <xf numFmtId="0" fontId="11" fillId="0" borderId="0" xfId="57" applyFont="1" applyFill="1" applyBorder="1" applyAlignment="1" applyProtection="1">
      <alignment horizontal="left" vertical="center" wrapText="1"/>
    </xf>
    <xf numFmtId="0" fontId="12" fillId="0" borderId="0" xfId="57" applyFont="1" applyFill="1" applyBorder="1" applyAlignment="1" applyProtection="1">
      <alignment wrapText="1"/>
    </xf>
    <xf numFmtId="0" fontId="6" fillId="0" borderId="0" xfId="57" applyFont="1" applyFill="1" applyBorder="1" applyAlignment="1" applyProtection="1">
      <alignment horizontal="right" wrapText="1"/>
    </xf>
    <xf numFmtId="0" fontId="7" fillId="0" borderId="0" xfId="57" applyFont="1" applyFill="1" applyBorder="1" applyAlignment="1" applyProtection="1">
      <alignment wrapText="1"/>
    </xf>
    <xf numFmtId="0" fontId="12" fillId="0" borderId="2" xfId="57" applyFont="1" applyFill="1" applyBorder="1" applyAlignment="1" applyProtection="1">
      <alignment horizontal="center" vertical="center"/>
    </xf>
    <xf numFmtId="0" fontId="12" fillId="0" borderId="3" xfId="57" applyFont="1" applyFill="1" applyBorder="1" applyAlignment="1" applyProtection="1">
      <alignment horizontal="center" vertical="center"/>
    </xf>
    <xf numFmtId="0" fontId="12" fillId="0" borderId="4" xfId="57" applyFont="1" applyFill="1" applyBorder="1" applyAlignment="1" applyProtection="1">
      <alignment horizontal="center" vertical="center"/>
    </xf>
    <xf numFmtId="0" fontId="12" fillId="0" borderId="5" xfId="57" applyFont="1" applyFill="1" applyBorder="1" applyAlignment="1" applyProtection="1">
      <alignment horizontal="center" vertical="center"/>
    </xf>
    <xf numFmtId="0" fontId="12" fillId="0" borderId="6" xfId="57" applyFont="1" applyFill="1" applyBorder="1" applyAlignment="1" applyProtection="1">
      <alignment horizontal="center" vertical="center"/>
    </xf>
    <xf numFmtId="0" fontId="12" fillId="0" borderId="2" xfId="57" applyFont="1" applyFill="1" applyBorder="1" applyAlignment="1" applyProtection="1">
      <alignment horizontal="center" vertical="center" wrapText="1"/>
    </xf>
    <xf numFmtId="0" fontId="12" fillId="0" borderId="7" xfId="57"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12" fillId="0" borderId="1" xfId="57" applyFont="1" applyFill="1" applyBorder="1" applyAlignment="1" applyProtection="1">
      <alignment horizontal="center" vertical="center"/>
    </xf>
    <xf numFmtId="0" fontId="14" fillId="0" borderId="3" xfId="57" applyFont="1" applyFill="1" applyBorder="1" applyAlignment="1" applyProtection="1">
      <alignment horizontal="center" vertical="center"/>
    </xf>
    <xf numFmtId="0" fontId="11" fillId="0" borderId="1" xfId="57" applyFont="1" applyFill="1" applyBorder="1" applyAlignment="1" applyProtection="1">
      <alignment horizontal="left" vertical="center" wrapText="1"/>
    </xf>
    <xf numFmtId="0" fontId="11"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1" fillId="0" borderId="1" xfId="57" applyFont="1" applyFill="1" applyBorder="1" applyAlignment="1" applyProtection="1">
      <alignment vertical="center" wrapText="1"/>
    </xf>
    <xf numFmtId="0" fontId="11" fillId="0" borderId="0" xfId="57" applyFont="1" applyFill="1" applyBorder="1" applyAlignment="1" applyProtection="1">
      <alignment horizontal="right" vertical="center"/>
      <protection locked="0"/>
    </xf>
    <xf numFmtId="0" fontId="11" fillId="0" borderId="0" xfId="57" applyFont="1" applyFill="1" applyBorder="1" applyAlignment="1" applyProtection="1">
      <alignment horizontal="right"/>
      <protection locked="0"/>
    </xf>
    <xf numFmtId="0" fontId="12" fillId="0" borderId="4" xfId="57" applyFont="1" applyFill="1" applyBorder="1" applyAlignment="1" applyProtection="1">
      <alignment vertical="center"/>
    </xf>
    <xf numFmtId="49" fontId="1" fillId="0" borderId="1" xfId="50" applyNumberFormat="1" applyFont="1" applyBorder="1" applyAlignment="1">
      <alignment horizontal="center" vertical="center" wrapText="1"/>
    </xf>
    <xf numFmtId="49" fontId="15" fillId="0" borderId="0" xfId="50" applyNumberFormat="1" applyFont="1" applyBorder="1" applyAlignment="1">
      <alignment horizontal="center" vertical="center" wrapText="1"/>
    </xf>
    <xf numFmtId="49" fontId="13"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13" fillId="0" borderId="1" xfId="56"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7"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7" fillId="0" borderId="0" xfId="0" applyFont="1" applyAlignment="1"/>
    <xf numFmtId="0" fontId="7" fillId="0" borderId="0" xfId="0" applyFont="1" applyAlignment="1">
      <alignment horizontal="right"/>
    </xf>
    <xf numFmtId="0" fontId="1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2" fillId="0" borderId="0" xfId="0" applyFont="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 fillId="0" borderId="0" xfId="0" applyFont="1" applyAlignment="1">
      <alignment horizontal="right" vertical="center"/>
    </xf>
    <xf numFmtId="0" fontId="17" fillId="0" borderId="0" xfId="0" applyFont="1" applyAlignment="1">
      <alignment horizontal="center" vertical="center"/>
    </xf>
    <xf numFmtId="0" fontId="14" fillId="0" borderId="0" xfId="0" applyFont="1" applyAlignment="1"/>
    <xf numFmtId="0" fontId="2" fillId="0" borderId="0" xfId="0" applyFont="1" applyAlignment="1">
      <alignment horizontal="right"/>
    </xf>
    <xf numFmtId="176" fontId="18" fillId="0" borderId="1" xfId="0" applyNumberFormat="1" applyFont="1" applyBorder="1" applyAlignment="1">
      <alignment horizontal="righ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left" vertical="center" indent="1"/>
    </xf>
    <xf numFmtId="0" fontId="7" fillId="0" borderId="0" xfId="0" applyFont="1" applyAlignment="1">
      <alignment horizontal="center" wrapText="1"/>
    </xf>
    <xf numFmtId="0" fontId="7" fillId="0" borderId="0" xfId="0" applyFont="1" applyAlignment="1">
      <alignment wrapText="1"/>
    </xf>
    <xf numFmtId="0" fontId="2" fillId="0" borderId="0" xfId="0" applyFont="1" applyAlignment="1">
      <alignment horizontal="right" wrapText="1"/>
    </xf>
    <xf numFmtId="0" fontId="15" fillId="0" borderId="0" xfId="0" applyFont="1" applyAlignment="1">
      <alignment horizontal="center" vertical="center" wrapText="1"/>
    </xf>
    <xf numFmtId="0" fontId="2" fillId="0" borderId="0" xfId="0" applyFont="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0" fillId="0" borderId="0" xfId="0" applyFont="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6" fillId="0" borderId="5" xfId="0" applyFont="1" applyBorder="1" applyAlignment="1">
      <alignment horizontal="center" vertical="center"/>
    </xf>
    <xf numFmtId="176"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3" xfId="0" applyFont="1" applyBorder="1" applyAlignment="1">
      <alignment horizontal="center" vertical="center"/>
    </xf>
    <xf numFmtId="0" fontId="21" fillId="0" borderId="8" xfId="0" applyFont="1" applyBorder="1" applyAlignment="1">
      <alignment horizontal="center" vertical="center" wrapText="1"/>
    </xf>
    <xf numFmtId="0" fontId="13" fillId="0" borderId="9" xfId="0" applyFont="1" applyBorder="1" applyAlignment="1">
      <alignment horizontal="center" vertical="center"/>
    </xf>
    <xf numFmtId="0" fontId="21" fillId="0" borderId="9"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52"/>
      <c r="B2" s="52"/>
      <c r="C2" s="52"/>
      <c r="D2" s="74" t="s">
        <v>0</v>
      </c>
    </row>
    <row r="3" ht="45" customHeight="1" spans="1:4">
      <c r="A3" s="54" t="s">
        <v>1</v>
      </c>
      <c r="B3" s="54"/>
      <c r="C3" s="54"/>
      <c r="D3" s="54"/>
    </row>
    <row r="4" ht="18.75" customHeight="1" spans="1:4">
      <c r="A4" s="67" t="str">
        <f>"单位名称："&amp;"易门县文化和旅游局"</f>
        <v>单位名称：易门县文化和旅游局</v>
      </c>
      <c r="B4" s="67"/>
      <c r="C4" s="88"/>
      <c r="D4" s="74" t="s">
        <v>2</v>
      </c>
    </row>
    <row r="5" ht="22.5" customHeight="1" spans="1:4">
      <c r="A5" s="89" t="s">
        <v>3</v>
      </c>
      <c r="B5" s="89"/>
      <c r="C5" s="89" t="s">
        <v>4</v>
      </c>
      <c r="D5" s="89"/>
    </row>
    <row r="6" ht="18.75" customHeight="1" spans="1:4">
      <c r="A6" s="89" t="s">
        <v>5</v>
      </c>
      <c r="B6" s="89" t="s">
        <v>6</v>
      </c>
      <c r="C6" s="89" t="s">
        <v>7</v>
      </c>
      <c r="D6" s="89" t="s">
        <v>6</v>
      </c>
    </row>
    <row r="7" ht="18.75" customHeight="1" spans="1:4">
      <c r="A7" s="89"/>
      <c r="B7" s="89"/>
      <c r="C7" s="89"/>
      <c r="D7" s="89"/>
    </row>
    <row r="8" ht="22.5" customHeight="1" spans="1:4">
      <c r="A8" s="90" t="s">
        <v>8</v>
      </c>
      <c r="B8" s="8">
        <v>1101.532717</v>
      </c>
      <c r="C8" s="90" t="str">
        <f>"一"&amp;"、"&amp;"文化旅游体育与传媒支出"</f>
        <v>一、文化旅游体育与传媒支出</v>
      </c>
      <c r="D8" s="8">
        <v>827.952865</v>
      </c>
    </row>
    <row r="9" ht="22.5" customHeight="1" spans="1:4">
      <c r="A9" s="90" t="s">
        <v>9</v>
      </c>
      <c r="B9" s="8"/>
      <c r="C9" s="90" t="str">
        <f>"二"&amp;"、"&amp;"社会保障和就业支出"</f>
        <v>二、社会保障和就业支出</v>
      </c>
      <c r="D9" s="8">
        <v>102.743112</v>
      </c>
    </row>
    <row r="10" ht="22.5" customHeight="1" spans="1:4">
      <c r="A10" s="90" t="s">
        <v>10</v>
      </c>
      <c r="B10" s="8"/>
      <c r="C10" s="90" t="str">
        <f>"三"&amp;"、"&amp;"卫生健康支出"</f>
        <v>三、卫生健康支出</v>
      </c>
      <c r="D10" s="8">
        <v>89.40954</v>
      </c>
    </row>
    <row r="11" ht="22.5" customHeight="1" spans="1:4">
      <c r="A11" s="90" t="s">
        <v>11</v>
      </c>
      <c r="B11" s="8"/>
      <c r="C11" s="90" t="str">
        <f>"四"&amp;"、"&amp;"住房保障支出"</f>
        <v>四、住房保障支出</v>
      </c>
      <c r="D11" s="8">
        <v>81.4272</v>
      </c>
    </row>
    <row r="12" ht="22.5" customHeight="1" spans="1:4">
      <c r="A12" s="90" t="s">
        <v>12</v>
      </c>
      <c r="B12" s="8"/>
      <c r="C12" s="90"/>
      <c r="D12" s="8"/>
    </row>
    <row r="13" ht="22.5" customHeight="1" spans="1:4">
      <c r="A13" s="90" t="s">
        <v>13</v>
      </c>
      <c r="B13" s="8"/>
      <c r="C13" s="90"/>
      <c r="D13" s="8"/>
    </row>
    <row r="14" ht="22.5" customHeight="1" spans="1:4">
      <c r="A14" s="90" t="s">
        <v>14</v>
      </c>
      <c r="B14" s="8"/>
      <c r="C14" s="90"/>
      <c r="D14" s="8"/>
    </row>
    <row r="15" ht="22.5" customHeight="1" spans="1:4">
      <c r="A15" s="90" t="s">
        <v>15</v>
      </c>
      <c r="B15" s="8"/>
      <c r="C15" s="90"/>
      <c r="D15" s="8"/>
    </row>
    <row r="16" ht="22.5" customHeight="1" spans="1:4">
      <c r="A16" s="91" t="s">
        <v>16</v>
      </c>
      <c r="B16" s="8"/>
      <c r="C16" s="94"/>
      <c r="D16" s="8"/>
    </row>
    <row r="17" ht="22.5" customHeight="1" spans="1:4">
      <c r="A17" s="91" t="s">
        <v>17</v>
      </c>
      <c r="B17" s="8"/>
      <c r="C17" s="94"/>
      <c r="D17" s="8"/>
    </row>
    <row r="18" ht="22.5" customHeight="1" spans="1:4">
      <c r="A18" s="91"/>
      <c r="B18" s="8"/>
      <c r="C18" s="94"/>
      <c r="D18" s="8"/>
    </row>
    <row r="19" ht="22.5" customHeight="1" spans="1:4">
      <c r="A19" s="92" t="s">
        <v>18</v>
      </c>
      <c r="B19" s="93">
        <v>1101.532717</v>
      </c>
      <c r="C19" s="94" t="s">
        <v>19</v>
      </c>
      <c r="D19" s="93">
        <v>1101.532717</v>
      </c>
    </row>
    <row r="20" ht="22.5" customHeight="1" spans="1:4">
      <c r="A20" s="91" t="s">
        <v>20</v>
      </c>
      <c r="B20" s="8"/>
      <c r="C20" s="90" t="s">
        <v>21</v>
      </c>
      <c r="D20" s="63"/>
    </row>
    <row r="21" ht="22.5" customHeight="1" spans="1:4">
      <c r="A21" s="92" t="s">
        <v>22</v>
      </c>
      <c r="B21" s="93">
        <v>1101.532717</v>
      </c>
      <c r="C21" s="94" t="s">
        <v>23</v>
      </c>
      <c r="D21" s="93">
        <v>1101.532717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3"/>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52"/>
      <c r="B2" s="52"/>
      <c r="C2" s="52"/>
      <c r="D2" s="52"/>
      <c r="E2" s="52"/>
      <c r="F2" s="52"/>
      <c r="G2" s="52"/>
      <c r="H2" s="52"/>
      <c r="I2" s="71"/>
      <c r="J2" s="71"/>
      <c r="K2" s="71"/>
      <c r="L2" s="71"/>
      <c r="M2" s="71"/>
      <c r="N2" s="71"/>
      <c r="O2" s="71"/>
      <c r="P2" s="71"/>
      <c r="Q2" s="71"/>
      <c r="R2" s="71"/>
      <c r="S2" s="71"/>
      <c r="T2" s="71" t="s">
        <v>24</v>
      </c>
    </row>
    <row r="3" ht="37.5" customHeight="1" spans="1:20">
      <c r="A3" s="54" t="s">
        <v>25</v>
      </c>
      <c r="B3" s="54"/>
      <c r="C3" s="54"/>
      <c r="D3" s="54"/>
      <c r="E3" s="54"/>
      <c r="F3" s="54"/>
      <c r="G3" s="54"/>
      <c r="H3" s="54"/>
      <c r="I3" s="54"/>
      <c r="J3" s="54"/>
      <c r="K3" s="54"/>
      <c r="L3" s="54"/>
      <c r="M3" s="54"/>
      <c r="N3" s="54"/>
      <c r="O3" s="54"/>
      <c r="P3" s="54"/>
      <c r="Q3" s="54"/>
      <c r="R3" s="54"/>
      <c r="S3" s="54"/>
      <c r="T3" s="54"/>
    </row>
    <row r="4" ht="18.75" customHeight="1" spans="1:20">
      <c r="A4" s="67" t="str">
        <f>"单位名称："&amp;"易门县文化和旅游局"</f>
        <v>单位名称：易门县文化和旅游局</v>
      </c>
      <c r="B4" s="67"/>
      <c r="C4" s="67"/>
      <c r="D4" s="67"/>
      <c r="E4" s="73"/>
      <c r="F4" s="73"/>
      <c r="G4" s="73"/>
      <c r="H4" s="73"/>
      <c r="I4" s="74"/>
      <c r="J4" s="74"/>
      <c r="K4" s="74"/>
      <c r="L4" s="74"/>
      <c r="M4" s="74"/>
      <c r="N4" s="74"/>
      <c r="O4" s="74"/>
      <c r="P4" s="74"/>
      <c r="Q4" s="74"/>
      <c r="R4" s="74"/>
      <c r="S4" s="74"/>
      <c r="T4" s="74" t="s">
        <v>26</v>
      </c>
    </row>
    <row r="5" ht="18.75" customHeight="1" spans="1:20">
      <c r="A5" s="58" t="s">
        <v>27</v>
      </c>
      <c r="B5" s="95" t="s">
        <v>28</v>
      </c>
      <c r="C5" s="95" t="s">
        <v>29</v>
      </c>
      <c r="D5" s="95" t="s">
        <v>30</v>
      </c>
      <c r="E5" s="95"/>
      <c r="F5" s="95"/>
      <c r="G5" s="95"/>
      <c r="H5" s="95"/>
      <c r="I5" s="95"/>
      <c r="J5" s="98"/>
      <c r="K5" s="98"/>
      <c r="L5" s="98"/>
      <c r="M5" s="98"/>
      <c r="N5" s="98"/>
      <c r="O5" s="95" t="s">
        <v>20</v>
      </c>
      <c r="P5" s="95"/>
      <c r="Q5" s="95"/>
      <c r="R5" s="95"/>
      <c r="S5" s="95"/>
      <c r="T5" s="95"/>
    </row>
    <row r="6" ht="18.75" customHeight="1" spans="1:20">
      <c r="A6" s="58"/>
      <c r="B6" s="95"/>
      <c r="C6" s="95"/>
      <c r="D6" s="96" t="s">
        <v>31</v>
      </c>
      <c r="E6" s="96" t="s">
        <v>32</v>
      </c>
      <c r="F6" s="96" t="s">
        <v>33</v>
      </c>
      <c r="G6" s="96" t="s">
        <v>34</v>
      </c>
      <c r="H6" s="96" t="s">
        <v>35</v>
      </c>
      <c r="I6" s="99" t="s">
        <v>36</v>
      </c>
      <c r="J6" s="100"/>
      <c r="K6" s="100"/>
      <c r="L6" s="100"/>
      <c r="M6" s="100"/>
      <c r="N6" s="100"/>
      <c r="O6" s="99" t="s">
        <v>31</v>
      </c>
      <c r="P6" s="99" t="s">
        <v>32</v>
      </c>
      <c r="Q6" s="99" t="s">
        <v>33</v>
      </c>
      <c r="R6" s="99" t="s">
        <v>34</v>
      </c>
      <c r="S6" s="99" t="s">
        <v>35</v>
      </c>
      <c r="T6" s="99" t="s">
        <v>36</v>
      </c>
    </row>
    <row r="7" ht="18.75" customHeight="1" spans="1:20">
      <c r="A7" s="58"/>
      <c r="B7" s="95"/>
      <c r="C7" s="95"/>
      <c r="D7" s="96"/>
      <c r="E7" s="96"/>
      <c r="F7" s="96"/>
      <c r="G7" s="96"/>
      <c r="H7" s="96"/>
      <c r="I7" s="99" t="s">
        <v>31</v>
      </c>
      <c r="J7" s="99" t="s">
        <v>37</v>
      </c>
      <c r="K7" s="99" t="s">
        <v>38</v>
      </c>
      <c r="L7" s="99" t="s">
        <v>39</v>
      </c>
      <c r="M7" s="99" t="s">
        <v>40</v>
      </c>
      <c r="N7" s="99" t="s">
        <v>41</v>
      </c>
      <c r="O7" s="99"/>
      <c r="P7" s="99"/>
      <c r="Q7" s="99"/>
      <c r="R7" s="99"/>
      <c r="S7" s="99"/>
      <c r="T7" s="99"/>
    </row>
    <row r="8" ht="18.75" customHeight="1" spans="1:20">
      <c r="A8" s="97" t="s">
        <v>42</v>
      </c>
      <c r="B8" s="60" t="s">
        <v>43</v>
      </c>
      <c r="C8" s="60" t="s">
        <v>44</v>
      </c>
      <c r="D8" s="60" t="s">
        <v>45</v>
      </c>
      <c r="E8" s="97" t="s">
        <v>46</v>
      </c>
      <c r="F8" s="60" t="s">
        <v>47</v>
      </c>
      <c r="G8" s="60" t="s">
        <v>48</v>
      </c>
      <c r="H8" s="97" t="s">
        <v>49</v>
      </c>
      <c r="I8" s="60" t="s">
        <v>50</v>
      </c>
      <c r="J8" s="60">
        <v>10</v>
      </c>
      <c r="K8" s="60">
        <v>11</v>
      </c>
      <c r="L8" s="60">
        <v>12</v>
      </c>
      <c r="M8" s="60">
        <v>13</v>
      </c>
      <c r="N8" s="60">
        <v>14</v>
      </c>
      <c r="O8" s="60">
        <v>15</v>
      </c>
      <c r="P8" s="60">
        <v>16</v>
      </c>
      <c r="Q8" s="60">
        <v>17</v>
      </c>
      <c r="R8" s="60">
        <v>18</v>
      </c>
      <c r="S8" s="60">
        <v>19</v>
      </c>
      <c r="T8" s="60">
        <v>20</v>
      </c>
    </row>
    <row r="9" ht="20.25" customHeight="1" spans="1:20">
      <c r="A9" s="61" t="s">
        <v>51</v>
      </c>
      <c r="B9" s="61" t="s">
        <v>52</v>
      </c>
      <c r="C9" s="8">
        <v>1101.532717</v>
      </c>
      <c r="D9" s="8">
        <v>1101.532717</v>
      </c>
      <c r="E9" s="8">
        <v>1101.532717</v>
      </c>
      <c r="F9" s="8"/>
      <c r="G9" s="8"/>
      <c r="H9" s="8"/>
      <c r="I9" s="8"/>
      <c r="J9" s="8"/>
      <c r="K9" s="8"/>
      <c r="L9" s="8"/>
      <c r="M9" s="8"/>
      <c r="N9" s="8"/>
      <c r="O9" s="8"/>
      <c r="P9" s="8"/>
      <c r="Q9" s="8"/>
      <c r="R9" s="8"/>
      <c r="S9" s="8"/>
      <c r="T9" s="8"/>
    </row>
    <row r="10" ht="20.25" customHeight="1" spans="1:20">
      <c r="A10" s="86" t="s">
        <v>53</v>
      </c>
      <c r="B10" s="86" t="s">
        <v>52</v>
      </c>
      <c r="C10" s="8">
        <v>349.1183</v>
      </c>
      <c r="D10" s="8">
        <v>349.1183</v>
      </c>
      <c r="E10" s="8">
        <v>349.1183</v>
      </c>
      <c r="F10" s="8"/>
      <c r="G10" s="8"/>
      <c r="H10" s="8"/>
      <c r="I10" s="8"/>
      <c r="J10" s="8"/>
      <c r="K10" s="8"/>
      <c r="L10" s="8"/>
      <c r="M10" s="8"/>
      <c r="N10" s="8"/>
      <c r="O10" s="6"/>
      <c r="P10" s="6"/>
      <c r="Q10" s="6"/>
      <c r="R10" s="6"/>
      <c r="S10" s="6"/>
      <c r="T10" s="6"/>
    </row>
    <row r="11" ht="20.25" customHeight="1" spans="1:20">
      <c r="A11" s="86" t="s">
        <v>54</v>
      </c>
      <c r="B11" s="86" t="s">
        <v>55</v>
      </c>
      <c r="C11" s="8">
        <v>153.981442</v>
      </c>
      <c r="D11" s="8">
        <v>153.981442</v>
      </c>
      <c r="E11" s="8">
        <v>153.981442</v>
      </c>
      <c r="F11" s="8"/>
      <c r="G11" s="8"/>
      <c r="H11" s="8"/>
      <c r="I11" s="8"/>
      <c r="J11" s="8"/>
      <c r="K11" s="8"/>
      <c r="L11" s="8"/>
      <c r="M11" s="8"/>
      <c r="N11" s="8"/>
      <c r="O11" s="6"/>
      <c r="P11" s="6"/>
      <c r="Q11" s="6"/>
      <c r="R11" s="6"/>
      <c r="S11" s="6"/>
      <c r="T11" s="6"/>
    </row>
    <row r="12" ht="20.25" customHeight="1" spans="1:20">
      <c r="A12" s="86" t="s">
        <v>56</v>
      </c>
      <c r="B12" s="86" t="s">
        <v>57</v>
      </c>
      <c r="C12" s="8">
        <v>598.432975</v>
      </c>
      <c r="D12" s="8">
        <v>598.432975</v>
      </c>
      <c r="E12" s="8">
        <v>598.432975</v>
      </c>
      <c r="F12" s="8"/>
      <c r="G12" s="8"/>
      <c r="H12" s="8"/>
      <c r="I12" s="8"/>
      <c r="J12" s="8"/>
      <c r="K12" s="8"/>
      <c r="L12" s="8"/>
      <c r="M12" s="8"/>
      <c r="N12" s="8"/>
      <c r="O12" s="6"/>
      <c r="P12" s="6"/>
      <c r="Q12" s="6"/>
      <c r="R12" s="6"/>
      <c r="S12" s="6"/>
      <c r="T12" s="6"/>
    </row>
    <row r="13" ht="20.25" customHeight="1" spans="1:20">
      <c r="A13" s="62" t="s">
        <v>29</v>
      </c>
      <c r="B13" s="62"/>
      <c r="C13" s="8">
        <v>1101.532717</v>
      </c>
      <c r="D13" s="8">
        <v>1101.532717</v>
      </c>
      <c r="E13" s="8">
        <v>1101.532717</v>
      </c>
      <c r="F13" s="8"/>
      <c r="G13" s="8"/>
      <c r="H13" s="8"/>
      <c r="I13" s="8"/>
      <c r="J13" s="8"/>
      <c r="K13" s="8"/>
      <c r="L13" s="8"/>
      <c r="M13" s="8"/>
      <c r="N13" s="8"/>
      <c r="O13" s="8"/>
      <c r="P13" s="8"/>
      <c r="Q13" s="8"/>
      <c r="R13" s="8"/>
      <c r="S13" s="8"/>
      <c r="T13" s="8"/>
    </row>
  </sheetData>
  <mergeCells count="20">
    <mergeCell ref="A3:T3"/>
    <mergeCell ref="A4:D4"/>
    <mergeCell ref="D5:N5"/>
    <mergeCell ref="O5:T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52"/>
      <c r="B2" s="52"/>
      <c r="C2" s="52"/>
      <c r="D2" s="52"/>
      <c r="E2" s="52"/>
      <c r="F2" s="52"/>
      <c r="G2" s="52"/>
      <c r="H2" s="52"/>
      <c r="I2" s="52"/>
      <c r="J2" s="71"/>
      <c r="K2" s="71"/>
      <c r="L2" s="71"/>
      <c r="M2" s="71"/>
      <c r="N2" s="71"/>
      <c r="O2" s="71" t="s">
        <v>58</v>
      </c>
    </row>
    <row r="3" ht="37.5" customHeight="1" spans="1:15">
      <c r="A3" s="54" t="s">
        <v>59</v>
      </c>
      <c r="B3" s="54"/>
      <c r="C3" s="54"/>
      <c r="D3" s="54"/>
      <c r="E3" s="54"/>
      <c r="F3" s="54"/>
      <c r="G3" s="54"/>
      <c r="H3" s="54"/>
      <c r="I3" s="54"/>
      <c r="J3" s="54"/>
      <c r="K3" s="72"/>
      <c r="L3" s="72"/>
      <c r="M3" s="72"/>
      <c r="N3" s="72"/>
      <c r="O3" s="72"/>
    </row>
    <row r="4" ht="18.75" customHeight="1" spans="1:15">
      <c r="A4" s="55" t="str">
        <f>"单位名称："&amp;"易门县文化和旅游局"</f>
        <v>单位名称：易门县文化和旅游局</v>
      </c>
      <c r="B4" s="55"/>
      <c r="C4" s="55"/>
      <c r="D4" s="55"/>
      <c r="E4" s="55"/>
      <c r="F4" s="55"/>
      <c r="G4" s="55"/>
      <c r="H4" s="55"/>
      <c r="I4" s="55"/>
      <c r="J4" s="71"/>
      <c r="K4" s="71"/>
      <c r="L4" s="71"/>
      <c r="M4" s="71"/>
      <c r="N4" s="71"/>
      <c r="O4" s="71" t="s">
        <v>26</v>
      </c>
    </row>
    <row r="5" ht="18.75" customHeight="1" spans="1:15">
      <c r="A5" s="58" t="s">
        <v>60</v>
      </c>
      <c r="B5" s="58" t="s">
        <v>61</v>
      </c>
      <c r="C5" s="59" t="s">
        <v>29</v>
      </c>
      <c r="D5" s="59" t="s">
        <v>32</v>
      </c>
      <c r="E5" s="59"/>
      <c r="F5" s="59"/>
      <c r="G5" s="58" t="s">
        <v>33</v>
      </c>
      <c r="H5" s="59" t="s">
        <v>34</v>
      </c>
      <c r="I5" s="58" t="s">
        <v>62</v>
      </c>
      <c r="J5" s="59" t="s">
        <v>36</v>
      </c>
      <c r="K5" s="59"/>
      <c r="L5" s="59"/>
      <c r="M5" s="59"/>
      <c r="N5" s="59"/>
      <c r="O5" s="59"/>
    </row>
    <row r="6" ht="18.75" customHeight="1" spans="1:15">
      <c r="A6" s="58"/>
      <c r="B6" s="58"/>
      <c r="C6" s="59"/>
      <c r="D6" s="59" t="s">
        <v>31</v>
      </c>
      <c r="E6" s="59" t="s">
        <v>63</v>
      </c>
      <c r="F6" s="59" t="s">
        <v>64</v>
      </c>
      <c r="G6" s="58"/>
      <c r="H6" s="59"/>
      <c r="I6" s="58"/>
      <c r="J6" s="59" t="s">
        <v>31</v>
      </c>
      <c r="K6" s="59" t="s">
        <v>65</v>
      </c>
      <c r="L6" s="60" t="s">
        <v>66</v>
      </c>
      <c r="M6" s="60" t="s">
        <v>67</v>
      </c>
      <c r="N6" s="60" t="s">
        <v>68</v>
      </c>
      <c r="O6" s="60" t="s">
        <v>69</v>
      </c>
    </row>
    <row r="7" ht="18.75" customHeight="1" spans="1:15">
      <c r="A7" s="60" t="s">
        <v>42</v>
      </c>
      <c r="B7" s="60" t="s">
        <v>43</v>
      </c>
      <c r="C7" s="60" t="s">
        <v>44</v>
      </c>
      <c r="D7" s="60" t="s">
        <v>45</v>
      </c>
      <c r="E7" s="60" t="s">
        <v>46</v>
      </c>
      <c r="F7" s="60" t="s">
        <v>47</v>
      </c>
      <c r="G7" s="60" t="s">
        <v>48</v>
      </c>
      <c r="H7" s="60" t="s">
        <v>49</v>
      </c>
      <c r="I7" s="60" t="s">
        <v>50</v>
      </c>
      <c r="J7" s="60" t="s">
        <v>70</v>
      </c>
      <c r="K7" s="60">
        <v>11</v>
      </c>
      <c r="L7" s="60">
        <v>12</v>
      </c>
      <c r="M7" s="60">
        <v>13</v>
      </c>
      <c r="N7" s="60">
        <v>14</v>
      </c>
      <c r="O7" s="60">
        <v>15</v>
      </c>
    </row>
    <row r="8" ht="20.25" customHeight="1" spans="1:15">
      <c r="A8" s="61" t="s">
        <v>71</v>
      </c>
      <c r="B8" s="61" t="s">
        <v>72</v>
      </c>
      <c r="C8" s="8">
        <v>827.952865</v>
      </c>
      <c r="D8" s="8">
        <v>827.952865</v>
      </c>
      <c r="E8" s="8">
        <v>758.532865</v>
      </c>
      <c r="F8" s="8">
        <v>69.42</v>
      </c>
      <c r="G8" s="8"/>
      <c r="H8" s="8"/>
      <c r="I8" s="8"/>
      <c r="J8" s="8"/>
      <c r="K8" s="8"/>
      <c r="L8" s="8"/>
      <c r="M8" s="8"/>
      <c r="N8" s="8"/>
      <c r="O8" s="8"/>
    </row>
    <row r="9" ht="20.25" customHeight="1" spans="1:15">
      <c r="A9" s="86" t="s">
        <v>73</v>
      </c>
      <c r="B9" s="86" t="s">
        <v>74</v>
      </c>
      <c r="C9" s="8">
        <v>777.803137</v>
      </c>
      <c r="D9" s="8">
        <v>777.803137</v>
      </c>
      <c r="E9" s="8">
        <v>711.383137</v>
      </c>
      <c r="F9" s="8">
        <v>66.42</v>
      </c>
      <c r="G9" s="8"/>
      <c r="H9" s="8"/>
      <c r="I9" s="8"/>
      <c r="J9" s="8"/>
      <c r="K9" s="8"/>
      <c r="L9" s="8"/>
      <c r="M9" s="8"/>
      <c r="N9" s="8"/>
      <c r="O9" s="8"/>
    </row>
    <row r="10" ht="20.25" customHeight="1" spans="1:15">
      <c r="A10" s="87" t="s">
        <v>75</v>
      </c>
      <c r="B10" s="87" t="s">
        <v>76</v>
      </c>
      <c r="C10" s="8">
        <v>168.784085</v>
      </c>
      <c r="D10" s="8">
        <v>168.784085</v>
      </c>
      <c r="E10" s="8">
        <v>166.784085</v>
      </c>
      <c r="F10" s="8">
        <v>2</v>
      </c>
      <c r="G10" s="8"/>
      <c r="H10" s="8"/>
      <c r="I10" s="8"/>
      <c r="J10" s="8"/>
      <c r="K10" s="8"/>
      <c r="L10" s="8"/>
      <c r="M10" s="8"/>
      <c r="N10" s="8"/>
      <c r="O10" s="8"/>
    </row>
    <row r="11" ht="20.25" customHeight="1" spans="1:15">
      <c r="A11" s="87" t="s">
        <v>77</v>
      </c>
      <c r="B11" s="87" t="s">
        <v>78</v>
      </c>
      <c r="C11" s="8">
        <v>112.664967</v>
      </c>
      <c r="D11" s="8">
        <v>112.664967</v>
      </c>
      <c r="E11" s="8">
        <v>106.644967</v>
      </c>
      <c r="F11" s="8">
        <v>6.02</v>
      </c>
      <c r="G11" s="8"/>
      <c r="H11" s="8"/>
      <c r="I11" s="8"/>
      <c r="J11" s="8"/>
      <c r="K11" s="8"/>
      <c r="L11" s="8"/>
      <c r="M11" s="8"/>
      <c r="N11" s="8"/>
      <c r="O11" s="8"/>
    </row>
    <row r="12" ht="20.25" customHeight="1" spans="1:15">
      <c r="A12" s="87" t="s">
        <v>79</v>
      </c>
      <c r="B12" s="87" t="s">
        <v>80</v>
      </c>
      <c r="C12" s="8">
        <v>434.427283</v>
      </c>
      <c r="D12" s="8">
        <v>434.427283</v>
      </c>
      <c r="E12" s="8">
        <v>395.727283</v>
      </c>
      <c r="F12" s="8">
        <v>38.7</v>
      </c>
      <c r="G12" s="8"/>
      <c r="H12" s="8"/>
      <c r="I12" s="8"/>
      <c r="J12" s="8"/>
      <c r="K12" s="8"/>
      <c r="L12" s="8"/>
      <c r="M12" s="8"/>
      <c r="N12" s="8"/>
      <c r="O12" s="8"/>
    </row>
    <row r="13" ht="20.25" customHeight="1" spans="1:15">
      <c r="A13" s="87" t="s">
        <v>81</v>
      </c>
      <c r="B13" s="87" t="s">
        <v>82</v>
      </c>
      <c r="C13" s="8">
        <v>5.8</v>
      </c>
      <c r="D13" s="8">
        <v>5.8</v>
      </c>
      <c r="E13" s="8"/>
      <c r="F13" s="8">
        <v>5.8</v>
      </c>
      <c r="G13" s="8"/>
      <c r="H13" s="8"/>
      <c r="I13" s="8"/>
      <c r="J13" s="8"/>
      <c r="K13" s="8"/>
      <c r="L13" s="8"/>
      <c r="M13" s="8"/>
      <c r="N13" s="8"/>
      <c r="O13" s="8"/>
    </row>
    <row r="14" ht="20.25" customHeight="1" spans="1:15">
      <c r="A14" s="87" t="s">
        <v>83</v>
      </c>
      <c r="B14" s="87" t="s">
        <v>84</v>
      </c>
      <c r="C14" s="8">
        <v>43.226802</v>
      </c>
      <c r="D14" s="8">
        <v>43.226802</v>
      </c>
      <c r="E14" s="8">
        <v>42.226802</v>
      </c>
      <c r="F14" s="8">
        <v>1</v>
      </c>
      <c r="G14" s="8"/>
      <c r="H14" s="8"/>
      <c r="I14" s="8"/>
      <c r="J14" s="8"/>
      <c r="K14" s="8"/>
      <c r="L14" s="8"/>
      <c r="M14" s="8"/>
      <c r="N14" s="8"/>
      <c r="O14" s="8"/>
    </row>
    <row r="15" ht="20.25" customHeight="1" spans="1:15">
      <c r="A15" s="87" t="s">
        <v>85</v>
      </c>
      <c r="B15" s="87" t="s">
        <v>86</v>
      </c>
      <c r="C15" s="8">
        <v>12.9</v>
      </c>
      <c r="D15" s="8">
        <v>12.9</v>
      </c>
      <c r="E15" s="8"/>
      <c r="F15" s="8">
        <v>12.9</v>
      </c>
      <c r="G15" s="8"/>
      <c r="H15" s="8"/>
      <c r="I15" s="8"/>
      <c r="J15" s="8"/>
      <c r="K15" s="8"/>
      <c r="L15" s="8"/>
      <c r="M15" s="8"/>
      <c r="N15" s="8"/>
      <c r="O15" s="8"/>
    </row>
    <row r="16" ht="20.25" customHeight="1" spans="1:15">
      <c r="A16" s="86" t="s">
        <v>87</v>
      </c>
      <c r="B16" s="86" t="s">
        <v>88</v>
      </c>
      <c r="C16" s="8">
        <v>50.149728</v>
      </c>
      <c r="D16" s="8">
        <v>50.149728</v>
      </c>
      <c r="E16" s="8">
        <v>47.149728</v>
      </c>
      <c r="F16" s="8">
        <v>3</v>
      </c>
      <c r="G16" s="8"/>
      <c r="H16" s="8"/>
      <c r="I16" s="8"/>
      <c r="J16" s="8"/>
      <c r="K16" s="8"/>
      <c r="L16" s="8"/>
      <c r="M16" s="8"/>
      <c r="N16" s="8"/>
      <c r="O16" s="8"/>
    </row>
    <row r="17" ht="20.25" customHeight="1" spans="1:15">
      <c r="A17" s="87" t="s">
        <v>89</v>
      </c>
      <c r="B17" s="87" t="s">
        <v>90</v>
      </c>
      <c r="C17" s="8">
        <v>50.149728</v>
      </c>
      <c r="D17" s="8">
        <v>50.149728</v>
      </c>
      <c r="E17" s="8">
        <v>47.149728</v>
      </c>
      <c r="F17" s="8">
        <v>3</v>
      </c>
      <c r="G17" s="8"/>
      <c r="H17" s="8"/>
      <c r="I17" s="8"/>
      <c r="J17" s="8"/>
      <c r="K17" s="8"/>
      <c r="L17" s="8"/>
      <c r="M17" s="8"/>
      <c r="N17" s="8"/>
      <c r="O17" s="8"/>
    </row>
    <row r="18" ht="20.25" customHeight="1" spans="1:15">
      <c r="A18" s="61" t="s">
        <v>91</v>
      </c>
      <c r="B18" s="61" t="s">
        <v>92</v>
      </c>
      <c r="C18" s="8">
        <v>102.743112</v>
      </c>
      <c r="D18" s="8">
        <v>102.743112</v>
      </c>
      <c r="E18" s="8">
        <v>100.764512</v>
      </c>
      <c r="F18" s="8">
        <v>1.9786</v>
      </c>
      <c r="G18" s="8"/>
      <c r="H18" s="8"/>
      <c r="I18" s="8"/>
      <c r="J18" s="8"/>
      <c r="K18" s="8"/>
      <c r="L18" s="8"/>
      <c r="M18" s="8"/>
      <c r="N18" s="8"/>
      <c r="O18" s="8"/>
    </row>
    <row r="19" ht="20.25" customHeight="1" spans="1:15">
      <c r="A19" s="86" t="s">
        <v>93</v>
      </c>
      <c r="B19" s="86" t="s">
        <v>94</v>
      </c>
      <c r="C19" s="8">
        <v>100.764512</v>
      </c>
      <c r="D19" s="8">
        <v>100.764512</v>
      </c>
      <c r="E19" s="8">
        <v>100.764512</v>
      </c>
      <c r="F19" s="8"/>
      <c r="G19" s="8"/>
      <c r="H19" s="8"/>
      <c r="I19" s="8"/>
      <c r="J19" s="8"/>
      <c r="K19" s="8"/>
      <c r="L19" s="8"/>
      <c r="M19" s="8"/>
      <c r="N19" s="8"/>
      <c r="O19" s="8"/>
    </row>
    <row r="20" ht="20.25" customHeight="1" spans="1:15">
      <c r="A20" s="87" t="s">
        <v>95</v>
      </c>
      <c r="B20" s="87" t="s">
        <v>96</v>
      </c>
      <c r="C20" s="8">
        <v>100.764512</v>
      </c>
      <c r="D20" s="8">
        <v>100.764512</v>
      </c>
      <c r="E20" s="8">
        <v>100.764512</v>
      </c>
      <c r="F20" s="8"/>
      <c r="G20" s="8"/>
      <c r="H20" s="8"/>
      <c r="I20" s="8"/>
      <c r="J20" s="8"/>
      <c r="K20" s="8"/>
      <c r="L20" s="8"/>
      <c r="M20" s="8"/>
      <c r="N20" s="8"/>
      <c r="O20" s="8"/>
    </row>
    <row r="21" ht="20.25" customHeight="1" spans="1:15">
      <c r="A21" s="86" t="s">
        <v>97</v>
      </c>
      <c r="B21" s="86" t="s">
        <v>98</v>
      </c>
      <c r="C21" s="8">
        <v>1.9786</v>
      </c>
      <c r="D21" s="8">
        <v>1.9786</v>
      </c>
      <c r="E21" s="8"/>
      <c r="F21" s="8">
        <v>1.9786</v>
      </c>
      <c r="G21" s="8"/>
      <c r="H21" s="8"/>
      <c r="I21" s="8"/>
      <c r="J21" s="8"/>
      <c r="K21" s="8"/>
      <c r="L21" s="8"/>
      <c r="M21" s="8"/>
      <c r="N21" s="8"/>
      <c r="O21" s="8"/>
    </row>
    <row r="22" ht="20.25" customHeight="1" spans="1:15">
      <c r="A22" s="87" t="s">
        <v>99</v>
      </c>
      <c r="B22" s="87" t="s">
        <v>100</v>
      </c>
      <c r="C22" s="8">
        <v>1.9786</v>
      </c>
      <c r="D22" s="8">
        <v>1.9786</v>
      </c>
      <c r="E22" s="8"/>
      <c r="F22" s="8">
        <v>1.9786</v>
      </c>
      <c r="G22" s="8"/>
      <c r="H22" s="8"/>
      <c r="I22" s="8"/>
      <c r="J22" s="8"/>
      <c r="K22" s="8"/>
      <c r="L22" s="8"/>
      <c r="M22" s="8"/>
      <c r="N22" s="8"/>
      <c r="O22" s="8"/>
    </row>
    <row r="23" ht="20.25" customHeight="1" spans="1:15">
      <c r="A23" s="61" t="s">
        <v>101</v>
      </c>
      <c r="B23" s="61" t="s">
        <v>102</v>
      </c>
      <c r="C23" s="8">
        <v>89.40954</v>
      </c>
      <c r="D23" s="8">
        <v>89.40954</v>
      </c>
      <c r="E23" s="8">
        <v>89.40954</v>
      </c>
      <c r="F23" s="8"/>
      <c r="G23" s="8"/>
      <c r="H23" s="8"/>
      <c r="I23" s="8"/>
      <c r="J23" s="8"/>
      <c r="K23" s="8"/>
      <c r="L23" s="8"/>
      <c r="M23" s="8"/>
      <c r="N23" s="8"/>
      <c r="O23" s="8"/>
    </row>
    <row r="24" ht="20.25" customHeight="1" spans="1:15">
      <c r="A24" s="86" t="s">
        <v>103</v>
      </c>
      <c r="B24" s="86" t="s">
        <v>104</v>
      </c>
      <c r="C24" s="8">
        <v>89.40954</v>
      </c>
      <c r="D24" s="8">
        <v>89.40954</v>
      </c>
      <c r="E24" s="8">
        <v>89.40954</v>
      </c>
      <c r="F24" s="8"/>
      <c r="G24" s="8"/>
      <c r="H24" s="8"/>
      <c r="I24" s="8"/>
      <c r="J24" s="8"/>
      <c r="K24" s="8"/>
      <c r="L24" s="8"/>
      <c r="M24" s="8"/>
      <c r="N24" s="8"/>
      <c r="O24" s="8"/>
    </row>
    <row r="25" ht="20.25" customHeight="1" spans="1:15">
      <c r="A25" s="87" t="s">
        <v>105</v>
      </c>
      <c r="B25" s="87" t="s">
        <v>106</v>
      </c>
      <c r="C25" s="8">
        <v>10.71198</v>
      </c>
      <c r="D25" s="8">
        <v>10.71198</v>
      </c>
      <c r="E25" s="8">
        <v>10.71198</v>
      </c>
      <c r="F25" s="8"/>
      <c r="G25" s="8"/>
      <c r="H25" s="8"/>
      <c r="I25" s="8"/>
      <c r="J25" s="8"/>
      <c r="K25" s="8"/>
      <c r="L25" s="8"/>
      <c r="M25" s="8"/>
      <c r="N25" s="8"/>
      <c r="O25" s="8"/>
    </row>
    <row r="26" ht="20.25" customHeight="1" spans="1:15">
      <c r="A26" s="87" t="s">
        <v>107</v>
      </c>
      <c r="B26" s="87" t="s">
        <v>108</v>
      </c>
      <c r="C26" s="8">
        <v>41.55961</v>
      </c>
      <c r="D26" s="8">
        <v>41.55961</v>
      </c>
      <c r="E26" s="8">
        <v>41.55961</v>
      </c>
      <c r="F26" s="8"/>
      <c r="G26" s="8"/>
      <c r="H26" s="8"/>
      <c r="I26" s="8"/>
      <c r="J26" s="8"/>
      <c r="K26" s="8"/>
      <c r="L26" s="8"/>
      <c r="M26" s="8"/>
      <c r="N26" s="8"/>
      <c r="O26" s="8"/>
    </row>
    <row r="27" ht="20.25" customHeight="1" spans="1:15">
      <c r="A27" s="87" t="s">
        <v>109</v>
      </c>
      <c r="B27" s="87" t="s">
        <v>110</v>
      </c>
      <c r="C27" s="8">
        <v>32.20108</v>
      </c>
      <c r="D27" s="8">
        <v>32.20108</v>
      </c>
      <c r="E27" s="8">
        <v>32.20108</v>
      </c>
      <c r="F27" s="8"/>
      <c r="G27" s="8"/>
      <c r="H27" s="8"/>
      <c r="I27" s="8"/>
      <c r="J27" s="8"/>
      <c r="K27" s="8"/>
      <c r="L27" s="8"/>
      <c r="M27" s="8"/>
      <c r="N27" s="8"/>
      <c r="O27" s="8"/>
    </row>
    <row r="28" ht="20.25" customHeight="1" spans="1:15">
      <c r="A28" s="87" t="s">
        <v>111</v>
      </c>
      <c r="B28" s="87" t="s">
        <v>112</v>
      </c>
      <c r="C28" s="8">
        <v>4.93687</v>
      </c>
      <c r="D28" s="8">
        <v>4.93687</v>
      </c>
      <c r="E28" s="8">
        <v>4.93687</v>
      </c>
      <c r="F28" s="8"/>
      <c r="G28" s="8"/>
      <c r="H28" s="8"/>
      <c r="I28" s="8"/>
      <c r="J28" s="8"/>
      <c r="K28" s="8"/>
      <c r="L28" s="8"/>
      <c r="M28" s="8"/>
      <c r="N28" s="8"/>
      <c r="O28" s="8"/>
    </row>
    <row r="29" ht="20.25" customHeight="1" spans="1:15">
      <c r="A29" s="61" t="s">
        <v>113</v>
      </c>
      <c r="B29" s="61" t="s">
        <v>114</v>
      </c>
      <c r="C29" s="8">
        <v>81.4272</v>
      </c>
      <c r="D29" s="8">
        <v>81.4272</v>
      </c>
      <c r="E29" s="8">
        <v>81.4272</v>
      </c>
      <c r="F29" s="8"/>
      <c r="G29" s="8"/>
      <c r="H29" s="8"/>
      <c r="I29" s="8"/>
      <c r="J29" s="8"/>
      <c r="K29" s="8"/>
      <c r="L29" s="8"/>
      <c r="M29" s="8"/>
      <c r="N29" s="8"/>
      <c r="O29" s="8"/>
    </row>
    <row r="30" ht="20.25" customHeight="1" spans="1:15">
      <c r="A30" s="86" t="s">
        <v>115</v>
      </c>
      <c r="B30" s="86" t="s">
        <v>116</v>
      </c>
      <c r="C30" s="8">
        <v>81.4272</v>
      </c>
      <c r="D30" s="8">
        <v>81.4272</v>
      </c>
      <c r="E30" s="8">
        <v>81.4272</v>
      </c>
      <c r="F30" s="8"/>
      <c r="G30" s="8"/>
      <c r="H30" s="8"/>
      <c r="I30" s="8"/>
      <c r="J30" s="8"/>
      <c r="K30" s="8"/>
      <c r="L30" s="8"/>
      <c r="M30" s="8"/>
      <c r="N30" s="8"/>
      <c r="O30" s="8"/>
    </row>
    <row r="31" ht="20.25" customHeight="1" spans="1:15">
      <c r="A31" s="87" t="s">
        <v>117</v>
      </c>
      <c r="B31" s="87" t="s">
        <v>118</v>
      </c>
      <c r="C31" s="8">
        <v>75.0288</v>
      </c>
      <c r="D31" s="8">
        <v>75.0288</v>
      </c>
      <c r="E31" s="8">
        <v>75.0288</v>
      </c>
      <c r="F31" s="8"/>
      <c r="G31" s="8"/>
      <c r="H31" s="8"/>
      <c r="I31" s="8"/>
      <c r="J31" s="8"/>
      <c r="K31" s="8"/>
      <c r="L31" s="8"/>
      <c r="M31" s="8"/>
      <c r="N31" s="8"/>
      <c r="O31" s="8"/>
    </row>
    <row r="32" ht="20.25" customHeight="1" spans="1:15">
      <c r="A32" s="87" t="s">
        <v>119</v>
      </c>
      <c r="B32" s="87" t="s">
        <v>120</v>
      </c>
      <c r="C32" s="8">
        <v>6.3984</v>
      </c>
      <c r="D32" s="8">
        <v>6.3984</v>
      </c>
      <c r="E32" s="8">
        <v>6.3984</v>
      </c>
      <c r="F32" s="8"/>
      <c r="G32" s="8"/>
      <c r="H32" s="8"/>
      <c r="I32" s="8"/>
      <c r="J32" s="8"/>
      <c r="K32" s="8"/>
      <c r="L32" s="8"/>
      <c r="M32" s="8"/>
      <c r="N32" s="8"/>
      <c r="O32" s="8"/>
    </row>
    <row r="33" ht="20.25" customHeight="1" spans="1:15">
      <c r="A33" s="62" t="s">
        <v>121</v>
      </c>
      <c r="B33" s="62"/>
      <c r="C33" s="8">
        <v>1101.532717</v>
      </c>
      <c r="D33" s="8">
        <v>1101.532717</v>
      </c>
      <c r="E33" s="8">
        <v>1030.134117</v>
      </c>
      <c r="F33" s="8">
        <v>71.3986</v>
      </c>
      <c r="G33" s="8"/>
      <c r="H33" s="8"/>
      <c r="I33" s="8"/>
      <c r="J33" s="8"/>
      <c r="K33" s="8"/>
      <c r="L33" s="8"/>
      <c r="M33" s="8"/>
      <c r="N33" s="8"/>
      <c r="O33" s="8"/>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52"/>
      <c r="B2" s="52"/>
      <c r="C2" s="52"/>
      <c r="D2" s="74" t="s">
        <v>122</v>
      </c>
    </row>
    <row r="3" ht="45" customHeight="1" spans="1:4">
      <c r="A3" s="54" t="s">
        <v>123</v>
      </c>
      <c r="B3" s="54"/>
      <c r="C3" s="54"/>
      <c r="D3" s="54"/>
    </row>
    <row r="4" ht="18.75" customHeight="1" spans="1:4">
      <c r="A4" s="67" t="str">
        <f>"单位名称："&amp;"易门县文化和旅游局"</f>
        <v>单位名称：易门县文化和旅游局</v>
      </c>
      <c r="B4" s="67"/>
      <c r="C4" s="88"/>
      <c r="D4" s="74" t="s">
        <v>2</v>
      </c>
    </row>
    <row r="5" ht="22.5" customHeight="1" spans="1:4">
      <c r="A5" s="89" t="s">
        <v>3</v>
      </c>
      <c r="B5" s="89"/>
      <c r="C5" s="89" t="s">
        <v>4</v>
      </c>
      <c r="D5" s="89"/>
    </row>
    <row r="6" ht="18.75" customHeight="1" spans="1:4">
      <c r="A6" s="89" t="s">
        <v>5</v>
      </c>
      <c r="B6" s="89" t="s">
        <v>6</v>
      </c>
      <c r="C6" s="89" t="s">
        <v>124</v>
      </c>
      <c r="D6" s="89" t="s">
        <v>6</v>
      </c>
    </row>
    <row r="7" ht="18.75" customHeight="1" spans="1:4">
      <c r="A7" s="89"/>
      <c r="B7" s="89"/>
      <c r="C7" s="89"/>
      <c r="D7" s="89"/>
    </row>
    <row r="8" ht="22.5" customHeight="1" spans="1:4">
      <c r="A8" s="90" t="s">
        <v>125</v>
      </c>
      <c r="B8" s="8">
        <v>1101.532717</v>
      </c>
      <c r="C8" s="90" t="s">
        <v>126</v>
      </c>
      <c r="D8" s="8">
        <v>1101.532717</v>
      </c>
    </row>
    <row r="9" ht="22.5" customHeight="1" spans="1:4">
      <c r="A9" s="90" t="s">
        <v>127</v>
      </c>
      <c r="B9" s="8">
        <v>1101.532717</v>
      </c>
      <c r="C9" s="90" t="str">
        <f>"（"&amp;"一"&amp;"）"&amp;"文化旅游体育与传媒支出"</f>
        <v>（一）文化旅游体育与传媒支出</v>
      </c>
      <c r="D9" s="8">
        <v>827.952865</v>
      </c>
    </row>
    <row r="10" ht="22.5" customHeight="1" spans="1:4">
      <c r="A10" s="90" t="s">
        <v>128</v>
      </c>
      <c r="B10" s="8"/>
      <c r="C10" s="90" t="str">
        <f>"（"&amp;"二"&amp;"）"&amp;"社会保障和就业支出"</f>
        <v>（二）社会保障和就业支出</v>
      </c>
      <c r="D10" s="8">
        <v>102.743112</v>
      </c>
    </row>
    <row r="11" ht="22.5" customHeight="1" spans="1:4">
      <c r="A11" s="90" t="s">
        <v>129</v>
      </c>
      <c r="B11" s="8"/>
      <c r="C11" s="90" t="str">
        <f>"（"&amp;"三"&amp;"）"&amp;"卫生健康支出"</f>
        <v>（三）卫生健康支出</v>
      </c>
      <c r="D11" s="8">
        <v>89.40954</v>
      </c>
    </row>
    <row r="12" ht="22.5" customHeight="1" spans="1:4">
      <c r="A12" s="90" t="s">
        <v>130</v>
      </c>
      <c r="B12" s="8"/>
      <c r="C12" s="90" t="str">
        <f>"（"&amp;"四"&amp;"）"&amp;"住房保障支出"</f>
        <v>（四）住房保障支出</v>
      </c>
      <c r="D12" s="8">
        <v>81.4272</v>
      </c>
    </row>
    <row r="13" ht="22.5" customHeight="1" spans="1:4">
      <c r="A13" s="90" t="s">
        <v>127</v>
      </c>
      <c r="B13" s="8"/>
      <c r="C13" s="90"/>
      <c r="D13" s="8"/>
    </row>
    <row r="14" ht="22.5" customHeight="1" spans="1:4">
      <c r="A14" s="90" t="s">
        <v>128</v>
      </c>
      <c r="B14" s="8"/>
      <c r="C14" s="90"/>
      <c r="D14" s="8"/>
    </row>
    <row r="15" ht="22.5" customHeight="1" spans="1:4">
      <c r="A15" s="90" t="s">
        <v>129</v>
      </c>
      <c r="B15" s="8"/>
      <c r="C15" s="90"/>
      <c r="D15" s="8"/>
    </row>
    <row r="16" ht="22.5" customHeight="1" spans="1:4">
      <c r="A16" s="91"/>
      <c r="B16" s="8"/>
      <c r="C16" s="90" t="s">
        <v>131</v>
      </c>
      <c r="D16" s="8"/>
    </row>
    <row r="17" ht="22.5" customHeight="1" spans="1:4">
      <c r="A17" s="92" t="s">
        <v>132</v>
      </c>
      <c r="B17" s="93">
        <v>1101.532717</v>
      </c>
      <c r="C17" s="94" t="s">
        <v>133</v>
      </c>
      <c r="D17" s="93">
        <v>1101.532717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52"/>
      <c r="B2" s="52"/>
      <c r="C2" s="52"/>
      <c r="D2" s="52"/>
      <c r="E2" s="52"/>
      <c r="F2" s="52"/>
      <c r="G2" s="53" t="s">
        <v>134</v>
      </c>
    </row>
    <row r="3" ht="37.5" customHeight="1" spans="1:7">
      <c r="A3" s="54" t="s">
        <v>135</v>
      </c>
      <c r="B3" s="54"/>
      <c r="C3" s="54"/>
      <c r="D3" s="54"/>
      <c r="E3" s="54"/>
      <c r="F3" s="54"/>
      <c r="G3" s="54"/>
    </row>
    <row r="4" ht="18.75" customHeight="1" spans="1:7">
      <c r="A4" s="55" t="str">
        <f>"单位名称："&amp;"易门县文化和旅游局"</f>
        <v>单位名称：易门县文化和旅游局</v>
      </c>
      <c r="B4" s="55"/>
      <c r="C4" s="55"/>
      <c r="D4" s="56"/>
      <c r="E4" s="56"/>
      <c r="F4" s="56"/>
      <c r="G4" s="57" t="s">
        <v>26</v>
      </c>
    </row>
    <row r="5" ht="18.75" customHeight="1" spans="1:7">
      <c r="A5" s="58" t="s">
        <v>136</v>
      </c>
      <c r="B5" s="58" t="s">
        <v>61</v>
      </c>
      <c r="C5" s="59" t="s">
        <v>29</v>
      </c>
      <c r="D5" s="59" t="s">
        <v>63</v>
      </c>
      <c r="E5" s="59"/>
      <c r="F5" s="59"/>
      <c r="G5" s="58" t="s">
        <v>64</v>
      </c>
    </row>
    <row r="6" ht="18.75" customHeight="1" spans="1:7">
      <c r="A6" s="58" t="s">
        <v>60</v>
      </c>
      <c r="B6" s="58" t="s">
        <v>61</v>
      </c>
      <c r="C6" s="59"/>
      <c r="D6" s="59" t="s">
        <v>31</v>
      </c>
      <c r="E6" s="59" t="s">
        <v>137</v>
      </c>
      <c r="F6" s="59" t="s">
        <v>138</v>
      </c>
      <c r="G6" s="58"/>
    </row>
    <row r="7" ht="18.75" customHeight="1" spans="1:7">
      <c r="A7" s="60" t="s">
        <v>42</v>
      </c>
      <c r="B7" s="60" t="s">
        <v>43</v>
      </c>
      <c r="C7" s="60" t="s">
        <v>44</v>
      </c>
      <c r="D7" s="60" t="s">
        <v>45</v>
      </c>
      <c r="E7" s="60" t="s">
        <v>46</v>
      </c>
      <c r="F7" s="60" t="s">
        <v>47</v>
      </c>
      <c r="G7" s="60" t="s">
        <v>48</v>
      </c>
    </row>
    <row r="8" ht="20.25" customHeight="1" spans="1:7">
      <c r="A8" s="61" t="s">
        <v>71</v>
      </c>
      <c r="B8" s="61" t="s">
        <v>72</v>
      </c>
      <c r="C8" s="8">
        <v>827.952865</v>
      </c>
      <c r="D8" s="8">
        <v>758.532865</v>
      </c>
      <c r="E8" s="8">
        <v>696.084137</v>
      </c>
      <c r="F8" s="8">
        <v>62.448728</v>
      </c>
      <c r="G8" s="8">
        <v>69.42</v>
      </c>
    </row>
    <row r="9" ht="20.25" customHeight="1" spans="1:7">
      <c r="A9" s="86" t="s">
        <v>73</v>
      </c>
      <c r="B9" s="86" t="s">
        <v>74</v>
      </c>
      <c r="C9" s="8">
        <v>777.803137</v>
      </c>
      <c r="D9" s="8">
        <v>711.383137</v>
      </c>
      <c r="E9" s="8">
        <v>652.100425</v>
      </c>
      <c r="F9" s="8">
        <v>59.282712</v>
      </c>
      <c r="G9" s="8">
        <v>66.42</v>
      </c>
    </row>
    <row r="10" ht="20.25" customHeight="1" spans="1:7">
      <c r="A10" s="87" t="s">
        <v>75</v>
      </c>
      <c r="B10" s="87" t="s">
        <v>76</v>
      </c>
      <c r="C10" s="8">
        <v>168.784085</v>
      </c>
      <c r="D10" s="8">
        <v>166.784085</v>
      </c>
      <c r="E10" s="8">
        <v>143.079109</v>
      </c>
      <c r="F10" s="8">
        <v>23.704976</v>
      </c>
      <c r="G10" s="8">
        <v>2</v>
      </c>
    </row>
    <row r="11" ht="20.25" customHeight="1" spans="1:7">
      <c r="A11" s="87" t="s">
        <v>77</v>
      </c>
      <c r="B11" s="87" t="s">
        <v>78</v>
      </c>
      <c r="C11" s="8">
        <v>112.664967</v>
      </c>
      <c r="D11" s="8">
        <v>106.644967</v>
      </c>
      <c r="E11" s="8">
        <v>98.111359</v>
      </c>
      <c r="F11" s="8">
        <v>8.533608</v>
      </c>
      <c r="G11" s="8">
        <v>6.02</v>
      </c>
    </row>
    <row r="12" ht="20.25" customHeight="1" spans="1:7">
      <c r="A12" s="87" t="s">
        <v>79</v>
      </c>
      <c r="B12" s="87" t="s">
        <v>80</v>
      </c>
      <c r="C12" s="8">
        <v>434.427283</v>
      </c>
      <c r="D12" s="8">
        <v>395.727283</v>
      </c>
      <c r="E12" s="8">
        <v>371.757227</v>
      </c>
      <c r="F12" s="8">
        <v>23.970056</v>
      </c>
      <c r="G12" s="8">
        <v>38.7</v>
      </c>
    </row>
    <row r="13" ht="20.25" customHeight="1" spans="1:7">
      <c r="A13" s="87" t="s">
        <v>81</v>
      </c>
      <c r="B13" s="87" t="s">
        <v>82</v>
      </c>
      <c r="C13" s="8">
        <v>5.8</v>
      </c>
      <c r="D13" s="8"/>
      <c r="E13" s="8"/>
      <c r="F13" s="8"/>
      <c r="G13" s="8">
        <v>5.8</v>
      </c>
    </row>
    <row r="14" ht="20.25" customHeight="1" spans="1:7">
      <c r="A14" s="87" t="s">
        <v>83</v>
      </c>
      <c r="B14" s="87" t="s">
        <v>84</v>
      </c>
      <c r="C14" s="8">
        <v>43.226802</v>
      </c>
      <c r="D14" s="8">
        <v>42.226802</v>
      </c>
      <c r="E14" s="8">
        <v>39.15273</v>
      </c>
      <c r="F14" s="8">
        <v>3.074072</v>
      </c>
      <c r="G14" s="8">
        <v>1</v>
      </c>
    </row>
    <row r="15" ht="20.25" customHeight="1" spans="1:7">
      <c r="A15" s="87" t="s">
        <v>85</v>
      </c>
      <c r="B15" s="87" t="s">
        <v>86</v>
      </c>
      <c r="C15" s="8">
        <v>12.9</v>
      </c>
      <c r="D15" s="8"/>
      <c r="E15" s="8"/>
      <c r="F15" s="8"/>
      <c r="G15" s="8">
        <v>12.9</v>
      </c>
    </row>
    <row r="16" ht="20.25" customHeight="1" spans="1:7">
      <c r="A16" s="86" t="s">
        <v>87</v>
      </c>
      <c r="B16" s="86" t="s">
        <v>88</v>
      </c>
      <c r="C16" s="8">
        <v>50.149728</v>
      </c>
      <c r="D16" s="8">
        <v>47.149728</v>
      </c>
      <c r="E16" s="8">
        <v>43.983712</v>
      </c>
      <c r="F16" s="8">
        <v>3.166016</v>
      </c>
      <c r="G16" s="8">
        <v>3</v>
      </c>
    </row>
    <row r="17" ht="20.25" customHeight="1" spans="1:7">
      <c r="A17" s="87" t="s">
        <v>89</v>
      </c>
      <c r="B17" s="87" t="s">
        <v>90</v>
      </c>
      <c r="C17" s="8">
        <v>50.149728</v>
      </c>
      <c r="D17" s="8">
        <v>47.149728</v>
      </c>
      <c r="E17" s="8">
        <v>43.983712</v>
      </c>
      <c r="F17" s="8">
        <v>3.166016</v>
      </c>
      <c r="G17" s="8">
        <v>3</v>
      </c>
    </row>
    <row r="18" ht="20.25" customHeight="1" spans="1:7">
      <c r="A18" s="61" t="s">
        <v>91</v>
      </c>
      <c r="B18" s="61" t="s">
        <v>92</v>
      </c>
      <c r="C18" s="8">
        <v>102.743112</v>
      </c>
      <c r="D18" s="8">
        <v>100.764512</v>
      </c>
      <c r="E18" s="8">
        <v>100.764512</v>
      </c>
      <c r="F18" s="8"/>
      <c r="G18" s="8">
        <v>1.9786</v>
      </c>
    </row>
    <row r="19" ht="20.25" customHeight="1" spans="1:7">
      <c r="A19" s="86" t="s">
        <v>93</v>
      </c>
      <c r="B19" s="86" t="s">
        <v>94</v>
      </c>
      <c r="C19" s="8">
        <v>100.764512</v>
      </c>
      <c r="D19" s="8">
        <v>100.764512</v>
      </c>
      <c r="E19" s="8">
        <v>100.764512</v>
      </c>
      <c r="F19" s="8"/>
      <c r="G19" s="8"/>
    </row>
    <row r="20" ht="20.25" customHeight="1" spans="1:7">
      <c r="A20" s="87" t="s">
        <v>95</v>
      </c>
      <c r="B20" s="87" t="s">
        <v>96</v>
      </c>
      <c r="C20" s="8">
        <v>100.764512</v>
      </c>
      <c r="D20" s="8">
        <v>100.764512</v>
      </c>
      <c r="E20" s="8">
        <v>100.764512</v>
      </c>
      <c r="F20" s="8"/>
      <c r="G20" s="8"/>
    </row>
    <row r="21" ht="20.25" customHeight="1" spans="1:7">
      <c r="A21" s="86" t="s">
        <v>97</v>
      </c>
      <c r="B21" s="86" t="s">
        <v>98</v>
      </c>
      <c r="C21" s="8">
        <v>1.9786</v>
      </c>
      <c r="D21" s="8"/>
      <c r="E21" s="8"/>
      <c r="F21" s="8"/>
      <c r="G21" s="8">
        <v>1.9786</v>
      </c>
    </row>
    <row r="22" ht="20.25" customHeight="1" spans="1:7">
      <c r="A22" s="87" t="s">
        <v>99</v>
      </c>
      <c r="B22" s="87" t="s">
        <v>100</v>
      </c>
      <c r="C22" s="8">
        <v>1.9786</v>
      </c>
      <c r="D22" s="8"/>
      <c r="E22" s="8"/>
      <c r="F22" s="8"/>
      <c r="G22" s="8">
        <v>1.9786</v>
      </c>
    </row>
    <row r="23" ht="20.25" customHeight="1" spans="1:7">
      <c r="A23" s="61" t="s">
        <v>101</v>
      </c>
      <c r="B23" s="61" t="s">
        <v>102</v>
      </c>
      <c r="C23" s="8">
        <v>89.40954</v>
      </c>
      <c r="D23" s="8">
        <v>89.40954</v>
      </c>
      <c r="E23" s="8">
        <v>89.40954</v>
      </c>
      <c r="F23" s="8"/>
      <c r="G23" s="8"/>
    </row>
    <row r="24" ht="20.25" customHeight="1" spans="1:7">
      <c r="A24" s="86" t="s">
        <v>103</v>
      </c>
      <c r="B24" s="86" t="s">
        <v>104</v>
      </c>
      <c r="C24" s="8">
        <v>89.40954</v>
      </c>
      <c r="D24" s="8">
        <v>89.40954</v>
      </c>
      <c r="E24" s="8">
        <v>89.40954</v>
      </c>
      <c r="F24" s="8"/>
      <c r="G24" s="8"/>
    </row>
    <row r="25" ht="20.25" customHeight="1" spans="1:7">
      <c r="A25" s="87" t="s">
        <v>105</v>
      </c>
      <c r="B25" s="87" t="s">
        <v>106</v>
      </c>
      <c r="C25" s="8">
        <v>10.71198</v>
      </c>
      <c r="D25" s="8">
        <v>10.71198</v>
      </c>
      <c r="E25" s="8">
        <v>10.71198</v>
      </c>
      <c r="F25" s="8"/>
      <c r="G25" s="8"/>
    </row>
    <row r="26" ht="20.25" customHeight="1" spans="1:7">
      <c r="A26" s="87" t="s">
        <v>107</v>
      </c>
      <c r="B26" s="87" t="s">
        <v>108</v>
      </c>
      <c r="C26" s="8">
        <v>41.55961</v>
      </c>
      <c r="D26" s="8">
        <v>41.55961</v>
      </c>
      <c r="E26" s="8">
        <v>41.55961</v>
      </c>
      <c r="F26" s="8"/>
      <c r="G26" s="8"/>
    </row>
    <row r="27" ht="20.25" customHeight="1" spans="1:7">
      <c r="A27" s="87" t="s">
        <v>109</v>
      </c>
      <c r="B27" s="87" t="s">
        <v>110</v>
      </c>
      <c r="C27" s="8">
        <v>32.20108</v>
      </c>
      <c r="D27" s="8">
        <v>32.20108</v>
      </c>
      <c r="E27" s="8">
        <v>32.20108</v>
      </c>
      <c r="F27" s="8"/>
      <c r="G27" s="8"/>
    </row>
    <row r="28" ht="20.25" customHeight="1" spans="1:7">
      <c r="A28" s="87" t="s">
        <v>111</v>
      </c>
      <c r="B28" s="87" t="s">
        <v>112</v>
      </c>
      <c r="C28" s="8">
        <v>4.93687</v>
      </c>
      <c r="D28" s="8">
        <v>4.93687</v>
      </c>
      <c r="E28" s="8">
        <v>4.93687</v>
      </c>
      <c r="F28" s="8"/>
      <c r="G28" s="8"/>
    </row>
    <row r="29" ht="20.25" customHeight="1" spans="1:7">
      <c r="A29" s="61" t="s">
        <v>113</v>
      </c>
      <c r="B29" s="61" t="s">
        <v>114</v>
      </c>
      <c r="C29" s="8">
        <v>81.4272</v>
      </c>
      <c r="D29" s="8">
        <v>81.4272</v>
      </c>
      <c r="E29" s="8">
        <v>81.4272</v>
      </c>
      <c r="F29" s="8"/>
      <c r="G29" s="8"/>
    </row>
    <row r="30" ht="20.25" customHeight="1" spans="1:7">
      <c r="A30" s="86" t="s">
        <v>115</v>
      </c>
      <c r="B30" s="86" t="s">
        <v>116</v>
      </c>
      <c r="C30" s="8">
        <v>81.4272</v>
      </c>
      <c r="D30" s="8">
        <v>81.4272</v>
      </c>
      <c r="E30" s="8">
        <v>81.4272</v>
      </c>
      <c r="F30" s="8"/>
      <c r="G30" s="8"/>
    </row>
    <row r="31" ht="20.25" customHeight="1" spans="1:7">
      <c r="A31" s="87" t="s">
        <v>117</v>
      </c>
      <c r="B31" s="87" t="s">
        <v>118</v>
      </c>
      <c r="C31" s="8">
        <v>75.0288</v>
      </c>
      <c r="D31" s="8">
        <v>75.0288</v>
      </c>
      <c r="E31" s="8">
        <v>75.0288</v>
      </c>
      <c r="F31" s="8"/>
      <c r="G31" s="8"/>
    </row>
    <row r="32" ht="20.25" customHeight="1" spans="1:7">
      <c r="A32" s="87" t="s">
        <v>119</v>
      </c>
      <c r="B32" s="87" t="s">
        <v>120</v>
      </c>
      <c r="C32" s="8">
        <v>6.3984</v>
      </c>
      <c r="D32" s="8">
        <v>6.3984</v>
      </c>
      <c r="E32" s="8">
        <v>6.3984</v>
      </c>
      <c r="F32" s="8"/>
      <c r="G32" s="8"/>
    </row>
    <row r="33" ht="20.25" customHeight="1" spans="1:7">
      <c r="A33" s="62" t="s">
        <v>121</v>
      </c>
      <c r="B33" s="62"/>
      <c r="C33" s="63">
        <v>1101.532717</v>
      </c>
      <c r="D33" s="63">
        <v>1030.134117</v>
      </c>
      <c r="E33" s="63">
        <v>967.685389</v>
      </c>
      <c r="F33" s="63">
        <v>62.448728</v>
      </c>
      <c r="G33" s="63">
        <v>71.3986</v>
      </c>
    </row>
  </sheetData>
  <mergeCells count="7">
    <mergeCell ref="A3:G3"/>
    <mergeCell ref="A4:C4"/>
    <mergeCell ref="A5:B5"/>
    <mergeCell ref="D5:F5"/>
    <mergeCell ref="A33:B3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79"/>
      <c r="B2" s="79"/>
      <c r="C2" s="80"/>
      <c r="D2" s="52"/>
      <c r="E2" s="52"/>
      <c r="F2" s="81" t="s">
        <v>139</v>
      </c>
    </row>
    <row r="3" ht="41.25" customHeight="1" spans="1:6">
      <c r="A3" s="82" t="s">
        <v>140</v>
      </c>
      <c r="B3" s="82"/>
      <c r="C3" s="82"/>
      <c r="D3" s="82"/>
      <c r="E3" s="82"/>
      <c r="F3" s="82"/>
    </row>
    <row r="4" ht="18.75" customHeight="1" spans="1:6">
      <c r="A4" s="67" t="str">
        <f>"单位名称："&amp;"易门县文化和旅游局"</f>
        <v>单位名称：易门县文化和旅游局</v>
      </c>
      <c r="B4" s="67"/>
      <c r="C4" s="67"/>
      <c r="D4" s="83"/>
      <c r="E4" s="52"/>
      <c r="F4" s="81" t="s">
        <v>26</v>
      </c>
    </row>
    <row r="5" ht="18.75" customHeight="1" spans="1:6">
      <c r="A5" s="58" t="s">
        <v>141</v>
      </c>
      <c r="B5" s="59" t="s">
        <v>142</v>
      </c>
      <c r="C5" s="59" t="s">
        <v>143</v>
      </c>
      <c r="D5" s="59"/>
      <c r="E5" s="59"/>
      <c r="F5" s="59" t="s">
        <v>144</v>
      </c>
    </row>
    <row r="6" ht="18.75" customHeight="1" spans="1:6">
      <c r="A6" s="58"/>
      <c r="B6" s="59"/>
      <c r="C6" s="59" t="s">
        <v>31</v>
      </c>
      <c r="D6" s="59" t="s">
        <v>145</v>
      </c>
      <c r="E6" s="59" t="s">
        <v>146</v>
      </c>
      <c r="F6" s="59"/>
    </row>
    <row r="7" ht="18.75" customHeight="1" spans="1:6">
      <c r="A7" s="84" t="s">
        <v>43</v>
      </c>
      <c r="B7" s="85" t="s">
        <v>44</v>
      </c>
      <c r="C7" s="84" t="s">
        <v>45</v>
      </c>
      <c r="D7" s="84" t="s">
        <v>46</v>
      </c>
      <c r="E7" s="84" t="s">
        <v>47</v>
      </c>
      <c r="F7" s="84">
        <v>7</v>
      </c>
    </row>
    <row r="8" ht="20.25" customHeight="1" spans="1:6">
      <c r="A8" s="8">
        <v>5.185</v>
      </c>
      <c r="B8" s="8"/>
      <c r="C8" s="8">
        <v>1.94</v>
      </c>
      <c r="D8" s="8"/>
      <c r="E8" s="8">
        <v>1.94</v>
      </c>
      <c r="F8" s="8">
        <v>3.245</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30"/>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52"/>
      <c r="B2" s="52"/>
      <c r="C2" s="52"/>
      <c r="D2" s="52"/>
      <c r="E2" s="52"/>
      <c r="F2" s="52"/>
      <c r="G2" s="52"/>
      <c r="H2" s="52"/>
      <c r="I2" s="52"/>
      <c r="J2" s="52"/>
      <c r="K2" s="52"/>
      <c r="L2" s="52"/>
      <c r="M2" s="71"/>
      <c r="N2" s="71"/>
      <c r="O2" s="71"/>
      <c r="P2" s="71"/>
      <c r="Q2" s="71"/>
      <c r="R2" s="71"/>
      <c r="S2" s="71"/>
      <c r="T2" s="71"/>
      <c r="U2" s="71"/>
      <c r="V2" s="71"/>
      <c r="W2" s="71"/>
      <c r="X2" s="71" t="s">
        <v>147</v>
      </c>
    </row>
    <row r="3" ht="45" customHeight="1" spans="1:24">
      <c r="A3" s="54" t="s">
        <v>148</v>
      </c>
      <c r="B3" s="54"/>
      <c r="C3" s="54"/>
      <c r="D3" s="54"/>
      <c r="E3" s="54"/>
      <c r="F3" s="54"/>
      <c r="G3" s="54"/>
      <c r="H3" s="54"/>
      <c r="I3" s="54"/>
      <c r="J3" s="54"/>
      <c r="K3" s="54"/>
      <c r="L3" s="54"/>
      <c r="M3" s="72"/>
      <c r="N3" s="72"/>
      <c r="O3" s="72"/>
      <c r="P3" s="72"/>
      <c r="Q3" s="72"/>
      <c r="R3" s="72"/>
      <c r="S3" s="72"/>
      <c r="T3" s="72"/>
      <c r="U3" s="72"/>
      <c r="V3" s="72"/>
      <c r="W3" s="72"/>
      <c r="X3" s="72"/>
    </row>
    <row r="4" ht="18.75" customHeight="1" spans="1:24">
      <c r="A4" s="67" t="str">
        <f>"单位名称："&amp;"易门县文化和旅游局"</f>
        <v>单位名称：易门县文化和旅游局</v>
      </c>
      <c r="B4" s="67"/>
      <c r="C4" s="67"/>
      <c r="D4" s="67"/>
      <c r="E4" s="67"/>
      <c r="F4" s="67"/>
      <c r="G4" s="67"/>
      <c r="H4" s="73"/>
      <c r="I4" s="73"/>
      <c r="J4" s="73"/>
      <c r="K4" s="73"/>
      <c r="L4" s="73"/>
      <c r="M4" s="74"/>
      <c r="N4" s="74"/>
      <c r="O4" s="74"/>
      <c r="P4" s="74"/>
      <c r="Q4" s="74"/>
      <c r="R4" s="74"/>
      <c r="S4" s="74"/>
      <c r="T4" s="74"/>
      <c r="U4" s="74"/>
      <c r="V4" s="74"/>
      <c r="W4" s="74"/>
      <c r="X4" s="74" t="s">
        <v>26</v>
      </c>
    </row>
    <row r="5" ht="18.75" customHeight="1" spans="1:24">
      <c r="A5" s="76" t="s">
        <v>149</v>
      </c>
      <c r="B5" s="76" t="s">
        <v>150</v>
      </c>
      <c r="C5" s="76" t="s">
        <v>151</v>
      </c>
      <c r="D5" s="76" t="s">
        <v>152</v>
      </c>
      <c r="E5" s="76" t="s">
        <v>153</v>
      </c>
      <c r="F5" s="76" t="s">
        <v>154</v>
      </c>
      <c r="G5" s="76" t="s">
        <v>155</v>
      </c>
      <c r="H5" s="77" t="s">
        <v>29</v>
      </c>
      <c r="I5" s="77" t="s">
        <v>156</v>
      </c>
      <c r="J5" s="76"/>
      <c r="K5" s="76"/>
      <c r="L5" s="76"/>
      <c r="M5" s="76"/>
      <c r="N5" s="76"/>
      <c r="O5" s="76" t="s">
        <v>157</v>
      </c>
      <c r="P5" s="76"/>
      <c r="Q5" s="76"/>
      <c r="R5" s="76" t="s">
        <v>35</v>
      </c>
      <c r="S5" s="76" t="s">
        <v>36</v>
      </c>
      <c r="T5" s="76"/>
      <c r="U5" s="76"/>
      <c r="V5" s="76"/>
      <c r="W5" s="76"/>
      <c r="X5" s="76"/>
    </row>
    <row r="6" ht="18.75" customHeight="1" spans="1:24">
      <c r="A6" s="76"/>
      <c r="B6" s="76"/>
      <c r="C6" s="76"/>
      <c r="D6" s="76"/>
      <c r="E6" s="76"/>
      <c r="F6" s="76"/>
      <c r="G6" s="76"/>
      <c r="H6" s="77" t="s">
        <v>158</v>
      </c>
      <c r="I6" s="77" t="s">
        <v>159</v>
      </c>
      <c r="J6" s="77"/>
      <c r="K6" s="76" t="s">
        <v>33</v>
      </c>
      <c r="L6" s="76" t="s">
        <v>34</v>
      </c>
      <c r="M6" s="76"/>
      <c r="N6" s="76"/>
      <c r="O6" s="76" t="s">
        <v>157</v>
      </c>
      <c r="P6" s="76" t="s">
        <v>33</v>
      </c>
      <c r="Q6" s="76" t="s">
        <v>34</v>
      </c>
      <c r="R6" s="76" t="s">
        <v>35</v>
      </c>
      <c r="S6" s="76" t="s">
        <v>36</v>
      </c>
      <c r="T6" s="76" t="s">
        <v>37</v>
      </c>
      <c r="U6" s="76" t="s">
        <v>38</v>
      </c>
      <c r="V6" s="76" t="s">
        <v>39</v>
      </c>
      <c r="W6" s="76" t="s">
        <v>40</v>
      </c>
      <c r="X6" s="76" t="s">
        <v>41</v>
      </c>
    </row>
    <row r="7" ht="18.75" customHeight="1" spans="1:24">
      <c r="A7" s="76"/>
      <c r="B7" s="76"/>
      <c r="C7" s="76"/>
      <c r="D7" s="76"/>
      <c r="E7" s="76"/>
      <c r="F7" s="76"/>
      <c r="G7" s="76"/>
      <c r="H7" s="77"/>
      <c r="I7" s="77" t="s">
        <v>160</v>
      </c>
      <c r="J7" s="76" t="s">
        <v>161</v>
      </c>
      <c r="K7" s="76" t="s">
        <v>162</v>
      </c>
      <c r="L7" s="76" t="s">
        <v>163</v>
      </c>
      <c r="M7" s="76" t="s">
        <v>164</v>
      </c>
      <c r="N7" s="76" t="s">
        <v>165</v>
      </c>
      <c r="O7" s="76" t="s">
        <v>32</v>
      </c>
      <c r="P7" s="76" t="s">
        <v>33</v>
      </c>
      <c r="Q7" s="76" t="s">
        <v>34</v>
      </c>
      <c r="R7" s="76"/>
      <c r="S7" s="76" t="s">
        <v>31</v>
      </c>
      <c r="T7" s="76" t="s">
        <v>37</v>
      </c>
      <c r="U7" s="76" t="s">
        <v>38</v>
      </c>
      <c r="V7" s="76" t="s">
        <v>39</v>
      </c>
      <c r="W7" s="76" t="s">
        <v>40</v>
      </c>
      <c r="X7" s="76" t="s">
        <v>41</v>
      </c>
    </row>
    <row r="8" ht="22.65" customHeight="1" spans="1:24">
      <c r="A8" s="76"/>
      <c r="B8" s="76"/>
      <c r="C8" s="76"/>
      <c r="D8" s="76"/>
      <c r="E8" s="76"/>
      <c r="F8" s="76"/>
      <c r="G8" s="76"/>
      <c r="H8" s="77"/>
      <c r="I8" s="77" t="s">
        <v>31</v>
      </c>
      <c r="J8" s="76" t="s">
        <v>161</v>
      </c>
      <c r="K8" s="76"/>
      <c r="L8" s="76"/>
      <c r="M8" s="76"/>
      <c r="N8" s="76"/>
      <c r="O8" s="76"/>
      <c r="P8" s="76"/>
      <c r="Q8" s="76"/>
      <c r="R8" s="76"/>
      <c r="S8" s="76"/>
      <c r="T8" s="76"/>
      <c r="U8" s="76"/>
      <c r="V8" s="76"/>
      <c r="W8" s="76"/>
      <c r="X8" s="76"/>
    </row>
    <row r="9" ht="18.75" customHeight="1" spans="1:24">
      <c r="A9" s="77" t="s">
        <v>42</v>
      </c>
      <c r="B9" s="77">
        <v>2</v>
      </c>
      <c r="C9" s="77">
        <v>3</v>
      </c>
      <c r="D9" s="77">
        <v>4</v>
      </c>
      <c r="E9" s="77">
        <v>5</v>
      </c>
      <c r="F9" s="77">
        <v>6</v>
      </c>
      <c r="G9" s="77">
        <v>7</v>
      </c>
      <c r="H9" s="77">
        <v>8</v>
      </c>
      <c r="I9" s="77">
        <v>9</v>
      </c>
      <c r="J9" s="77">
        <v>10</v>
      </c>
      <c r="K9" s="77">
        <v>11</v>
      </c>
      <c r="L9" s="77">
        <v>12</v>
      </c>
      <c r="M9" s="77">
        <v>13</v>
      </c>
      <c r="N9" s="77">
        <v>14</v>
      </c>
      <c r="O9" s="77">
        <v>15</v>
      </c>
      <c r="P9" s="77">
        <v>16</v>
      </c>
      <c r="Q9" s="77">
        <v>17</v>
      </c>
      <c r="R9" s="77">
        <v>18</v>
      </c>
      <c r="S9" s="77">
        <v>19</v>
      </c>
      <c r="T9" s="77">
        <v>20</v>
      </c>
      <c r="U9" s="77">
        <v>21</v>
      </c>
      <c r="V9" s="77">
        <v>22</v>
      </c>
      <c r="W9" s="77">
        <v>23</v>
      </c>
      <c r="X9" s="77">
        <v>24</v>
      </c>
    </row>
    <row r="10" ht="18.75" customHeight="1" spans="1:24">
      <c r="A10" s="68" t="s">
        <v>52</v>
      </c>
      <c r="B10" s="68"/>
      <c r="C10" s="69"/>
      <c r="D10" s="68"/>
      <c r="E10" s="68"/>
      <c r="F10" s="68"/>
      <c r="G10" s="68"/>
      <c r="H10" s="8">
        <v>1030.134117</v>
      </c>
      <c r="I10" s="8">
        <v>1030.134117</v>
      </c>
      <c r="J10" s="8"/>
      <c r="K10" s="8"/>
      <c r="L10" s="8"/>
      <c r="M10" s="8">
        <v>1030.134117</v>
      </c>
      <c r="N10" s="8"/>
      <c r="O10" s="8"/>
      <c r="P10" s="8"/>
      <c r="Q10" s="8"/>
      <c r="R10" s="8"/>
      <c r="S10" s="8"/>
      <c r="T10" s="8"/>
      <c r="U10" s="8"/>
      <c r="V10" s="8"/>
      <c r="W10" s="8"/>
      <c r="X10" s="8"/>
    </row>
    <row r="11" ht="18.75" customHeight="1" spans="1:24">
      <c r="A11" s="78" t="s">
        <v>52</v>
      </c>
      <c r="B11" s="68" t="s">
        <v>166</v>
      </c>
      <c r="C11" s="69" t="s">
        <v>167</v>
      </c>
      <c r="D11" s="68" t="s">
        <v>75</v>
      </c>
      <c r="E11" s="68" t="s">
        <v>76</v>
      </c>
      <c r="F11" s="68" t="s">
        <v>168</v>
      </c>
      <c r="G11" s="68" t="s">
        <v>169</v>
      </c>
      <c r="H11" s="8">
        <v>53.1936</v>
      </c>
      <c r="I11" s="8">
        <v>53.1936</v>
      </c>
      <c r="J11" s="8"/>
      <c r="K11" s="8"/>
      <c r="L11" s="8"/>
      <c r="M11" s="8">
        <v>53.1936</v>
      </c>
      <c r="N11" s="8"/>
      <c r="O11" s="8"/>
      <c r="P11" s="8"/>
      <c r="Q11" s="6"/>
      <c r="R11" s="8"/>
      <c r="S11" s="8"/>
      <c r="T11" s="8"/>
      <c r="U11" s="8"/>
      <c r="V11" s="8"/>
      <c r="W11" s="8"/>
      <c r="X11" s="8"/>
    </row>
    <row r="12" ht="18.75" customHeight="1" spans="1:24">
      <c r="A12" s="78" t="s">
        <v>52</v>
      </c>
      <c r="B12" s="68" t="s">
        <v>166</v>
      </c>
      <c r="C12" s="69" t="s">
        <v>167</v>
      </c>
      <c r="D12" s="68" t="s">
        <v>75</v>
      </c>
      <c r="E12" s="68" t="s">
        <v>76</v>
      </c>
      <c r="F12" s="68" t="s">
        <v>170</v>
      </c>
      <c r="G12" s="68" t="s">
        <v>171</v>
      </c>
      <c r="H12" s="8">
        <v>71.2224</v>
      </c>
      <c r="I12" s="8">
        <v>71.2224</v>
      </c>
      <c r="J12" s="8"/>
      <c r="K12" s="8"/>
      <c r="L12" s="8"/>
      <c r="M12" s="8">
        <v>71.2224</v>
      </c>
      <c r="N12" s="8"/>
      <c r="O12" s="8"/>
      <c r="P12" s="8"/>
      <c r="Q12" s="6"/>
      <c r="R12" s="8"/>
      <c r="S12" s="8"/>
      <c r="T12" s="8"/>
      <c r="U12" s="8"/>
      <c r="V12" s="8"/>
      <c r="W12" s="8"/>
      <c r="X12" s="8"/>
    </row>
    <row r="13" ht="18.75" customHeight="1" spans="1:24">
      <c r="A13" s="78" t="s">
        <v>52</v>
      </c>
      <c r="B13" s="68" t="s">
        <v>166</v>
      </c>
      <c r="C13" s="69" t="s">
        <v>167</v>
      </c>
      <c r="D13" s="68" t="s">
        <v>75</v>
      </c>
      <c r="E13" s="68" t="s">
        <v>76</v>
      </c>
      <c r="F13" s="68" t="s">
        <v>172</v>
      </c>
      <c r="G13" s="68" t="s">
        <v>173</v>
      </c>
      <c r="H13" s="8">
        <v>4.4328</v>
      </c>
      <c r="I13" s="8">
        <v>4.4328</v>
      </c>
      <c r="J13" s="8"/>
      <c r="K13" s="8"/>
      <c r="L13" s="8"/>
      <c r="M13" s="8">
        <v>4.4328</v>
      </c>
      <c r="N13" s="8"/>
      <c r="O13" s="8"/>
      <c r="P13" s="8"/>
      <c r="Q13" s="6"/>
      <c r="R13" s="8"/>
      <c r="S13" s="8"/>
      <c r="T13" s="8"/>
      <c r="U13" s="8"/>
      <c r="V13" s="8"/>
      <c r="W13" s="8"/>
      <c r="X13" s="8"/>
    </row>
    <row r="14" ht="18.75" customHeight="1" spans="1:24">
      <c r="A14" s="78" t="s">
        <v>52</v>
      </c>
      <c r="B14" s="68" t="s">
        <v>166</v>
      </c>
      <c r="C14" s="69" t="s">
        <v>167</v>
      </c>
      <c r="D14" s="68" t="s">
        <v>75</v>
      </c>
      <c r="E14" s="68" t="s">
        <v>76</v>
      </c>
      <c r="F14" s="68" t="s">
        <v>172</v>
      </c>
      <c r="G14" s="68" t="s">
        <v>173</v>
      </c>
      <c r="H14" s="8">
        <v>0.36</v>
      </c>
      <c r="I14" s="8">
        <v>0.36</v>
      </c>
      <c r="J14" s="8"/>
      <c r="K14" s="8"/>
      <c r="L14" s="8"/>
      <c r="M14" s="8">
        <v>0.36</v>
      </c>
      <c r="N14" s="8"/>
      <c r="O14" s="8"/>
      <c r="P14" s="8"/>
      <c r="Q14" s="6"/>
      <c r="R14" s="8"/>
      <c r="S14" s="8"/>
      <c r="T14" s="8"/>
      <c r="U14" s="8"/>
      <c r="V14" s="8"/>
      <c r="W14" s="8"/>
      <c r="X14" s="8"/>
    </row>
    <row r="15" ht="18.75" customHeight="1" spans="1:24">
      <c r="A15" s="78" t="s">
        <v>52</v>
      </c>
      <c r="B15" s="68" t="s">
        <v>166</v>
      </c>
      <c r="C15" s="69" t="s">
        <v>167</v>
      </c>
      <c r="D15" s="68" t="s">
        <v>119</v>
      </c>
      <c r="E15" s="68" t="s">
        <v>120</v>
      </c>
      <c r="F15" s="68" t="s">
        <v>170</v>
      </c>
      <c r="G15" s="68" t="s">
        <v>171</v>
      </c>
      <c r="H15" s="8">
        <v>1.098</v>
      </c>
      <c r="I15" s="8">
        <v>1.098</v>
      </c>
      <c r="J15" s="8"/>
      <c r="K15" s="8"/>
      <c r="L15" s="8"/>
      <c r="M15" s="8">
        <v>1.098</v>
      </c>
      <c r="N15" s="8"/>
      <c r="O15" s="8"/>
      <c r="P15" s="8"/>
      <c r="Q15" s="6"/>
      <c r="R15" s="8"/>
      <c r="S15" s="8"/>
      <c r="T15" s="8"/>
      <c r="U15" s="8"/>
      <c r="V15" s="8"/>
      <c r="W15" s="8"/>
      <c r="X15" s="8"/>
    </row>
    <row r="16" ht="18.75" customHeight="1" spans="1:24">
      <c r="A16" s="78" t="s">
        <v>52</v>
      </c>
      <c r="B16" s="68" t="s">
        <v>174</v>
      </c>
      <c r="C16" s="69" t="s">
        <v>175</v>
      </c>
      <c r="D16" s="68" t="s">
        <v>83</v>
      </c>
      <c r="E16" s="68" t="s">
        <v>84</v>
      </c>
      <c r="F16" s="68" t="s">
        <v>168</v>
      </c>
      <c r="G16" s="68" t="s">
        <v>169</v>
      </c>
      <c r="H16" s="8">
        <v>13.6104</v>
      </c>
      <c r="I16" s="8">
        <v>13.6104</v>
      </c>
      <c r="J16" s="8"/>
      <c r="K16" s="8"/>
      <c r="L16" s="8"/>
      <c r="M16" s="8">
        <v>13.6104</v>
      </c>
      <c r="N16" s="8"/>
      <c r="O16" s="8"/>
      <c r="P16" s="8"/>
      <c r="Q16" s="6"/>
      <c r="R16" s="8"/>
      <c r="S16" s="8"/>
      <c r="T16" s="8"/>
      <c r="U16" s="8"/>
      <c r="V16" s="8"/>
      <c r="W16" s="8"/>
      <c r="X16" s="8"/>
    </row>
    <row r="17" ht="18.75" customHeight="1" spans="1:24">
      <c r="A17" s="78" t="s">
        <v>52</v>
      </c>
      <c r="B17" s="68" t="s">
        <v>174</v>
      </c>
      <c r="C17" s="69" t="s">
        <v>175</v>
      </c>
      <c r="D17" s="68" t="s">
        <v>83</v>
      </c>
      <c r="E17" s="68" t="s">
        <v>84</v>
      </c>
      <c r="F17" s="68" t="s">
        <v>170</v>
      </c>
      <c r="G17" s="68" t="s">
        <v>171</v>
      </c>
      <c r="H17" s="8">
        <v>1.122</v>
      </c>
      <c r="I17" s="8">
        <v>1.122</v>
      </c>
      <c r="J17" s="8"/>
      <c r="K17" s="8"/>
      <c r="L17" s="8"/>
      <c r="M17" s="8">
        <v>1.122</v>
      </c>
      <c r="N17" s="8"/>
      <c r="O17" s="8"/>
      <c r="P17" s="8"/>
      <c r="Q17" s="6"/>
      <c r="R17" s="8"/>
      <c r="S17" s="8"/>
      <c r="T17" s="8"/>
      <c r="U17" s="8"/>
      <c r="V17" s="8"/>
      <c r="W17" s="8"/>
      <c r="X17" s="8"/>
    </row>
    <row r="18" ht="18.75" customHeight="1" spans="1:24">
      <c r="A18" s="78" t="s">
        <v>52</v>
      </c>
      <c r="B18" s="68" t="s">
        <v>174</v>
      </c>
      <c r="C18" s="69" t="s">
        <v>175</v>
      </c>
      <c r="D18" s="68" t="s">
        <v>83</v>
      </c>
      <c r="E18" s="68" t="s">
        <v>84</v>
      </c>
      <c r="F18" s="68" t="s">
        <v>172</v>
      </c>
      <c r="G18" s="68" t="s">
        <v>173</v>
      </c>
      <c r="H18" s="8">
        <v>0.12</v>
      </c>
      <c r="I18" s="8">
        <v>0.12</v>
      </c>
      <c r="J18" s="8"/>
      <c r="K18" s="8"/>
      <c r="L18" s="8"/>
      <c r="M18" s="8">
        <v>0.12</v>
      </c>
      <c r="N18" s="8"/>
      <c r="O18" s="8"/>
      <c r="P18" s="8"/>
      <c r="Q18" s="6"/>
      <c r="R18" s="8"/>
      <c r="S18" s="8"/>
      <c r="T18" s="8"/>
      <c r="U18" s="8"/>
      <c r="V18" s="8"/>
      <c r="W18" s="8"/>
      <c r="X18" s="8"/>
    </row>
    <row r="19" ht="18.75" customHeight="1" spans="1:24">
      <c r="A19" s="78" t="s">
        <v>52</v>
      </c>
      <c r="B19" s="68" t="s">
        <v>174</v>
      </c>
      <c r="C19" s="69" t="s">
        <v>175</v>
      </c>
      <c r="D19" s="68" t="s">
        <v>83</v>
      </c>
      <c r="E19" s="68" t="s">
        <v>84</v>
      </c>
      <c r="F19" s="68" t="s">
        <v>176</v>
      </c>
      <c r="G19" s="68" t="s">
        <v>177</v>
      </c>
      <c r="H19" s="8">
        <v>3.42</v>
      </c>
      <c r="I19" s="8">
        <v>3.42</v>
      </c>
      <c r="J19" s="8"/>
      <c r="K19" s="8"/>
      <c r="L19" s="8"/>
      <c r="M19" s="8">
        <v>3.42</v>
      </c>
      <c r="N19" s="8"/>
      <c r="O19" s="8"/>
      <c r="P19" s="8"/>
      <c r="Q19" s="6"/>
      <c r="R19" s="8"/>
      <c r="S19" s="8"/>
      <c r="T19" s="8"/>
      <c r="U19" s="8"/>
      <c r="V19" s="8"/>
      <c r="W19" s="8"/>
      <c r="X19" s="8"/>
    </row>
    <row r="20" ht="18.75" customHeight="1" spans="1:24">
      <c r="A20" s="78" t="s">
        <v>52</v>
      </c>
      <c r="B20" s="68" t="s">
        <v>174</v>
      </c>
      <c r="C20" s="69" t="s">
        <v>175</v>
      </c>
      <c r="D20" s="68" t="s">
        <v>83</v>
      </c>
      <c r="E20" s="68" t="s">
        <v>84</v>
      </c>
      <c r="F20" s="68" t="s">
        <v>176</v>
      </c>
      <c r="G20" s="68" t="s">
        <v>177</v>
      </c>
      <c r="H20" s="8">
        <v>6.1068</v>
      </c>
      <c r="I20" s="8">
        <v>6.1068</v>
      </c>
      <c r="J20" s="8"/>
      <c r="K20" s="8"/>
      <c r="L20" s="8"/>
      <c r="M20" s="8">
        <v>6.1068</v>
      </c>
      <c r="N20" s="8"/>
      <c r="O20" s="8"/>
      <c r="P20" s="8"/>
      <c r="Q20" s="6"/>
      <c r="R20" s="8"/>
      <c r="S20" s="8"/>
      <c r="T20" s="8"/>
      <c r="U20" s="8"/>
      <c r="V20" s="8"/>
      <c r="W20" s="8"/>
      <c r="X20" s="8"/>
    </row>
    <row r="21" ht="18.75" customHeight="1" spans="1:24">
      <c r="A21" s="78" t="s">
        <v>52</v>
      </c>
      <c r="B21" s="68" t="s">
        <v>174</v>
      </c>
      <c r="C21" s="69" t="s">
        <v>175</v>
      </c>
      <c r="D21" s="68" t="s">
        <v>83</v>
      </c>
      <c r="E21" s="68" t="s">
        <v>84</v>
      </c>
      <c r="F21" s="68" t="s">
        <v>176</v>
      </c>
      <c r="G21" s="68" t="s">
        <v>177</v>
      </c>
      <c r="H21" s="8">
        <v>1.1342</v>
      </c>
      <c r="I21" s="8">
        <v>1.1342</v>
      </c>
      <c r="J21" s="8"/>
      <c r="K21" s="8"/>
      <c r="L21" s="8"/>
      <c r="M21" s="8">
        <v>1.1342</v>
      </c>
      <c r="N21" s="8"/>
      <c r="O21" s="8"/>
      <c r="P21" s="8"/>
      <c r="Q21" s="6"/>
      <c r="R21" s="8"/>
      <c r="S21" s="8"/>
      <c r="T21" s="8"/>
      <c r="U21" s="8"/>
      <c r="V21" s="8"/>
      <c r="W21" s="8"/>
      <c r="X21" s="8"/>
    </row>
    <row r="22" ht="18.75" customHeight="1" spans="1:24">
      <c r="A22" s="78" t="s">
        <v>52</v>
      </c>
      <c r="B22" s="68" t="s">
        <v>174</v>
      </c>
      <c r="C22" s="69" t="s">
        <v>175</v>
      </c>
      <c r="D22" s="68" t="s">
        <v>83</v>
      </c>
      <c r="E22" s="68" t="s">
        <v>84</v>
      </c>
      <c r="F22" s="68" t="s">
        <v>176</v>
      </c>
      <c r="G22" s="68" t="s">
        <v>177</v>
      </c>
      <c r="H22" s="8">
        <v>6.168</v>
      </c>
      <c r="I22" s="8">
        <v>6.168</v>
      </c>
      <c r="J22" s="8"/>
      <c r="K22" s="8"/>
      <c r="L22" s="8"/>
      <c r="M22" s="8">
        <v>6.168</v>
      </c>
      <c r="N22" s="8"/>
      <c r="O22" s="8"/>
      <c r="P22" s="8"/>
      <c r="Q22" s="6"/>
      <c r="R22" s="8"/>
      <c r="S22" s="8"/>
      <c r="T22" s="8"/>
      <c r="U22" s="8"/>
      <c r="V22" s="8"/>
      <c r="W22" s="8"/>
      <c r="X22" s="8"/>
    </row>
    <row r="23" ht="18.75" customHeight="1" spans="1:24">
      <c r="A23" s="78" t="s">
        <v>52</v>
      </c>
      <c r="B23" s="68" t="s">
        <v>174</v>
      </c>
      <c r="C23" s="69" t="s">
        <v>175</v>
      </c>
      <c r="D23" s="68" t="s">
        <v>119</v>
      </c>
      <c r="E23" s="68" t="s">
        <v>120</v>
      </c>
      <c r="F23" s="68" t="s">
        <v>170</v>
      </c>
      <c r="G23" s="68" t="s">
        <v>171</v>
      </c>
      <c r="H23" s="8">
        <v>0.8508</v>
      </c>
      <c r="I23" s="8">
        <v>0.8508</v>
      </c>
      <c r="J23" s="8"/>
      <c r="K23" s="8"/>
      <c r="L23" s="8"/>
      <c r="M23" s="8">
        <v>0.8508</v>
      </c>
      <c r="N23" s="8"/>
      <c r="O23" s="8"/>
      <c r="P23" s="8"/>
      <c r="Q23" s="6"/>
      <c r="R23" s="8"/>
      <c r="S23" s="8"/>
      <c r="T23" s="8"/>
      <c r="U23" s="8"/>
      <c r="V23" s="8"/>
      <c r="W23" s="8"/>
      <c r="X23" s="8"/>
    </row>
    <row r="24" ht="18.75" customHeight="1" spans="1:24">
      <c r="A24" s="78" t="s">
        <v>52</v>
      </c>
      <c r="B24" s="68" t="s">
        <v>178</v>
      </c>
      <c r="C24" s="69" t="s">
        <v>179</v>
      </c>
      <c r="D24" s="68" t="s">
        <v>75</v>
      </c>
      <c r="E24" s="68" t="s">
        <v>76</v>
      </c>
      <c r="F24" s="68" t="s">
        <v>180</v>
      </c>
      <c r="G24" s="68" t="s">
        <v>181</v>
      </c>
      <c r="H24" s="8">
        <v>0.166309</v>
      </c>
      <c r="I24" s="8">
        <v>0.166309</v>
      </c>
      <c r="J24" s="8"/>
      <c r="K24" s="8"/>
      <c r="L24" s="8"/>
      <c r="M24" s="8">
        <v>0.166309</v>
      </c>
      <c r="N24" s="8"/>
      <c r="O24" s="8"/>
      <c r="P24" s="8"/>
      <c r="Q24" s="6"/>
      <c r="R24" s="8"/>
      <c r="S24" s="8"/>
      <c r="T24" s="8"/>
      <c r="U24" s="8"/>
      <c r="V24" s="8"/>
      <c r="W24" s="8"/>
      <c r="X24" s="8"/>
    </row>
    <row r="25" ht="18.75" customHeight="1" spans="1:24">
      <c r="A25" s="78" t="s">
        <v>52</v>
      </c>
      <c r="B25" s="68" t="s">
        <v>178</v>
      </c>
      <c r="C25" s="69" t="s">
        <v>179</v>
      </c>
      <c r="D25" s="68" t="s">
        <v>83</v>
      </c>
      <c r="E25" s="68" t="s">
        <v>84</v>
      </c>
      <c r="F25" s="68" t="s">
        <v>180</v>
      </c>
      <c r="G25" s="68" t="s">
        <v>181</v>
      </c>
      <c r="H25" s="8">
        <v>0.27133</v>
      </c>
      <c r="I25" s="8">
        <v>0.27133</v>
      </c>
      <c r="J25" s="8"/>
      <c r="K25" s="8"/>
      <c r="L25" s="8"/>
      <c r="M25" s="8">
        <v>0.27133</v>
      </c>
      <c r="N25" s="8"/>
      <c r="O25" s="8"/>
      <c r="P25" s="8"/>
      <c r="Q25" s="6"/>
      <c r="R25" s="8"/>
      <c r="S25" s="8"/>
      <c r="T25" s="8"/>
      <c r="U25" s="8"/>
      <c r="V25" s="8"/>
      <c r="W25" s="8"/>
      <c r="X25" s="8"/>
    </row>
    <row r="26" ht="18.75" customHeight="1" spans="1:24">
      <c r="A26" s="78" t="s">
        <v>52</v>
      </c>
      <c r="B26" s="68" t="s">
        <v>178</v>
      </c>
      <c r="C26" s="69" t="s">
        <v>179</v>
      </c>
      <c r="D26" s="68" t="s">
        <v>95</v>
      </c>
      <c r="E26" s="68" t="s">
        <v>96</v>
      </c>
      <c r="F26" s="68" t="s">
        <v>182</v>
      </c>
      <c r="G26" s="68" t="s">
        <v>183</v>
      </c>
      <c r="H26" s="8">
        <v>26.851424</v>
      </c>
      <c r="I26" s="8">
        <v>26.851424</v>
      </c>
      <c r="J26" s="8"/>
      <c r="K26" s="8"/>
      <c r="L26" s="8"/>
      <c r="M26" s="8">
        <v>26.851424</v>
      </c>
      <c r="N26" s="8"/>
      <c r="O26" s="8"/>
      <c r="P26" s="8"/>
      <c r="Q26" s="6"/>
      <c r="R26" s="8"/>
      <c r="S26" s="8"/>
      <c r="T26" s="8"/>
      <c r="U26" s="8"/>
      <c r="V26" s="8"/>
      <c r="W26" s="8"/>
      <c r="X26" s="8"/>
    </row>
    <row r="27" ht="18.75" customHeight="1" spans="1:24">
      <c r="A27" s="78" t="s">
        <v>52</v>
      </c>
      <c r="B27" s="68" t="s">
        <v>178</v>
      </c>
      <c r="C27" s="69" t="s">
        <v>179</v>
      </c>
      <c r="D27" s="68" t="s">
        <v>105</v>
      </c>
      <c r="E27" s="68" t="s">
        <v>106</v>
      </c>
      <c r="F27" s="68" t="s">
        <v>184</v>
      </c>
      <c r="G27" s="68" t="s">
        <v>185</v>
      </c>
      <c r="H27" s="8">
        <v>10.71198</v>
      </c>
      <c r="I27" s="8">
        <v>10.71198</v>
      </c>
      <c r="J27" s="8"/>
      <c r="K27" s="8"/>
      <c r="L27" s="8"/>
      <c r="M27" s="8">
        <v>10.71198</v>
      </c>
      <c r="N27" s="8"/>
      <c r="O27" s="8"/>
      <c r="P27" s="8"/>
      <c r="Q27" s="6"/>
      <c r="R27" s="8"/>
      <c r="S27" s="8"/>
      <c r="T27" s="8"/>
      <c r="U27" s="8"/>
      <c r="V27" s="8"/>
      <c r="W27" s="8"/>
      <c r="X27" s="8"/>
    </row>
    <row r="28" ht="18.75" customHeight="1" spans="1:24">
      <c r="A28" s="78" t="s">
        <v>52</v>
      </c>
      <c r="B28" s="68" t="s">
        <v>178</v>
      </c>
      <c r="C28" s="69" t="s">
        <v>179</v>
      </c>
      <c r="D28" s="68" t="s">
        <v>107</v>
      </c>
      <c r="E28" s="68" t="s">
        <v>108</v>
      </c>
      <c r="F28" s="68" t="s">
        <v>184</v>
      </c>
      <c r="G28" s="68" t="s">
        <v>185</v>
      </c>
      <c r="H28" s="8">
        <v>3.217196</v>
      </c>
      <c r="I28" s="8">
        <v>3.217196</v>
      </c>
      <c r="J28" s="8"/>
      <c r="K28" s="8"/>
      <c r="L28" s="8"/>
      <c r="M28" s="8">
        <v>3.217196</v>
      </c>
      <c r="N28" s="8"/>
      <c r="O28" s="8"/>
      <c r="P28" s="8"/>
      <c r="Q28" s="6"/>
      <c r="R28" s="8"/>
      <c r="S28" s="8"/>
      <c r="T28" s="8"/>
      <c r="U28" s="8"/>
      <c r="V28" s="8"/>
      <c r="W28" s="8"/>
      <c r="X28" s="8"/>
    </row>
    <row r="29" ht="18.75" customHeight="1" spans="1:24">
      <c r="A29" s="78" t="s">
        <v>52</v>
      </c>
      <c r="B29" s="68" t="s">
        <v>178</v>
      </c>
      <c r="C29" s="69" t="s">
        <v>179</v>
      </c>
      <c r="D29" s="68" t="s">
        <v>109</v>
      </c>
      <c r="E29" s="68" t="s">
        <v>110</v>
      </c>
      <c r="F29" s="68" t="s">
        <v>186</v>
      </c>
      <c r="G29" s="68" t="s">
        <v>187</v>
      </c>
      <c r="H29" s="8">
        <v>9.39087</v>
      </c>
      <c r="I29" s="8">
        <v>9.39087</v>
      </c>
      <c r="J29" s="8"/>
      <c r="K29" s="8"/>
      <c r="L29" s="8"/>
      <c r="M29" s="8">
        <v>9.39087</v>
      </c>
      <c r="N29" s="8"/>
      <c r="O29" s="8"/>
      <c r="P29" s="8"/>
      <c r="Q29" s="6"/>
      <c r="R29" s="8"/>
      <c r="S29" s="8"/>
      <c r="T29" s="8"/>
      <c r="U29" s="8"/>
      <c r="V29" s="8"/>
      <c r="W29" s="8"/>
      <c r="X29" s="8"/>
    </row>
    <row r="30" ht="18.75" customHeight="1" spans="1:24">
      <c r="A30" s="78" t="s">
        <v>52</v>
      </c>
      <c r="B30" s="68" t="s">
        <v>178</v>
      </c>
      <c r="C30" s="69" t="s">
        <v>179</v>
      </c>
      <c r="D30" s="68" t="s">
        <v>111</v>
      </c>
      <c r="E30" s="68" t="s">
        <v>112</v>
      </c>
      <c r="F30" s="68" t="s">
        <v>180</v>
      </c>
      <c r="G30" s="68" t="s">
        <v>181</v>
      </c>
      <c r="H30" s="8">
        <v>0.335643</v>
      </c>
      <c r="I30" s="8">
        <v>0.335643</v>
      </c>
      <c r="J30" s="8"/>
      <c r="K30" s="8"/>
      <c r="L30" s="8"/>
      <c r="M30" s="8">
        <v>0.335643</v>
      </c>
      <c r="N30" s="8"/>
      <c r="O30" s="8"/>
      <c r="P30" s="8"/>
      <c r="Q30" s="6"/>
      <c r="R30" s="8"/>
      <c r="S30" s="8"/>
      <c r="T30" s="8"/>
      <c r="U30" s="8"/>
      <c r="V30" s="8"/>
      <c r="W30" s="8"/>
      <c r="X30" s="8"/>
    </row>
    <row r="31" ht="18.75" customHeight="1" spans="1:24">
      <c r="A31" s="78" t="s">
        <v>52</v>
      </c>
      <c r="B31" s="68" t="s">
        <v>178</v>
      </c>
      <c r="C31" s="69" t="s">
        <v>179</v>
      </c>
      <c r="D31" s="68" t="s">
        <v>111</v>
      </c>
      <c r="E31" s="68" t="s">
        <v>112</v>
      </c>
      <c r="F31" s="68" t="s">
        <v>180</v>
      </c>
      <c r="G31" s="68" t="s">
        <v>181</v>
      </c>
      <c r="H31" s="8">
        <v>0.1765</v>
      </c>
      <c r="I31" s="8">
        <v>0.1765</v>
      </c>
      <c r="J31" s="8"/>
      <c r="K31" s="8"/>
      <c r="L31" s="8"/>
      <c r="M31" s="8">
        <v>0.1765</v>
      </c>
      <c r="N31" s="8"/>
      <c r="O31" s="8"/>
      <c r="P31" s="8"/>
      <c r="Q31" s="6"/>
      <c r="R31" s="8"/>
      <c r="S31" s="8"/>
      <c r="T31" s="8"/>
      <c r="U31" s="8"/>
      <c r="V31" s="8"/>
      <c r="W31" s="8"/>
      <c r="X31" s="8"/>
    </row>
    <row r="32" ht="18.75" customHeight="1" spans="1:24">
      <c r="A32" s="78" t="s">
        <v>52</v>
      </c>
      <c r="B32" s="68" t="s">
        <v>178</v>
      </c>
      <c r="C32" s="69" t="s">
        <v>179</v>
      </c>
      <c r="D32" s="68" t="s">
        <v>111</v>
      </c>
      <c r="E32" s="68" t="s">
        <v>112</v>
      </c>
      <c r="F32" s="68" t="s">
        <v>180</v>
      </c>
      <c r="G32" s="68" t="s">
        <v>181</v>
      </c>
      <c r="H32" s="8">
        <v>0.706</v>
      </c>
      <c r="I32" s="8">
        <v>0.706</v>
      </c>
      <c r="J32" s="8"/>
      <c r="K32" s="8"/>
      <c r="L32" s="8"/>
      <c r="M32" s="8">
        <v>0.706</v>
      </c>
      <c r="N32" s="8"/>
      <c r="O32" s="8"/>
      <c r="P32" s="8"/>
      <c r="Q32" s="6"/>
      <c r="R32" s="8"/>
      <c r="S32" s="8"/>
      <c r="T32" s="8"/>
      <c r="U32" s="8"/>
      <c r="V32" s="8"/>
      <c r="W32" s="8"/>
      <c r="X32" s="8"/>
    </row>
    <row r="33" ht="18.75" customHeight="1" spans="1:24">
      <c r="A33" s="78" t="s">
        <v>52</v>
      </c>
      <c r="B33" s="68" t="s">
        <v>188</v>
      </c>
      <c r="C33" s="69" t="s">
        <v>118</v>
      </c>
      <c r="D33" s="68" t="s">
        <v>117</v>
      </c>
      <c r="E33" s="68" t="s">
        <v>118</v>
      </c>
      <c r="F33" s="68" t="s">
        <v>189</v>
      </c>
      <c r="G33" s="68" t="s">
        <v>118</v>
      </c>
      <c r="H33" s="8">
        <v>22.7604</v>
      </c>
      <c r="I33" s="8">
        <v>22.7604</v>
      </c>
      <c r="J33" s="8"/>
      <c r="K33" s="8"/>
      <c r="L33" s="8"/>
      <c r="M33" s="8">
        <v>22.7604</v>
      </c>
      <c r="N33" s="8"/>
      <c r="O33" s="8"/>
      <c r="P33" s="8"/>
      <c r="Q33" s="6"/>
      <c r="R33" s="8"/>
      <c r="S33" s="8"/>
      <c r="T33" s="8"/>
      <c r="U33" s="8"/>
      <c r="V33" s="8"/>
      <c r="W33" s="8"/>
      <c r="X33" s="8"/>
    </row>
    <row r="34" ht="18.75" customHeight="1" spans="1:24">
      <c r="A34" s="78" t="s">
        <v>52</v>
      </c>
      <c r="B34" s="68" t="s">
        <v>190</v>
      </c>
      <c r="C34" s="69" t="s">
        <v>191</v>
      </c>
      <c r="D34" s="68" t="s">
        <v>75</v>
      </c>
      <c r="E34" s="68" t="s">
        <v>76</v>
      </c>
      <c r="F34" s="68" t="s">
        <v>192</v>
      </c>
      <c r="G34" s="68" t="s">
        <v>193</v>
      </c>
      <c r="H34" s="8">
        <v>1.94</v>
      </c>
      <c r="I34" s="8">
        <v>1.94</v>
      </c>
      <c r="J34" s="8"/>
      <c r="K34" s="8"/>
      <c r="L34" s="8"/>
      <c r="M34" s="8">
        <v>1.94</v>
      </c>
      <c r="N34" s="8"/>
      <c r="O34" s="8"/>
      <c r="P34" s="8"/>
      <c r="Q34" s="6"/>
      <c r="R34" s="8"/>
      <c r="S34" s="8"/>
      <c r="T34" s="8"/>
      <c r="U34" s="8"/>
      <c r="V34" s="8"/>
      <c r="W34" s="8"/>
      <c r="X34" s="8"/>
    </row>
    <row r="35" ht="18.75" customHeight="1" spans="1:24">
      <c r="A35" s="78" t="s">
        <v>52</v>
      </c>
      <c r="B35" s="68" t="s">
        <v>194</v>
      </c>
      <c r="C35" s="69" t="s">
        <v>195</v>
      </c>
      <c r="D35" s="68" t="s">
        <v>75</v>
      </c>
      <c r="E35" s="68" t="s">
        <v>76</v>
      </c>
      <c r="F35" s="68" t="s">
        <v>196</v>
      </c>
      <c r="G35" s="68" t="s">
        <v>195</v>
      </c>
      <c r="H35" s="8">
        <v>2.876976</v>
      </c>
      <c r="I35" s="8">
        <v>2.876976</v>
      </c>
      <c r="J35" s="8"/>
      <c r="K35" s="8"/>
      <c r="L35" s="8"/>
      <c r="M35" s="8">
        <v>2.876976</v>
      </c>
      <c r="N35" s="8"/>
      <c r="O35" s="8"/>
      <c r="P35" s="8"/>
      <c r="Q35" s="6"/>
      <c r="R35" s="8"/>
      <c r="S35" s="8"/>
      <c r="T35" s="8"/>
      <c r="U35" s="8"/>
      <c r="V35" s="8"/>
      <c r="W35" s="8"/>
      <c r="X35" s="8"/>
    </row>
    <row r="36" ht="18.75" customHeight="1" spans="1:24">
      <c r="A36" s="78" t="s">
        <v>52</v>
      </c>
      <c r="B36" s="68" t="s">
        <v>194</v>
      </c>
      <c r="C36" s="69" t="s">
        <v>195</v>
      </c>
      <c r="D36" s="68" t="s">
        <v>83</v>
      </c>
      <c r="E36" s="68" t="s">
        <v>84</v>
      </c>
      <c r="F36" s="68" t="s">
        <v>196</v>
      </c>
      <c r="G36" s="68" t="s">
        <v>195</v>
      </c>
      <c r="H36" s="8">
        <v>0.714072</v>
      </c>
      <c r="I36" s="8">
        <v>0.714072</v>
      </c>
      <c r="J36" s="8"/>
      <c r="K36" s="8"/>
      <c r="L36" s="8"/>
      <c r="M36" s="8">
        <v>0.714072</v>
      </c>
      <c r="N36" s="8"/>
      <c r="O36" s="8"/>
      <c r="P36" s="8"/>
      <c r="Q36" s="6"/>
      <c r="R36" s="8"/>
      <c r="S36" s="8"/>
      <c r="T36" s="8"/>
      <c r="U36" s="8"/>
      <c r="V36" s="8"/>
      <c r="W36" s="8"/>
      <c r="X36" s="8"/>
    </row>
    <row r="37" ht="18.75" customHeight="1" spans="1:24">
      <c r="A37" s="78" t="s">
        <v>52</v>
      </c>
      <c r="B37" s="68" t="s">
        <v>197</v>
      </c>
      <c r="C37" s="69" t="s">
        <v>198</v>
      </c>
      <c r="D37" s="68" t="s">
        <v>75</v>
      </c>
      <c r="E37" s="68" t="s">
        <v>76</v>
      </c>
      <c r="F37" s="68" t="s">
        <v>199</v>
      </c>
      <c r="G37" s="68" t="s">
        <v>200</v>
      </c>
      <c r="H37" s="8">
        <v>3.792</v>
      </c>
      <c r="I37" s="8">
        <v>3.792</v>
      </c>
      <c r="J37" s="8"/>
      <c r="K37" s="8"/>
      <c r="L37" s="8"/>
      <c r="M37" s="8">
        <v>3.792</v>
      </c>
      <c r="N37" s="8"/>
      <c r="O37" s="8"/>
      <c r="P37" s="8"/>
      <c r="Q37" s="6"/>
      <c r="R37" s="8"/>
      <c r="S37" s="8"/>
      <c r="T37" s="8"/>
      <c r="U37" s="8"/>
      <c r="V37" s="8"/>
      <c r="W37" s="8"/>
      <c r="X37" s="8"/>
    </row>
    <row r="38" ht="18.75" customHeight="1" spans="1:24">
      <c r="A38" s="78" t="s">
        <v>52</v>
      </c>
      <c r="B38" s="68" t="s">
        <v>197</v>
      </c>
      <c r="C38" s="69" t="s">
        <v>198</v>
      </c>
      <c r="D38" s="68" t="s">
        <v>75</v>
      </c>
      <c r="E38" s="68" t="s">
        <v>76</v>
      </c>
      <c r="F38" s="68" t="s">
        <v>201</v>
      </c>
      <c r="G38" s="68" t="s">
        <v>202</v>
      </c>
      <c r="H38" s="8">
        <v>0.1</v>
      </c>
      <c r="I38" s="8">
        <v>0.1</v>
      </c>
      <c r="J38" s="8"/>
      <c r="K38" s="8"/>
      <c r="L38" s="8"/>
      <c r="M38" s="8">
        <v>0.1</v>
      </c>
      <c r="N38" s="8"/>
      <c r="O38" s="8"/>
      <c r="P38" s="8"/>
      <c r="Q38" s="6"/>
      <c r="R38" s="8"/>
      <c r="S38" s="8"/>
      <c r="T38" s="8"/>
      <c r="U38" s="8"/>
      <c r="V38" s="8"/>
      <c r="W38" s="8"/>
      <c r="X38" s="8"/>
    </row>
    <row r="39" ht="18.75" customHeight="1" spans="1:24">
      <c r="A39" s="78" t="s">
        <v>52</v>
      </c>
      <c r="B39" s="68" t="s">
        <v>197</v>
      </c>
      <c r="C39" s="69" t="s">
        <v>198</v>
      </c>
      <c r="D39" s="68" t="s">
        <v>75</v>
      </c>
      <c r="E39" s="68" t="s">
        <v>76</v>
      </c>
      <c r="F39" s="68" t="s">
        <v>203</v>
      </c>
      <c r="G39" s="68" t="s">
        <v>204</v>
      </c>
      <c r="H39" s="8">
        <v>0.5</v>
      </c>
      <c r="I39" s="8">
        <v>0.5</v>
      </c>
      <c r="J39" s="8"/>
      <c r="K39" s="8"/>
      <c r="L39" s="8"/>
      <c r="M39" s="8">
        <v>0.5</v>
      </c>
      <c r="N39" s="8"/>
      <c r="O39" s="8"/>
      <c r="P39" s="8"/>
      <c r="Q39" s="6"/>
      <c r="R39" s="8"/>
      <c r="S39" s="8"/>
      <c r="T39" s="8"/>
      <c r="U39" s="8"/>
      <c r="V39" s="8"/>
      <c r="W39" s="8"/>
      <c r="X39" s="8"/>
    </row>
    <row r="40" ht="18.75" customHeight="1" spans="1:24">
      <c r="A40" s="78" t="s">
        <v>52</v>
      </c>
      <c r="B40" s="68" t="s">
        <v>197</v>
      </c>
      <c r="C40" s="69" t="s">
        <v>198</v>
      </c>
      <c r="D40" s="68" t="s">
        <v>75</v>
      </c>
      <c r="E40" s="68" t="s">
        <v>76</v>
      </c>
      <c r="F40" s="68" t="s">
        <v>205</v>
      </c>
      <c r="G40" s="68" t="s">
        <v>206</v>
      </c>
      <c r="H40" s="8">
        <v>0.6</v>
      </c>
      <c r="I40" s="8">
        <v>0.6</v>
      </c>
      <c r="J40" s="8"/>
      <c r="K40" s="8"/>
      <c r="L40" s="8"/>
      <c r="M40" s="8">
        <v>0.6</v>
      </c>
      <c r="N40" s="8"/>
      <c r="O40" s="8"/>
      <c r="P40" s="8"/>
      <c r="Q40" s="6"/>
      <c r="R40" s="8"/>
      <c r="S40" s="8"/>
      <c r="T40" s="8"/>
      <c r="U40" s="8"/>
      <c r="V40" s="8"/>
      <c r="W40" s="8"/>
      <c r="X40" s="8"/>
    </row>
    <row r="41" ht="18.75" customHeight="1" spans="1:24">
      <c r="A41" s="78" t="s">
        <v>52</v>
      </c>
      <c r="B41" s="68" t="s">
        <v>197</v>
      </c>
      <c r="C41" s="69" t="s">
        <v>198</v>
      </c>
      <c r="D41" s="68" t="s">
        <v>75</v>
      </c>
      <c r="E41" s="68" t="s">
        <v>76</v>
      </c>
      <c r="F41" s="68" t="s">
        <v>205</v>
      </c>
      <c r="G41" s="68" t="s">
        <v>206</v>
      </c>
      <c r="H41" s="8">
        <v>0.06</v>
      </c>
      <c r="I41" s="8">
        <v>0.06</v>
      </c>
      <c r="J41" s="8"/>
      <c r="K41" s="8"/>
      <c r="L41" s="8"/>
      <c r="M41" s="8">
        <v>0.06</v>
      </c>
      <c r="N41" s="8"/>
      <c r="O41" s="8"/>
      <c r="P41" s="8"/>
      <c r="Q41" s="6"/>
      <c r="R41" s="8"/>
      <c r="S41" s="8"/>
      <c r="T41" s="8"/>
      <c r="U41" s="8"/>
      <c r="V41" s="8"/>
      <c r="W41" s="8"/>
      <c r="X41" s="8"/>
    </row>
    <row r="42" ht="18.75" customHeight="1" spans="1:24">
      <c r="A42" s="78" t="s">
        <v>52</v>
      </c>
      <c r="B42" s="68" t="s">
        <v>197</v>
      </c>
      <c r="C42" s="69" t="s">
        <v>198</v>
      </c>
      <c r="D42" s="68" t="s">
        <v>75</v>
      </c>
      <c r="E42" s="68" t="s">
        <v>76</v>
      </c>
      <c r="F42" s="68" t="s">
        <v>207</v>
      </c>
      <c r="G42" s="68" t="s">
        <v>208</v>
      </c>
      <c r="H42" s="8">
        <v>0.1</v>
      </c>
      <c r="I42" s="8">
        <v>0.1</v>
      </c>
      <c r="J42" s="8"/>
      <c r="K42" s="8"/>
      <c r="L42" s="8"/>
      <c r="M42" s="8">
        <v>0.1</v>
      </c>
      <c r="N42" s="8"/>
      <c r="O42" s="8"/>
      <c r="P42" s="8"/>
      <c r="Q42" s="6"/>
      <c r="R42" s="8"/>
      <c r="S42" s="8"/>
      <c r="T42" s="8"/>
      <c r="U42" s="8"/>
      <c r="V42" s="8"/>
      <c r="W42" s="8"/>
      <c r="X42" s="8"/>
    </row>
    <row r="43" ht="18.75" customHeight="1" spans="1:24">
      <c r="A43" s="78" t="s">
        <v>52</v>
      </c>
      <c r="B43" s="68" t="s">
        <v>197</v>
      </c>
      <c r="C43" s="69" t="s">
        <v>198</v>
      </c>
      <c r="D43" s="68" t="s">
        <v>75</v>
      </c>
      <c r="E43" s="68" t="s">
        <v>76</v>
      </c>
      <c r="F43" s="68" t="s">
        <v>209</v>
      </c>
      <c r="G43" s="68" t="s">
        <v>210</v>
      </c>
      <c r="H43" s="8">
        <v>0.2</v>
      </c>
      <c r="I43" s="8">
        <v>0.2</v>
      </c>
      <c r="J43" s="8"/>
      <c r="K43" s="8"/>
      <c r="L43" s="8"/>
      <c r="M43" s="8">
        <v>0.2</v>
      </c>
      <c r="N43" s="8"/>
      <c r="O43" s="8"/>
      <c r="P43" s="8"/>
      <c r="Q43" s="6"/>
      <c r="R43" s="8"/>
      <c r="S43" s="8"/>
      <c r="T43" s="8"/>
      <c r="U43" s="8"/>
      <c r="V43" s="8"/>
      <c r="W43" s="8"/>
      <c r="X43" s="8"/>
    </row>
    <row r="44" ht="18.75" customHeight="1" spans="1:24">
      <c r="A44" s="78" t="s">
        <v>52</v>
      </c>
      <c r="B44" s="68" t="s">
        <v>197</v>
      </c>
      <c r="C44" s="69" t="s">
        <v>198</v>
      </c>
      <c r="D44" s="68" t="s">
        <v>75</v>
      </c>
      <c r="E44" s="68" t="s">
        <v>76</v>
      </c>
      <c r="F44" s="68" t="s">
        <v>211</v>
      </c>
      <c r="G44" s="68" t="s">
        <v>212</v>
      </c>
      <c r="H44" s="8">
        <v>1.08</v>
      </c>
      <c r="I44" s="8">
        <v>1.08</v>
      </c>
      <c r="J44" s="8"/>
      <c r="K44" s="8"/>
      <c r="L44" s="8"/>
      <c r="M44" s="8">
        <v>1.08</v>
      </c>
      <c r="N44" s="8"/>
      <c r="O44" s="8"/>
      <c r="P44" s="8"/>
      <c r="Q44" s="6"/>
      <c r="R44" s="8"/>
      <c r="S44" s="8"/>
      <c r="T44" s="8"/>
      <c r="U44" s="8"/>
      <c r="V44" s="8"/>
      <c r="W44" s="8"/>
      <c r="X44" s="8"/>
    </row>
    <row r="45" ht="18.75" customHeight="1" spans="1:24">
      <c r="A45" s="78" t="s">
        <v>52</v>
      </c>
      <c r="B45" s="68" t="s">
        <v>197</v>
      </c>
      <c r="C45" s="69" t="s">
        <v>198</v>
      </c>
      <c r="D45" s="68" t="s">
        <v>75</v>
      </c>
      <c r="E45" s="68" t="s">
        <v>76</v>
      </c>
      <c r="F45" s="68" t="s">
        <v>213</v>
      </c>
      <c r="G45" s="68" t="s">
        <v>214</v>
      </c>
      <c r="H45" s="8">
        <v>1.068</v>
      </c>
      <c r="I45" s="8">
        <v>1.068</v>
      </c>
      <c r="J45" s="8"/>
      <c r="K45" s="8"/>
      <c r="L45" s="8"/>
      <c r="M45" s="8">
        <v>1.068</v>
      </c>
      <c r="N45" s="8"/>
      <c r="O45" s="8"/>
      <c r="P45" s="8"/>
      <c r="Q45" s="6"/>
      <c r="R45" s="8"/>
      <c r="S45" s="8"/>
      <c r="T45" s="8"/>
      <c r="U45" s="8"/>
      <c r="V45" s="8"/>
      <c r="W45" s="8"/>
      <c r="X45" s="8"/>
    </row>
    <row r="46" ht="18.75" customHeight="1" spans="1:24">
      <c r="A46" s="78" t="s">
        <v>52</v>
      </c>
      <c r="B46" s="68" t="s">
        <v>197</v>
      </c>
      <c r="C46" s="69" t="s">
        <v>198</v>
      </c>
      <c r="D46" s="68" t="s">
        <v>83</v>
      </c>
      <c r="E46" s="68" t="s">
        <v>84</v>
      </c>
      <c r="F46" s="68" t="s">
        <v>199</v>
      </c>
      <c r="G46" s="68" t="s">
        <v>200</v>
      </c>
      <c r="H46" s="8">
        <v>1.364</v>
      </c>
      <c r="I46" s="8">
        <v>1.364</v>
      </c>
      <c r="J46" s="8"/>
      <c r="K46" s="8"/>
      <c r="L46" s="8"/>
      <c r="M46" s="8">
        <v>1.364</v>
      </c>
      <c r="N46" s="8"/>
      <c r="O46" s="8"/>
      <c r="P46" s="8"/>
      <c r="Q46" s="6"/>
      <c r="R46" s="8"/>
      <c r="S46" s="8"/>
      <c r="T46" s="8"/>
      <c r="U46" s="8"/>
      <c r="V46" s="8"/>
      <c r="W46" s="8"/>
      <c r="X46" s="8"/>
    </row>
    <row r="47" ht="18.75" customHeight="1" spans="1:24">
      <c r="A47" s="78" t="s">
        <v>52</v>
      </c>
      <c r="B47" s="68" t="s">
        <v>197</v>
      </c>
      <c r="C47" s="69" t="s">
        <v>198</v>
      </c>
      <c r="D47" s="68" t="s">
        <v>83</v>
      </c>
      <c r="E47" s="68" t="s">
        <v>84</v>
      </c>
      <c r="F47" s="68" t="s">
        <v>205</v>
      </c>
      <c r="G47" s="68" t="s">
        <v>206</v>
      </c>
      <c r="H47" s="8">
        <v>0.2</v>
      </c>
      <c r="I47" s="8">
        <v>0.2</v>
      </c>
      <c r="J47" s="8"/>
      <c r="K47" s="8"/>
      <c r="L47" s="8"/>
      <c r="M47" s="8">
        <v>0.2</v>
      </c>
      <c r="N47" s="8"/>
      <c r="O47" s="8"/>
      <c r="P47" s="8"/>
      <c r="Q47" s="6"/>
      <c r="R47" s="8"/>
      <c r="S47" s="8"/>
      <c r="T47" s="8"/>
      <c r="U47" s="8"/>
      <c r="V47" s="8"/>
      <c r="W47" s="8"/>
      <c r="X47" s="8"/>
    </row>
    <row r="48" ht="18.75" customHeight="1" spans="1:24">
      <c r="A48" s="78" t="s">
        <v>52</v>
      </c>
      <c r="B48" s="68" t="s">
        <v>197</v>
      </c>
      <c r="C48" s="69" t="s">
        <v>198</v>
      </c>
      <c r="D48" s="68" t="s">
        <v>83</v>
      </c>
      <c r="E48" s="68" t="s">
        <v>84</v>
      </c>
      <c r="F48" s="68" t="s">
        <v>207</v>
      </c>
      <c r="G48" s="68" t="s">
        <v>208</v>
      </c>
      <c r="H48" s="8">
        <v>0.1</v>
      </c>
      <c r="I48" s="8">
        <v>0.1</v>
      </c>
      <c r="J48" s="8"/>
      <c r="K48" s="8"/>
      <c r="L48" s="8"/>
      <c r="M48" s="8">
        <v>0.1</v>
      </c>
      <c r="N48" s="8"/>
      <c r="O48" s="8"/>
      <c r="P48" s="8"/>
      <c r="Q48" s="6"/>
      <c r="R48" s="8"/>
      <c r="S48" s="8"/>
      <c r="T48" s="8"/>
      <c r="U48" s="8"/>
      <c r="V48" s="8"/>
      <c r="W48" s="8"/>
      <c r="X48" s="8"/>
    </row>
    <row r="49" ht="18.75" customHeight="1" spans="1:24">
      <c r="A49" s="78" t="s">
        <v>52</v>
      </c>
      <c r="B49" s="68" t="s">
        <v>197</v>
      </c>
      <c r="C49" s="69" t="s">
        <v>198</v>
      </c>
      <c r="D49" s="68" t="s">
        <v>83</v>
      </c>
      <c r="E49" s="68" t="s">
        <v>84</v>
      </c>
      <c r="F49" s="68" t="s">
        <v>209</v>
      </c>
      <c r="G49" s="68" t="s">
        <v>210</v>
      </c>
      <c r="H49" s="8">
        <v>0.1</v>
      </c>
      <c r="I49" s="8">
        <v>0.1</v>
      </c>
      <c r="J49" s="8"/>
      <c r="K49" s="8"/>
      <c r="L49" s="8"/>
      <c r="M49" s="8">
        <v>0.1</v>
      </c>
      <c r="N49" s="8"/>
      <c r="O49" s="8"/>
      <c r="P49" s="8"/>
      <c r="Q49" s="6"/>
      <c r="R49" s="8"/>
      <c r="S49" s="8"/>
      <c r="T49" s="8"/>
      <c r="U49" s="8"/>
      <c r="V49" s="8"/>
      <c r="W49" s="8"/>
      <c r="X49" s="8"/>
    </row>
    <row r="50" ht="18.75" customHeight="1" spans="1:24">
      <c r="A50" s="78" t="s">
        <v>52</v>
      </c>
      <c r="B50" s="68" t="s">
        <v>197</v>
      </c>
      <c r="C50" s="69" t="s">
        <v>198</v>
      </c>
      <c r="D50" s="68" t="s">
        <v>83</v>
      </c>
      <c r="E50" s="68" t="s">
        <v>84</v>
      </c>
      <c r="F50" s="68" t="s">
        <v>211</v>
      </c>
      <c r="G50" s="68" t="s">
        <v>212</v>
      </c>
      <c r="H50" s="8">
        <v>0.36</v>
      </c>
      <c r="I50" s="8">
        <v>0.36</v>
      </c>
      <c r="J50" s="8"/>
      <c r="K50" s="8"/>
      <c r="L50" s="8"/>
      <c r="M50" s="8">
        <v>0.36</v>
      </c>
      <c r="N50" s="8"/>
      <c r="O50" s="8"/>
      <c r="P50" s="8"/>
      <c r="Q50" s="6"/>
      <c r="R50" s="8"/>
      <c r="S50" s="8"/>
      <c r="T50" s="8"/>
      <c r="U50" s="8"/>
      <c r="V50" s="8"/>
      <c r="W50" s="8"/>
      <c r="X50" s="8"/>
    </row>
    <row r="51" ht="18.75" customHeight="1" spans="1:24">
      <c r="A51" s="78" t="s">
        <v>52</v>
      </c>
      <c r="B51" s="68" t="s">
        <v>215</v>
      </c>
      <c r="C51" s="69" t="s">
        <v>144</v>
      </c>
      <c r="D51" s="68" t="s">
        <v>75</v>
      </c>
      <c r="E51" s="68" t="s">
        <v>76</v>
      </c>
      <c r="F51" s="68" t="s">
        <v>216</v>
      </c>
      <c r="G51" s="68" t="s">
        <v>144</v>
      </c>
      <c r="H51" s="8">
        <v>0.708</v>
      </c>
      <c r="I51" s="8">
        <v>0.708</v>
      </c>
      <c r="J51" s="8"/>
      <c r="K51" s="8"/>
      <c r="L51" s="8"/>
      <c r="M51" s="8">
        <v>0.708</v>
      </c>
      <c r="N51" s="8"/>
      <c r="O51" s="8"/>
      <c r="P51" s="8"/>
      <c r="Q51" s="6"/>
      <c r="R51" s="8"/>
      <c r="S51" s="8"/>
      <c r="T51" s="8"/>
      <c r="U51" s="8"/>
      <c r="V51" s="8"/>
      <c r="W51" s="8"/>
      <c r="X51" s="8"/>
    </row>
    <row r="52" ht="18.75" customHeight="1" spans="1:24">
      <c r="A52" s="78" t="s">
        <v>52</v>
      </c>
      <c r="B52" s="68" t="s">
        <v>215</v>
      </c>
      <c r="C52" s="69" t="s">
        <v>144</v>
      </c>
      <c r="D52" s="68" t="s">
        <v>83</v>
      </c>
      <c r="E52" s="68" t="s">
        <v>84</v>
      </c>
      <c r="F52" s="68" t="s">
        <v>216</v>
      </c>
      <c r="G52" s="68" t="s">
        <v>144</v>
      </c>
      <c r="H52" s="8">
        <v>0.236</v>
      </c>
      <c r="I52" s="8">
        <v>0.236</v>
      </c>
      <c r="J52" s="8"/>
      <c r="K52" s="8"/>
      <c r="L52" s="8"/>
      <c r="M52" s="8">
        <v>0.236</v>
      </c>
      <c r="N52" s="8"/>
      <c r="O52" s="8"/>
      <c r="P52" s="8"/>
      <c r="Q52" s="6"/>
      <c r="R52" s="8"/>
      <c r="S52" s="8"/>
      <c r="T52" s="8"/>
      <c r="U52" s="8"/>
      <c r="V52" s="8"/>
      <c r="W52" s="8"/>
      <c r="X52" s="8"/>
    </row>
    <row r="53" ht="18.75" customHeight="1" spans="1:24">
      <c r="A53" s="78" t="s">
        <v>52</v>
      </c>
      <c r="B53" s="68" t="s">
        <v>217</v>
      </c>
      <c r="C53" s="69" t="s">
        <v>218</v>
      </c>
      <c r="D53" s="68" t="s">
        <v>75</v>
      </c>
      <c r="E53" s="68" t="s">
        <v>76</v>
      </c>
      <c r="F53" s="68" t="s">
        <v>213</v>
      </c>
      <c r="G53" s="68" t="s">
        <v>214</v>
      </c>
      <c r="H53" s="8">
        <v>10.68</v>
      </c>
      <c r="I53" s="8">
        <v>10.68</v>
      </c>
      <c r="J53" s="8"/>
      <c r="K53" s="8"/>
      <c r="L53" s="8"/>
      <c r="M53" s="8">
        <v>10.68</v>
      </c>
      <c r="N53" s="8"/>
      <c r="O53" s="8"/>
      <c r="P53" s="8"/>
      <c r="Q53" s="6"/>
      <c r="R53" s="8"/>
      <c r="S53" s="8"/>
      <c r="T53" s="8"/>
      <c r="U53" s="8"/>
      <c r="V53" s="8"/>
      <c r="W53" s="8"/>
      <c r="X53" s="8"/>
    </row>
    <row r="54" ht="18.75" customHeight="1" spans="1:24">
      <c r="A54" s="78" t="s">
        <v>52</v>
      </c>
      <c r="B54" s="68" t="s">
        <v>219</v>
      </c>
      <c r="C54" s="69" t="s">
        <v>220</v>
      </c>
      <c r="D54" s="68" t="s">
        <v>75</v>
      </c>
      <c r="E54" s="68" t="s">
        <v>76</v>
      </c>
      <c r="F54" s="68" t="s">
        <v>172</v>
      </c>
      <c r="G54" s="68" t="s">
        <v>173</v>
      </c>
      <c r="H54" s="8">
        <v>13.704</v>
      </c>
      <c r="I54" s="8">
        <v>13.704</v>
      </c>
      <c r="J54" s="8"/>
      <c r="K54" s="8"/>
      <c r="L54" s="8"/>
      <c r="M54" s="8">
        <v>13.704</v>
      </c>
      <c r="N54" s="8"/>
      <c r="O54" s="8"/>
      <c r="P54" s="8"/>
      <c r="Q54" s="6"/>
      <c r="R54" s="8"/>
      <c r="S54" s="8"/>
      <c r="T54" s="8"/>
      <c r="U54" s="8"/>
      <c r="V54" s="8"/>
      <c r="W54" s="8"/>
      <c r="X54" s="8"/>
    </row>
    <row r="55" ht="18.75" customHeight="1" spans="1:24">
      <c r="A55" s="78" t="s">
        <v>52</v>
      </c>
      <c r="B55" s="68" t="s">
        <v>221</v>
      </c>
      <c r="C55" s="69" t="s">
        <v>222</v>
      </c>
      <c r="D55" s="68" t="s">
        <v>83</v>
      </c>
      <c r="E55" s="68" t="s">
        <v>84</v>
      </c>
      <c r="F55" s="68" t="s">
        <v>176</v>
      </c>
      <c r="G55" s="68" t="s">
        <v>177</v>
      </c>
      <c r="H55" s="8">
        <v>7.2</v>
      </c>
      <c r="I55" s="8">
        <v>7.2</v>
      </c>
      <c r="J55" s="8"/>
      <c r="K55" s="8"/>
      <c r="L55" s="8"/>
      <c r="M55" s="8">
        <v>7.2</v>
      </c>
      <c r="N55" s="8"/>
      <c r="O55" s="8"/>
      <c r="P55" s="8"/>
      <c r="Q55" s="6"/>
      <c r="R55" s="8"/>
      <c r="S55" s="8"/>
      <c r="T55" s="8"/>
      <c r="U55" s="8"/>
      <c r="V55" s="8"/>
      <c r="W55" s="8"/>
      <c r="X55" s="8"/>
    </row>
    <row r="56" ht="18.75" customHeight="1" spans="1:24">
      <c r="A56" s="78" t="s">
        <v>52</v>
      </c>
      <c r="B56" s="68" t="s">
        <v>223</v>
      </c>
      <c r="C56" s="69" t="s">
        <v>224</v>
      </c>
      <c r="D56" s="68" t="s">
        <v>79</v>
      </c>
      <c r="E56" s="68" t="s">
        <v>80</v>
      </c>
      <c r="F56" s="68" t="s">
        <v>225</v>
      </c>
      <c r="G56" s="68" t="s">
        <v>226</v>
      </c>
      <c r="H56" s="8">
        <v>46.9614</v>
      </c>
      <c r="I56" s="8">
        <v>46.9614</v>
      </c>
      <c r="J56" s="8"/>
      <c r="K56" s="8"/>
      <c r="L56" s="8"/>
      <c r="M56" s="8">
        <v>46.9614</v>
      </c>
      <c r="N56" s="8"/>
      <c r="O56" s="8"/>
      <c r="P56" s="8"/>
      <c r="Q56" s="6"/>
      <c r="R56" s="8"/>
      <c r="S56" s="8"/>
      <c r="T56" s="8"/>
      <c r="U56" s="8"/>
      <c r="V56" s="8"/>
      <c r="W56" s="8"/>
      <c r="X56" s="8"/>
    </row>
    <row r="57" ht="18.75" customHeight="1" spans="1:24">
      <c r="A57" s="78" t="s">
        <v>55</v>
      </c>
      <c r="B57" s="68" t="s">
        <v>227</v>
      </c>
      <c r="C57" s="69" t="s">
        <v>175</v>
      </c>
      <c r="D57" s="68" t="s">
        <v>77</v>
      </c>
      <c r="E57" s="68" t="s">
        <v>78</v>
      </c>
      <c r="F57" s="68" t="s">
        <v>168</v>
      </c>
      <c r="G57" s="68" t="s">
        <v>169</v>
      </c>
      <c r="H57" s="8">
        <v>40.8456</v>
      </c>
      <c r="I57" s="8">
        <v>40.8456</v>
      </c>
      <c r="J57" s="8"/>
      <c r="K57" s="8"/>
      <c r="L57" s="8"/>
      <c r="M57" s="8">
        <v>40.8456</v>
      </c>
      <c r="N57" s="8"/>
      <c r="O57" s="8"/>
      <c r="P57" s="8"/>
      <c r="Q57" s="6"/>
      <c r="R57" s="8"/>
      <c r="S57" s="8"/>
      <c r="T57" s="8"/>
      <c r="U57" s="8"/>
      <c r="V57" s="8"/>
      <c r="W57" s="8"/>
      <c r="X57" s="8"/>
    </row>
    <row r="58" ht="18.75" customHeight="1" spans="1:24">
      <c r="A58" s="78" t="s">
        <v>55</v>
      </c>
      <c r="B58" s="68" t="s">
        <v>227</v>
      </c>
      <c r="C58" s="69" t="s">
        <v>175</v>
      </c>
      <c r="D58" s="68" t="s">
        <v>77</v>
      </c>
      <c r="E58" s="68" t="s">
        <v>78</v>
      </c>
      <c r="F58" s="68" t="s">
        <v>170</v>
      </c>
      <c r="G58" s="68" t="s">
        <v>171</v>
      </c>
      <c r="H58" s="8">
        <v>3.2028</v>
      </c>
      <c r="I58" s="8">
        <v>3.2028</v>
      </c>
      <c r="J58" s="8"/>
      <c r="K58" s="8"/>
      <c r="L58" s="8"/>
      <c r="M58" s="8">
        <v>3.2028</v>
      </c>
      <c r="N58" s="8"/>
      <c r="O58" s="8"/>
      <c r="P58" s="8"/>
      <c r="Q58" s="6"/>
      <c r="R58" s="8"/>
      <c r="S58" s="8"/>
      <c r="T58" s="8"/>
      <c r="U58" s="8"/>
      <c r="V58" s="8"/>
      <c r="W58" s="8"/>
      <c r="X58" s="8"/>
    </row>
    <row r="59" ht="18.75" customHeight="1" spans="1:24">
      <c r="A59" s="78" t="s">
        <v>55</v>
      </c>
      <c r="B59" s="68" t="s">
        <v>227</v>
      </c>
      <c r="C59" s="69" t="s">
        <v>175</v>
      </c>
      <c r="D59" s="68" t="s">
        <v>77</v>
      </c>
      <c r="E59" s="68" t="s">
        <v>78</v>
      </c>
      <c r="F59" s="68" t="s">
        <v>172</v>
      </c>
      <c r="G59" s="68" t="s">
        <v>173</v>
      </c>
      <c r="H59" s="8">
        <v>0.24</v>
      </c>
      <c r="I59" s="8">
        <v>0.24</v>
      </c>
      <c r="J59" s="8"/>
      <c r="K59" s="8"/>
      <c r="L59" s="8"/>
      <c r="M59" s="8">
        <v>0.24</v>
      </c>
      <c r="N59" s="8"/>
      <c r="O59" s="8"/>
      <c r="P59" s="8"/>
      <c r="Q59" s="6"/>
      <c r="R59" s="8"/>
      <c r="S59" s="8"/>
      <c r="T59" s="8"/>
      <c r="U59" s="8"/>
      <c r="V59" s="8"/>
      <c r="W59" s="8"/>
      <c r="X59" s="8"/>
    </row>
    <row r="60" ht="18.75" customHeight="1" spans="1:24">
      <c r="A60" s="78" t="s">
        <v>55</v>
      </c>
      <c r="B60" s="68" t="s">
        <v>227</v>
      </c>
      <c r="C60" s="69" t="s">
        <v>175</v>
      </c>
      <c r="D60" s="68" t="s">
        <v>77</v>
      </c>
      <c r="E60" s="68" t="s">
        <v>78</v>
      </c>
      <c r="F60" s="68" t="s">
        <v>176</v>
      </c>
      <c r="G60" s="68" t="s">
        <v>177</v>
      </c>
      <c r="H60" s="8">
        <v>13.512</v>
      </c>
      <c r="I60" s="8">
        <v>13.512</v>
      </c>
      <c r="J60" s="8"/>
      <c r="K60" s="8"/>
      <c r="L60" s="8"/>
      <c r="M60" s="8">
        <v>13.512</v>
      </c>
      <c r="N60" s="8"/>
      <c r="O60" s="8"/>
      <c r="P60" s="8"/>
      <c r="Q60" s="6"/>
      <c r="R60" s="8"/>
      <c r="S60" s="8"/>
      <c r="T60" s="8"/>
      <c r="U60" s="8"/>
      <c r="V60" s="8"/>
      <c r="W60" s="8"/>
      <c r="X60" s="8"/>
    </row>
    <row r="61" ht="18.75" customHeight="1" spans="1:24">
      <c r="A61" s="78" t="s">
        <v>55</v>
      </c>
      <c r="B61" s="68" t="s">
        <v>227</v>
      </c>
      <c r="C61" s="69" t="s">
        <v>175</v>
      </c>
      <c r="D61" s="68" t="s">
        <v>77</v>
      </c>
      <c r="E61" s="68" t="s">
        <v>78</v>
      </c>
      <c r="F61" s="68" t="s">
        <v>176</v>
      </c>
      <c r="G61" s="68" t="s">
        <v>177</v>
      </c>
      <c r="H61" s="8">
        <v>13.9164</v>
      </c>
      <c r="I61" s="8">
        <v>13.9164</v>
      </c>
      <c r="J61" s="8"/>
      <c r="K61" s="8"/>
      <c r="L61" s="8"/>
      <c r="M61" s="8">
        <v>13.9164</v>
      </c>
      <c r="N61" s="8"/>
      <c r="O61" s="8"/>
      <c r="P61" s="8"/>
      <c r="Q61" s="6"/>
      <c r="R61" s="8"/>
      <c r="S61" s="8"/>
      <c r="T61" s="8"/>
      <c r="U61" s="8"/>
      <c r="V61" s="8"/>
      <c r="W61" s="8"/>
      <c r="X61" s="8"/>
    </row>
    <row r="62" ht="18.75" customHeight="1" spans="1:24">
      <c r="A62" s="78" t="s">
        <v>55</v>
      </c>
      <c r="B62" s="68" t="s">
        <v>227</v>
      </c>
      <c r="C62" s="69" t="s">
        <v>175</v>
      </c>
      <c r="D62" s="68" t="s">
        <v>77</v>
      </c>
      <c r="E62" s="68" t="s">
        <v>78</v>
      </c>
      <c r="F62" s="68" t="s">
        <v>176</v>
      </c>
      <c r="G62" s="68" t="s">
        <v>177</v>
      </c>
      <c r="H62" s="8">
        <v>3.4038</v>
      </c>
      <c r="I62" s="8">
        <v>3.4038</v>
      </c>
      <c r="J62" s="8"/>
      <c r="K62" s="8"/>
      <c r="L62" s="8"/>
      <c r="M62" s="8">
        <v>3.4038</v>
      </c>
      <c r="N62" s="8"/>
      <c r="O62" s="8"/>
      <c r="P62" s="8"/>
      <c r="Q62" s="6"/>
      <c r="R62" s="8"/>
      <c r="S62" s="8"/>
      <c r="T62" s="8"/>
      <c r="U62" s="8"/>
      <c r="V62" s="8"/>
      <c r="W62" s="8"/>
      <c r="X62" s="8"/>
    </row>
    <row r="63" ht="18.75" customHeight="1" spans="1:24">
      <c r="A63" s="78" t="s">
        <v>55</v>
      </c>
      <c r="B63" s="68" t="s">
        <v>227</v>
      </c>
      <c r="C63" s="69" t="s">
        <v>175</v>
      </c>
      <c r="D63" s="68" t="s">
        <v>77</v>
      </c>
      <c r="E63" s="68" t="s">
        <v>78</v>
      </c>
      <c r="F63" s="68" t="s">
        <v>176</v>
      </c>
      <c r="G63" s="68" t="s">
        <v>177</v>
      </c>
      <c r="H63" s="8">
        <v>7.914</v>
      </c>
      <c r="I63" s="8">
        <v>7.914</v>
      </c>
      <c r="J63" s="8"/>
      <c r="K63" s="8"/>
      <c r="L63" s="8"/>
      <c r="M63" s="8">
        <v>7.914</v>
      </c>
      <c r="N63" s="8"/>
      <c r="O63" s="8"/>
      <c r="P63" s="8"/>
      <c r="Q63" s="6"/>
      <c r="R63" s="8"/>
      <c r="S63" s="8"/>
      <c r="T63" s="8"/>
      <c r="U63" s="8"/>
      <c r="V63" s="8"/>
      <c r="W63" s="8"/>
      <c r="X63" s="8"/>
    </row>
    <row r="64" ht="18.75" customHeight="1" spans="1:24">
      <c r="A64" s="78" t="s">
        <v>55</v>
      </c>
      <c r="B64" s="68" t="s">
        <v>227</v>
      </c>
      <c r="C64" s="69" t="s">
        <v>175</v>
      </c>
      <c r="D64" s="68" t="s">
        <v>119</v>
      </c>
      <c r="E64" s="68" t="s">
        <v>120</v>
      </c>
      <c r="F64" s="68" t="s">
        <v>170</v>
      </c>
      <c r="G64" s="68" t="s">
        <v>171</v>
      </c>
      <c r="H64" s="8">
        <v>0.4668</v>
      </c>
      <c r="I64" s="8">
        <v>0.4668</v>
      </c>
      <c r="J64" s="8"/>
      <c r="K64" s="8"/>
      <c r="L64" s="8"/>
      <c r="M64" s="8">
        <v>0.4668</v>
      </c>
      <c r="N64" s="8"/>
      <c r="O64" s="8"/>
      <c r="P64" s="8"/>
      <c r="Q64" s="6"/>
      <c r="R64" s="8"/>
      <c r="S64" s="8"/>
      <c r="T64" s="8"/>
      <c r="U64" s="8"/>
      <c r="V64" s="8"/>
      <c r="W64" s="8"/>
      <c r="X64" s="8"/>
    </row>
    <row r="65" ht="18.75" customHeight="1" spans="1:24">
      <c r="A65" s="78" t="s">
        <v>55</v>
      </c>
      <c r="B65" s="68" t="s">
        <v>228</v>
      </c>
      <c r="C65" s="69" t="s">
        <v>179</v>
      </c>
      <c r="D65" s="68" t="s">
        <v>77</v>
      </c>
      <c r="E65" s="68" t="s">
        <v>78</v>
      </c>
      <c r="F65" s="68" t="s">
        <v>180</v>
      </c>
      <c r="G65" s="68" t="s">
        <v>181</v>
      </c>
      <c r="H65" s="8">
        <v>0.676759</v>
      </c>
      <c r="I65" s="8">
        <v>0.676759</v>
      </c>
      <c r="J65" s="8"/>
      <c r="K65" s="8"/>
      <c r="L65" s="8"/>
      <c r="M65" s="8">
        <v>0.676759</v>
      </c>
      <c r="N65" s="8"/>
      <c r="O65" s="8"/>
      <c r="P65" s="8"/>
      <c r="Q65" s="6"/>
      <c r="R65" s="8"/>
      <c r="S65" s="8"/>
      <c r="T65" s="8"/>
      <c r="U65" s="8"/>
      <c r="V65" s="8"/>
      <c r="W65" s="8"/>
      <c r="X65" s="8"/>
    </row>
    <row r="66" ht="18.75" customHeight="1" spans="1:24">
      <c r="A66" s="78" t="s">
        <v>55</v>
      </c>
      <c r="B66" s="68" t="s">
        <v>228</v>
      </c>
      <c r="C66" s="69" t="s">
        <v>179</v>
      </c>
      <c r="D66" s="68" t="s">
        <v>95</v>
      </c>
      <c r="E66" s="68" t="s">
        <v>96</v>
      </c>
      <c r="F66" s="68" t="s">
        <v>182</v>
      </c>
      <c r="G66" s="68" t="s">
        <v>183</v>
      </c>
      <c r="H66" s="8">
        <v>15.468768</v>
      </c>
      <c r="I66" s="8">
        <v>15.468768</v>
      </c>
      <c r="J66" s="8"/>
      <c r="K66" s="8"/>
      <c r="L66" s="8"/>
      <c r="M66" s="8">
        <v>15.468768</v>
      </c>
      <c r="N66" s="8"/>
      <c r="O66" s="8"/>
      <c r="P66" s="8"/>
      <c r="Q66" s="6"/>
      <c r="R66" s="8"/>
      <c r="S66" s="8"/>
      <c r="T66" s="8"/>
      <c r="U66" s="8"/>
      <c r="V66" s="8"/>
      <c r="W66" s="8"/>
      <c r="X66" s="8"/>
    </row>
    <row r="67" ht="18.75" customHeight="1" spans="1:24">
      <c r="A67" s="78" t="s">
        <v>55</v>
      </c>
      <c r="B67" s="68" t="s">
        <v>228</v>
      </c>
      <c r="C67" s="69" t="s">
        <v>179</v>
      </c>
      <c r="D67" s="68" t="s">
        <v>107</v>
      </c>
      <c r="E67" s="68" t="s">
        <v>108</v>
      </c>
      <c r="F67" s="68" t="s">
        <v>184</v>
      </c>
      <c r="G67" s="68" t="s">
        <v>185</v>
      </c>
      <c r="H67" s="8">
        <v>8.024423</v>
      </c>
      <c r="I67" s="8">
        <v>8.024423</v>
      </c>
      <c r="J67" s="8"/>
      <c r="K67" s="8"/>
      <c r="L67" s="8"/>
      <c r="M67" s="8">
        <v>8.024423</v>
      </c>
      <c r="N67" s="8"/>
      <c r="O67" s="8"/>
      <c r="P67" s="8"/>
      <c r="Q67" s="6"/>
      <c r="R67" s="8"/>
      <c r="S67" s="8"/>
      <c r="T67" s="8"/>
      <c r="U67" s="8"/>
      <c r="V67" s="8"/>
      <c r="W67" s="8"/>
      <c r="X67" s="8"/>
    </row>
    <row r="68" ht="18.75" customHeight="1" spans="1:24">
      <c r="A68" s="78" t="s">
        <v>55</v>
      </c>
      <c r="B68" s="68" t="s">
        <v>228</v>
      </c>
      <c r="C68" s="69" t="s">
        <v>179</v>
      </c>
      <c r="D68" s="68" t="s">
        <v>109</v>
      </c>
      <c r="E68" s="68" t="s">
        <v>110</v>
      </c>
      <c r="F68" s="68" t="s">
        <v>186</v>
      </c>
      <c r="G68" s="68" t="s">
        <v>187</v>
      </c>
      <c r="H68" s="8">
        <v>5.652765</v>
      </c>
      <c r="I68" s="8">
        <v>5.652765</v>
      </c>
      <c r="J68" s="8"/>
      <c r="K68" s="8"/>
      <c r="L68" s="8"/>
      <c r="M68" s="8">
        <v>5.652765</v>
      </c>
      <c r="N68" s="8"/>
      <c r="O68" s="8"/>
      <c r="P68" s="8"/>
      <c r="Q68" s="6"/>
      <c r="R68" s="8"/>
      <c r="S68" s="8"/>
      <c r="T68" s="8"/>
      <c r="U68" s="8"/>
      <c r="V68" s="8"/>
      <c r="W68" s="8"/>
      <c r="X68" s="8"/>
    </row>
    <row r="69" ht="18.75" customHeight="1" spans="1:24">
      <c r="A69" s="78" t="s">
        <v>55</v>
      </c>
      <c r="B69" s="68" t="s">
        <v>228</v>
      </c>
      <c r="C69" s="69" t="s">
        <v>179</v>
      </c>
      <c r="D69" s="68" t="s">
        <v>111</v>
      </c>
      <c r="E69" s="68" t="s">
        <v>112</v>
      </c>
      <c r="F69" s="68" t="s">
        <v>180</v>
      </c>
      <c r="G69" s="68" t="s">
        <v>181</v>
      </c>
      <c r="H69" s="8">
        <v>0.386719</v>
      </c>
      <c r="I69" s="8">
        <v>0.386719</v>
      </c>
      <c r="J69" s="8"/>
      <c r="K69" s="8"/>
      <c r="L69" s="8"/>
      <c r="M69" s="8">
        <v>0.386719</v>
      </c>
      <c r="N69" s="8"/>
      <c r="O69" s="8"/>
      <c r="P69" s="8"/>
      <c r="Q69" s="6"/>
      <c r="R69" s="8"/>
      <c r="S69" s="8"/>
      <c r="T69" s="8"/>
      <c r="U69" s="8"/>
      <c r="V69" s="8"/>
      <c r="W69" s="8"/>
      <c r="X69" s="8"/>
    </row>
    <row r="70" ht="18.75" customHeight="1" spans="1:24">
      <c r="A70" s="78" t="s">
        <v>55</v>
      </c>
      <c r="B70" s="68" t="s">
        <v>228</v>
      </c>
      <c r="C70" s="69" t="s">
        <v>179</v>
      </c>
      <c r="D70" s="68" t="s">
        <v>111</v>
      </c>
      <c r="E70" s="68" t="s">
        <v>112</v>
      </c>
      <c r="F70" s="68" t="s">
        <v>180</v>
      </c>
      <c r="G70" s="68" t="s">
        <v>181</v>
      </c>
      <c r="H70" s="8">
        <v>0.4942</v>
      </c>
      <c r="I70" s="8">
        <v>0.4942</v>
      </c>
      <c r="J70" s="8"/>
      <c r="K70" s="8"/>
      <c r="L70" s="8"/>
      <c r="M70" s="8">
        <v>0.4942</v>
      </c>
      <c r="N70" s="8"/>
      <c r="O70" s="8"/>
      <c r="P70" s="8"/>
      <c r="Q70" s="6"/>
      <c r="R70" s="8"/>
      <c r="S70" s="8"/>
      <c r="T70" s="8"/>
      <c r="U70" s="8"/>
      <c r="V70" s="8"/>
      <c r="W70" s="8"/>
      <c r="X70" s="8"/>
    </row>
    <row r="71" ht="18.75" customHeight="1" spans="1:24">
      <c r="A71" s="78" t="s">
        <v>55</v>
      </c>
      <c r="B71" s="68" t="s">
        <v>229</v>
      </c>
      <c r="C71" s="69" t="s">
        <v>118</v>
      </c>
      <c r="D71" s="68" t="s">
        <v>117</v>
      </c>
      <c r="E71" s="68" t="s">
        <v>118</v>
      </c>
      <c r="F71" s="68" t="s">
        <v>189</v>
      </c>
      <c r="G71" s="68" t="s">
        <v>118</v>
      </c>
      <c r="H71" s="8">
        <v>10.8228</v>
      </c>
      <c r="I71" s="8">
        <v>10.8228</v>
      </c>
      <c r="J71" s="8"/>
      <c r="K71" s="8"/>
      <c r="L71" s="8"/>
      <c r="M71" s="8">
        <v>10.8228</v>
      </c>
      <c r="N71" s="8"/>
      <c r="O71" s="8"/>
      <c r="P71" s="8"/>
      <c r="Q71" s="6"/>
      <c r="R71" s="8"/>
      <c r="S71" s="8"/>
      <c r="T71" s="8"/>
      <c r="U71" s="8"/>
      <c r="V71" s="8"/>
      <c r="W71" s="8"/>
      <c r="X71" s="8"/>
    </row>
    <row r="72" ht="18.75" customHeight="1" spans="1:24">
      <c r="A72" s="78" t="s">
        <v>55</v>
      </c>
      <c r="B72" s="68" t="s">
        <v>230</v>
      </c>
      <c r="C72" s="69" t="s">
        <v>195</v>
      </c>
      <c r="D72" s="68" t="s">
        <v>77</v>
      </c>
      <c r="E72" s="68" t="s">
        <v>78</v>
      </c>
      <c r="F72" s="68" t="s">
        <v>196</v>
      </c>
      <c r="G72" s="68" t="s">
        <v>195</v>
      </c>
      <c r="H72" s="8">
        <v>1.813608</v>
      </c>
      <c r="I72" s="8">
        <v>1.813608</v>
      </c>
      <c r="J72" s="8"/>
      <c r="K72" s="8"/>
      <c r="L72" s="8"/>
      <c r="M72" s="8">
        <v>1.813608</v>
      </c>
      <c r="N72" s="8"/>
      <c r="O72" s="8"/>
      <c r="P72" s="8"/>
      <c r="Q72" s="6"/>
      <c r="R72" s="8"/>
      <c r="S72" s="8"/>
      <c r="T72" s="8"/>
      <c r="U72" s="8"/>
      <c r="V72" s="8"/>
      <c r="W72" s="8"/>
      <c r="X72" s="8"/>
    </row>
    <row r="73" ht="18.75" customHeight="1" spans="1:24">
      <c r="A73" s="78" t="s">
        <v>55</v>
      </c>
      <c r="B73" s="68" t="s">
        <v>231</v>
      </c>
      <c r="C73" s="69" t="s">
        <v>198</v>
      </c>
      <c r="D73" s="68" t="s">
        <v>77</v>
      </c>
      <c r="E73" s="68" t="s">
        <v>78</v>
      </c>
      <c r="F73" s="68" t="s">
        <v>199</v>
      </c>
      <c r="G73" s="68" t="s">
        <v>200</v>
      </c>
      <c r="H73" s="8">
        <v>0.89</v>
      </c>
      <c r="I73" s="8">
        <v>0.89</v>
      </c>
      <c r="J73" s="8"/>
      <c r="K73" s="8"/>
      <c r="L73" s="8"/>
      <c r="M73" s="8">
        <v>0.89</v>
      </c>
      <c r="N73" s="8"/>
      <c r="O73" s="8"/>
      <c r="P73" s="8"/>
      <c r="Q73" s="6"/>
      <c r="R73" s="8"/>
      <c r="S73" s="8"/>
      <c r="T73" s="8"/>
      <c r="U73" s="8"/>
      <c r="V73" s="8"/>
      <c r="W73" s="8"/>
      <c r="X73" s="8"/>
    </row>
    <row r="74" ht="18.75" customHeight="1" spans="1:24">
      <c r="A74" s="78" t="s">
        <v>55</v>
      </c>
      <c r="B74" s="68" t="s">
        <v>231</v>
      </c>
      <c r="C74" s="69" t="s">
        <v>198</v>
      </c>
      <c r="D74" s="68" t="s">
        <v>77</v>
      </c>
      <c r="E74" s="68" t="s">
        <v>78</v>
      </c>
      <c r="F74" s="68" t="s">
        <v>201</v>
      </c>
      <c r="G74" s="68" t="s">
        <v>202</v>
      </c>
      <c r="H74" s="8">
        <v>0.18</v>
      </c>
      <c r="I74" s="8">
        <v>0.18</v>
      </c>
      <c r="J74" s="8"/>
      <c r="K74" s="8"/>
      <c r="L74" s="8"/>
      <c r="M74" s="8">
        <v>0.18</v>
      </c>
      <c r="N74" s="8"/>
      <c r="O74" s="8"/>
      <c r="P74" s="8"/>
      <c r="Q74" s="6"/>
      <c r="R74" s="8"/>
      <c r="S74" s="8"/>
      <c r="T74" s="8"/>
      <c r="U74" s="8"/>
      <c r="V74" s="8"/>
      <c r="W74" s="8"/>
      <c r="X74" s="8"/>
    </row>
    <row r="75" ht="18.75" customHeight="1" spans="1:24">
      <c r="A75" s="78" t="s">
        <v>55</v>
      </c>
      <c r="B75" s="68" t="s">
        <v>231</v>
      </c>
      <c r="C75" s="69" t="s">
        <v>198</v>
      </c>
      <c r="D75" s="68" t="s">
        <v>77</v>
      </c>
      <c r="E75" s="68" t="s">
        <v>78</v>
      </c>
      <c r="F75" s="68" t="s">
        <v>203</v>
      </c>
      <c r="G75" s="68" t="s">
        <v>204</v>
      </c>
      <c r="H75" s="8">
        <v>0.222</v>
      </c>
      <c r="I75" s="8">
        <v>0.222</v>
      </c>
      <c r="J75" s="8"/>
      <c r="K75" s="8"/>
      <c r="L75" s="8"/>
      <c r="M75" s="8">
        <v>0.222</v>
      </c>
      <c r="N75" s="8"/>
      <c r="O75" s="8"/>
      <c r="P75" s="8"/>
      <c r="Q75" s="6"/>
      <c r="R75" s="8"/>
      <c r="S75" s="8"/>
      <c r="T75" s="8"/>
      <c r="U75" s="8"/>
      <c r="V75" s="8"/>
      <c r="W75" s="8"/>
      <c r="X75" s="8"/>
    </row>
    <row r="76" ht="18.75" customHeight="1" spans="1:24">
      <c r="A76" s="78" t="s">
        <v>55</v>
      </c>
      <c r="B76" s="68" t="s">
        <v>231</v>
      </c>
      <c r="C76" s="69" t="s">
        <v>198</v>
      </c>
      <c r="D76" s="68" t="s">
        <v>77</v>
      </c>
      <c r="E76" s="68" t="s">
        <v>78</v>
      </c>
      <c r="F76" s="68" t="s">
        <v>232</v>
      </c>
      <c r="G76" s="68" t="s">
        <v>233</v>
      </c>
      <c r="H76" s="8">
        <v>0.66</v>
      </c>
      <c r="I76" s="8">
        <v>0.66</v>
      </c>
      <c r="J76" s="8"/>
      <c r="K76" s="8"/>
      <c r="L76" s="8"/>
      <c r="M76" s="8">
        <v>0.66</v>
      </c>
      <c r="N76" s="8"/>
      <c r="O76" s="8"/>
      <c r="P76" s="8"/>
      <c r="Q76" s="6"/>
      <c r="R76" s="8"/>
      <c r="S76" s="8"/>
      <c r="T76" s="8"/>
      <c r="U76" s="8"/>
      <c r="V76" s="8"/>
      <c r="W76" s="8"/>
      <c r="X76" s="8"/>
    </row>
    <row r="77" ht="18.75" customHeight="1" spans="1:24">
      <c r="A77" s="78" t="s">
        <v>55</v>
      </c>
      <c r="B77" s="68" t="s">
        <v>231</v>
      </c>
      <c r="C77" s="69" t="s">
        <v>198</v>
      </c>
      <c r="D77" s="68" t="s">
        <v>77</v>
      </c>
      <c r="E77" s="68" t="s">
        <v>78</v>
      </c>
      <c r="F77" s="68" t="s">
        <v>234</v>
      </c>
      <c r="G77" s="68" t="s">
        <v>235</v>
      </c>
      <c r="H77" s="8">
        <v>1.176</v>
      </c>
      <c r="I77" s="8">
        <v>1.176</v>
      </c>
      <c r="J77" s="8"/>
      <c r="K77" s="8"/>
      <c r="L77" s="8"/>
      <c r="M77" s="8">
        <v>1.176</v>
      </c>
      <c r="N77" s="8"/>
      <c r="O77" s="8"/>
      <c r="P77" s="8"/>
      <c r="Q77" s="6"/>
      <c r="R77" s="8"/>
      <c r="S77" s="8"/>
      <c r="T77" s="8"/>
      <c r="U77" s="8"/>
      <c r="V77" s="8"/>
      <c r="W77" s="8"/>
      <c r="X77" s="8"/>
    </row>
    <row r="78" ht="18.75" customHeight="1" spans="1:24">
      <c r="A78" s="78" t="s">
        <v>55</v>
      </c>
      <c r="B78" s="68" t="s">
        <v>231</v>
      </c>
      <c r="C78" s="69" t="s">
        <v>198</v>
      </c>
      <c r="D78" s="68" t="s">
        <v>77</v>
      </c>
      <c r="E78" s="68" t="s">
        <v>78</v>
      </c>
      <c r="F78" s="68" t="s">
        <v>205</v>
      </c>
      <c r="G78" s="68" t="s">
        <v>206</v>
      </c>
      <c r="H78" s="8">
        <v>0.4</v>
      </c>
      <c r="I78" s="8">
        <v>0.4</v>
      </c>
      <c r="J78" s="8"/>
      <c r="K78" s="8"/>
      <c r="L78" s="8"/>
      <c r="M78" s="8">
        <v>0.4</v>
      </c>
      <c r="N78" s="8"/>
      <c r="O78" s="8"/>
      <c r="P78" s="8"/>
      <c r="Q78" s="6"/>
      <c r="R78" s="8"/>
      <c r="S78" s="8"/>
      <c r="T78" s="8"/>
      <c r="U78" s="8"/>
      <c r="V78" s="8"/>
      <c r="W78" s="8"/>
      <c r="X78" s="8"/>
    </row>
    <row r="79" ht="18.75" customHeight="1" spans="1:24">
      <c r="A79" s="78" t="s">
        <v>55</v>
      </c>
      <c r="B79" s="68" t="s">
        <v>231</v>
      </c>
      <c r="C79" s="69" t="s">
        <v>198</v>
      </c>
      <c r="D79" s="68" t="s">
        <v>77</v>
      </c>
      <c r="E79" s="68" t="s">
        <v>78</v>
      </c>
      <c r="F79" s="68" t="s">
        <v>211</v>
      </c>
      <c r="G79" s="68" t="s">
        <v>212</v>
      </c>
      <c r="H79" s="8">
        <v>0.72</v>
      </c>
      <c r="I79" s="8">
        <v>0.72</v>
      </c>
      <c r="J79" s="8"/>
      <c r="K79" s="8"/>
      <c r="L79" s="8"/>
      <c r="M79" s="8">
        <v>0.72</v>
      </c>
      <c r="N79" s="8"/>
      <c r="O79" s="8"/>
      <c r="P79" s="8"/>
      <c r="Q79" s="6"/>
      <c r="R79" s="8"/>
      <c r="S79" s="8"/>
      <c r="T79" s="8"/>
      <c r="U79" s="8"/>
      <c r="V79" s="8"/>
      <c r="W79" s="8"/>
      <c r="X79" s="8"/>
    </row>
    <row r="80" ht="18.75" customHeight="1" spans="1:24">
      <c r="A80" s="78" t="s">
        <v>55</v>
      </c>
      <c r="B80" s="68" t="s">
        <v>231</v>
      </c>
      <c r="C80" s="69" t="s">
        <v>198</v>
      </c>
      <c r="D80" s="68" t="s">
        <v>77</v>
      </c>
      <c r="E80" s="68" t="s">
        <v>78</v>
      </c>
      <c r="F80" s="68" t="s">
        <v>213</v>
      </c>
      <c r="G80" s="68" t="s">
        <v>214</v>
      </c>
      <c r="H80" s="8">
        <v>2</v>
      </c>
      <c r="I80" s="8">
        <v>2</v>
      </c>
      <c r="J80" s="8"/>
      <c r="K80" s="8"/>
      <c r="L80" s="8"/>
      <c r="M80" s="8">
        <v>2</v>
      </c>
      <c r="N80" s="8"/>
      <c r="O80" s="8"/>
      <c r="P80" s="8"/>
      <c r="Q80" s="6"/>
      <c r="R80" s="8"/>
      <c r="S80" s="8"/>
      <c r="T80" s="8"/>
      <c r="U80" s="8"/>
      <c r="V80" s="8"/>
      <c r="W80" s="8"/>
      <c r="X80" s="8"/>
    </row>
    <row r="81" ht="18.75" customHeight="1" spans="1:24">
      <c r="A81" s="78" t="s">
        <v>55</v>
      </c>
      <c r="B81" s="68" t="s">
        <v>236</v>
      </c>
      <c r="C81" s="69" t="s">
        <v>144</v>
      </c>
      <c r="D81" s="68" t="s">
        <v>77</v>
      </c>
      <c r="E81" s="68" t="s">
        <v>78</v>
      </c>
      <c r="F81" s="68" t="s">
        <v>216</v>
      </c>
      <c r="G81" s="68" t="s">
        <v>144</v>
      </c>
      <c r="H81" s="8">
        <v>0.472</v>
      </c>
      <c r="I81" s="8">
        <v>0.472</v>
      </c>
      <c r="J81" s="8"/>
      <c r="K81" s="8"/>
      <c r="L81" s="8"/>
      <c r="M81" s="8">
        <v>0.472</v>
      </c>
      <c r="N81" s="8"/>
      <c r="O81" s="8"/>
      <c r="P81" s="8"/>
      <c r="Q81" s="6"/>
      <c r="R81" s="8"/>
      <c r="S81" s="8"/>
      <c r="T81" s="8"/>
      <c r="U81" s="8"/>
      <c r="V81" s="8"/>
      <c r="W81" s="8"/>
      <c r="X81" s="8"/>
    </row>
    <row r="82" ht="18.75" customHeight="1" spans="1:24">
      <c r="A82" s="78" t="s">
        <v>55</v>
      </c>
      <c r="B82" s="68" t="s">
        <v>237</v>
      </c>
      <c r="C82" s="69" t="s">
        <v>222</v>
      </c>
      <c r="D82" s="68" t="s">
        <v>77</v>
      </c>
      <c r="E82" s="68" t="s">
        <v>78</v>
      </c>
      <c r="F82" s="68" t="s">
        <v>176</v>
      </c>
      <c r="G82" s="68" t="s">
        <v>177</v>
      </c>
      <c r="H82" s="8">
        <v>14.4</v>
      </c>
      <c r="I82" s="8">
        <v>14.4</v>
      </c>
      <c r="J82" s="8"/>
      <c r="K82" s="8"/>
      <c r="L82" s="8"/>
      <c r="M82" s="8">
        <v>14.4</v>
      </c>
      <c r="N82" s="8"/>
      <c r="O82" s="8"/>
      <c r="P82" s="8"/>
      <c r="Q82" s="6"/>
      <c r="R82" s="8"/>
      <c r="S82" s="8"/>
      <c r="T82" s="8"/>
      <c r="U82" s="8"/>
      <c r="V82" s="8"/>
      <c r="W82" s="8"/>
      <c r="X82" s="8"/>
    </row>
    <row r="83" ht="18.75" customHeight="1" spans="1:24">
      <c r="A83" s="78" t="s">
        <v>57</v>
      </c>
      <c r="B83" s="68" t="s">
        <v>238</v>
      </c>
      <c r="C83" s="69" t="s">
        <v>175</v>
      </c>
      <c r="D83" s="68" t="s">
        <v>79</v>
      </c>
      <c r="E83" s="68" t="s">
        <v>80</v>
      </c>
      <c r="F83" s="68" t="s">
        <v>168</v>
      </c>
      <c r="G83" s="68" t="s">
        <v>169</v>
      </c>
      <c r="H83" s="8">
        <v>134.82</v>
      </c>
      <c r="I83" s="8">
        <v>134.82</v>
      </c>
      <c r="J83" s="8"/>
      <c r="K83" s="8"/>
      <c r="L83" s="8"/>
      <c r="M83" s="8">
        <v>134.82</v>
      </c>
      <c r="N83" s="8"/>
      <c r="O83" s="8"/>
      <c r="P83" s="8"/>
      <c r="Q83" s="6"/>
      <c r="R83" s="8"/>
      <c r="S83" s="8"/>
      <c r="T83" s="8"/>
      <c r="U83" s="8"/>
      <c r="V83" s="8"/>
      <c r="W83" s="8"/>
      <c r="X83" s="8"/>
    </row>
    <row r="84" ht="18.75" customHeight="1" spans="1:24">
      <c r="A84" s="78" t="s">
        <v>57</v>
      </c>
      <c r="B84" s="68" t="s">
        <v>238</v>
      </c>
      <c r="C84" s="69" t="s">
        <v>175</v>
      </c>
      <c r="D84" s="68" t="s">
        <v>79</v>
      </c>
      <c r="E84" s="68" t="s">
        <v>80</v>
      </c>
      <c r="F84" s="68" t="s">
        <v>170</v>
      </c>
      <c r="G84" s="68" t="s">
        <v>171</v>
      </c>
      <c r="H84" s="8">
        <v>9.0816</v>
      </c>
      <c r="I84" s="8">
        <v>9.0816</v>
      </c>
      <c r="J84" s="8"/>
      <c r="K84" s="8"/>
      <c r="L84" s="8"/>
      <c r="M84" s="8">
        <v>9.0816</v>
      </c>
      <c r="N84" s="8"/>
      <c r="O84" s="8"/>
      <c r="P84" s="8"/>
      <c r="Q84" s="6"/>
      <c r="R84" s="8"/>
      <c r="S84" s="8"/>
      <c r="T84" s="8"/>
      <c r="U84" s="8"/>
      <c r="V84" s="8"/>
      <c r="W84" s="8"/>
      <c r="X84" s="8"/>
    </row>
    <row r="85" ht="18.75" customHeight="1" spans="1:24">
      <c r="A85" s="78" t="s">
        <v>57</v>
      </c>
      <c r="B85" s="68" t="s">
        <v>238</v>
      </c>
      <c r="C85" s="69" t="s">
        <v>175</v>
      </c>
      <c r="D85" s="68" t="s">
        <v>79</v>
      </c>
      <c r="E85" s="68" t="s">
        <v>80</v>
      </c>
      <c r="F85" s="68" t="s">
        <v>172</v>
      </c>
      <c r="G85" s="68" t="s">
        <v>173</v>
      </c>
      <c r="H85" s="8">
        <v>0.81</v>
      </c>
      <c r="I85" s="8">
        <v>0.81</v>
      </c>
      <c r="J85" s="8"/>
      <c r="K85" s="8"/>
      <c r="L85" s="8"/>
      <c r="M85" s="8">
        <v>0.81</v>
      </c>
      <c r="N85" s="8"/>
      <c r="O85" s="8"/>
      <c r="P85" s="8"/>
      <c r="Q85" s="6"/>
      <c r="R85" s="8"/>
      <c r="S85" s="8"/>
      <c r="T85" s="8"/>
      <c r="U85" s="8"/>
      <c r="V85" s="8"/>
      <c r="W85" s="8"/>
      <c r="X85" s="8"/>
    </row>
    <row r="86" ht="18.75" customHeight="1" spans="1:24">
      <c r="A86" s="78" t="s">
        <v>57</v>
      </c>
      <c r="B86" s="68" t="s">
        <v>238</v>
      </c>
      <c r="C86" s="69" t="s">
        <v>175</v>
      </c>
      <c r="D86" s="68" t="s">
        <v>79</v>
      </c>
      <c r="E86" s="68" t="s">
        <v>80</v>
      </c>
      <c r="F86" s="68" t="s">
        <v>176</v>
      </c>
      <c r="G86" s="68" t="s">
        <v>177</v>
      </c>
      <c r="H86" s="8">
        <v>11.235</v>
      </c>
      <c r="I86" s="8">
        <v>11.235</v>
      </c>
      <c r="J86" s="8"/>
      <c r="K86" s="8"/>
      <c r="L86" s="8"/>
      <c r="M86" s="8">
        <v>11.235</v>
      </c>
      <c r="N86" s="8"/>
      <c r="O86" s="8"/>
      <c r="P86" s="8"/>
      <c r="Q86" s="6"/>
      <c r="R86" s="8"/>
      <c r="S86" s="8"/>
      <c r="T86" s="8"/>
      <c r="U86" s="8"/>
      <c r="V86" s="8"/>
      <c r="W86" s="8"/>
      <c r="X86" s="8"/>
    </row>
    <row r="87" ht="18.75" customHeight="1" spans="1:24">
      <c r="A87" s="78" t="s">
        <v>57</v>
      </c>
      <c r="B87" s="68" t="s">
        <v>238</v>
      </c>
      <c r="C87" s="69" t="s">
        <v>175</v>
      </c>
      <c r="D87" s="68" t="s">
        <v>79</v>
      </c>
      <c r="E87" s="68" t="s">
        <v>80</v>
      </c>
      <c r="F87" s="68" t="s">
        <v>176</v>
      </c>
      <c r="G87" s="68" t="s">
        <v>177</v>
      </c>
      <c r="H87" s="8">
        <v>45.7092</v>
      </c>
      <c r="I87" s="8">
        <v>45.7092</v>
      </c>
      <c r="J87" s="8"/>
      <c r="K87" s="8"/>
      <c r="L87" s="8"/>
      <c r="M87" s="8">
        <v>45.7092</v>
      </c>
      <c r="N87" s="8"/>
      <c r="O87" s="8"/>
      <c r="P87" s="8"/>
      <c r="Q87" s="6"/>
      <c r="R87" s="8"/>
      <c r="S87" s="8"/>
      <c r="T87" s="8"/>
      <c r="U87" s="8"/>
      <c r="V87" s="8"/>
      <c r="W87" s="8"/>
      <c r="X87" s="8"/>
    </row>
    <row r="88" ht="18.75" customHeight="1" spans="1:24">
      <c r="A88" s="78" t="s">
        <v>57</v>
      </c>
      <c r="B88" s="68" t="s">
        <v>238</v>
      </c>
      <c r="C88" s="69" t="s">
        <v>175</v>
      </c>
      <c r="D88" s="68" t="s">
        <v>79</v>
      </c>
      <c r="E88" s="68" t="s">
        <v>80</v>
      </c>
      <c r="F88" s="68" t="s">
        <v>176</v>
      </c>
      <c r="G88" s="68" t="s">
        <v>177</v>
      </c>
      <c r="H88" s="8">
        <v>45.552</v>
      </c>
      <c r="I88" s="8">
        <v>45.552</v>
      </c>
      <c r="J88" s="8"/>
      <c r="K88" s="8"/>
      <c r="L88" s="8"/>
      <c r="M88" s="8">
        <v>45.552</v>
      </c>
      <c r="N88" s="8"/>
      <c r="O88" s="8"/>
      <c r="P88" s="8"/>
      <c r="Q88" s="6"/>
      <c r="R88" s="8"/>
      <c r="S88" s="8"/>
      <c r="T88" s="8"/>
      <c r="U88" s="8"/>
      <c r="V88" s="8"/>
      <c r="W88" s="8"/>
      <c r="X88" s="8"/>
    </row>
    <row r="89" ht="18.75" customHeight="1" spans="1:24">
      <c r="A89" s="78" t="s">
        <v>57</v>
      </c>
      <c r="B89" s="68" t="s">
        <v>238</v>
      </c>
      <c r="C89" s="69" t="s">
        <v>175</v>
      </c>
      <c r="D89" s="68" t="s">
        <v>79</v>
      </c>
      <c r="E89" s="68" t="s">
        <v>80</v>
      </c>
      <c r="F89" s="68" t="s">
        <v>176</v>
      </c>
      <c r="G89" s="68" t="s">
        <v>177</v>
      </c>
      <c r="H89" s="8">
        <v>26.736</v>
      </c>
      <c r="I89" s="8">
        <v>26.736</v>
      </c>
      <c r="J89" s="8"/>
      <c r="K89" s="8"/>
      <c r="L89" s="8"/>
      <c r="M89" s="8">
        <v>26.736</v>
      </c>
      <c r="N89" s="8"/>
      <c r="O89" s="8"/>
      <c r="P89" s="8"/>
      <c r="Q89" s="6"/>
      <c r="R89" s="8"/>
      <c r="S89" s="8"/>
      <c r="T89" s="8"/>
      <c r="U89" s="8"/>
      <c r="V89" s="8"/>
      <c r="W89" s="8"/>
      <c r="X89" s="8"/>
    </row>
    <row r="90" ht="18.75" customHeight="1" spans="1:24">
      <c r="A90" s="78" t="s">
        <v>57</v>
      </c>
      <c r="B90" s="68" t="s">
        <v>238</v>
      </c>
      <c r="C90" s="69" t="s">
        <v>175</v>
      </c>
      <c r="D90" s="68" t="s">
        <v>89</v>
      </c>
      <c r="E90" s="68" t="s">
        <v>90</v>
      </c>
      <c r="F90" s="68" t="s">
        <v>168</v>
      </c>
      <c r="G90" s="68" t="s">
        <v>169</v>
      </c>
      <c r="H90" s="8">
        <v>16.5888</v>
      </c>
      <c r="I90" s="8">
        <v>16.5888</v>
      </c>
      <c r="J90" s="8"/>
      <c r="K90" s="8"/>
      <c r="L90" s="8"/>
      <c r="M90" s="8">
        <v>16.5888</v>
      </c>
      <c r="N90" s="8"/>
      <c r="O90" s="8"/>
      <c r="P90" s="8"/>
      <c r="Q90" s="6"/>
      <c r="R90" s="8"/>
      <c r="S90" s="8"/>
      <c r="T90" s="8"/>
      <c r="U90" s="8"/>
      <c r="V90" s="8"/>
      <c r="W90" s="8"/>
      <c r="X90" s="8"/>
    </row>
    <row r="91" ht="18.75" customHeight="1" spans="1:24">
      <c r="A91" s="78" t="s">
        <v>57</v>
      </c>
      <c r="B91" s="68" t="s">
        <v>238</v>
      </c>
      <c r="C91" s="69" t="s">
        <v>175</v>
      </c>
      <c r="D91" s="68" t="s">
        <v>89</v>
      </c>
      <c r="E91" s="68" t="s">
        <v>90</v>
      </c>
      <c r="F91" s="68" t="s">
        <v>170</v>
      </c>
      <c r="G91" s="68" t="s">
        <v>171</v>
      </c>
      <c r="H91" s="8">
        <v>1.254</v>
      </c>
      <c r="I91" s="8">
        <v>1.254</v>
      </c>
      <c r="J91" s="8"/>
      <c r="K91" s="8"/>
      <c r="L91" s="8"/>
      <c r="M91" s="8">
        <v>1.254</v>
      </c>
      <c r="N91" s="8"/>
      <c r="O91" s="8"/>
      <c r="P91" s="8"/>
      <c r="Q91" s="6"/>
      <c r="R91" s="8"/>
      <c r="S91" s="8"/>
      <c r="T91" s="8"/>
      <c r="U91" s="8"/>
      <c r="V91" s="8"/>
      <c r="W91" s="8"/>
      <c r="X91" s="8"/>
    </row>
    <row r="92" ht="18.75" customHeight="1" spans="1:24">
      <c r="A92" s="78" t="s">
        <v>57</v>
      </c>
      <c r="B92" s="68" t="s">
        <v>238</v>
      </c>
      <c r="C92" s="69" t="s">
        <v>175</v>
      </c>
      <c r="D92" s="68" t="s">
        <v>89</v>
      </c>
      <c r="E92" s="68" t="s">
        <v>90</v>
      </c>
      <c r="F92" s="68" t="s">
        <v>172</v>
      </c>
      <c r="G92" s="68" t="s">
        <v>173</v>
      </c>
      <c r="H92" s="8">
        <v>0.12</v>
      </c>
      <c r="I92" s="8">
        <v>0.12</v>
      </c>
      <c r="J92" s="8"/>
      <c r="K92" s="8"/>
      <c r="L92" s="8"/>
      <c r="M92" s="8">
        <v>0.12</v>
      </c>
      <c r="N92" s="8"/>
      <c r="O92" s="8"/>
      <c r="P92" s="8"/>
      <c r="Q92" s="6"/>
      <c r="R92" s="8"/>
      <c r="S92" s="8"/>
      <c r="T92" s="8"/>
      <c r="U92" s="8"/>
      <c r="V92" s="8"/>
      <c r="W92" s="8"/>
      <c r="X92" s="8"/>
    </row>
    <row r="93" ht="18.75" customHeight="1" spans="1:24">
      <c r="A93" s="78" t="s">
        <v>57</v>
      </c>
      <c r="B93" s="68" t="s">
        <v>238</v>
      </c>
      <c r="C93" s="69" t="s">
        <v>175</v>
      </c>
      <c r="D93" s="68" t="s">
        <v>89</v>
      </c>
      <c r="E93" s="68" t="s">
        <v>90</v>
      </c>
      <c r="F93" s="68" t="s">
        <v>176</v>
      </c>
      <c r="G93" s="68" t="s">
        <v>177</v>
      </c>
      <c r="H93" s="8">
        <v>6.5796</v>
      </c>
      <c r="I93" s="8">
        <v>6.5796</v>
      </c>
      <c r="J93" s="8"/>
      <c r="K93" s="8"/>
      <c r="L93" s="8"/>
      <c r="M93" s="8">
        <v>6.5796</v>
      </c>
      <c r="N93" s="8"/>
      <c r="O93" s="8"/>
      <c r="P93" s="8"/>
      <c r="Q93" s="6"/>
      <c r="R93" s="8"/>
      <c r="S93" s="8"/>
      <c r="T93" s="8"/>
      <c r="U93" s="8"/>
      <c r="V93" s="8"/>
      <c r="W93" s="8"/>
      <c r="X93" s="8"/>
    </row>
    <row r="94" ht="18.75" customHeight="1" spans="1:24">
      <c r="A94" s="78" t="s">
        <v>57</v>
      </c>
      <c r="B94" s="68" t="s">
        <v>238</v>
      </c>
      <c r="C94" s="69" t="s">
        <v>175</v>
      </c>
      <c r="D94" s="68" t="s">
        <v>89</v>
      </c>
      <c r="E94" s="68" t="s">
        <v>90</v>
      </c>
      <c r="F94" s="68" t="s">
        <v>176</v>
      </c>
      <c r="G94" s="68" t="s">
        <v>177</v>
      </c>
      <c r="H94" s="8">
        <v>6.672</v>
      </c>
      <c r="I94" s="8">
        <v>6.672</v>
      </c>
      <c r="J94" s="8"/>
      <c r="K94" s="8"/>
      <c r="L94" s="8"/>
      <c r="M94" s="8">
        <v>6.672</v>
      </c>
      <c r="N94" s="8"/>
      <c r="O94" s="8"/>
      <c r="P94" s="8"/>
      <c r="Q94" s="6"/>
      <c r="R94" s="8"/>
      <c r="S94" s="8"/>
      <c r="T94" s="8"/>
      <c r="U94" s="8"/>
      <c r="V94" s="8"/>
      <c r="W94" s="8"/>
      <c r="X94" s="8"/>
    </row>
    <row r="95" ht="18.75" customHeight="1" spans="1:24">
      <c r="A95" s="78" t="s">
        <v>57</v>
      </c>
      <c r="B95" s="68" t="s">
        <v>238</v>
      </c>
      <c r="C95" s="69" t="s">
        <v>175</v>
      </c>
      <c r="D95" s="68" t="s">
        <v>89</v>
      </c>
      <c r="E95" s="68" t="s">
        <v>90</v>
      </c>
      <c r="F95" s="68" t="s">
        <v>176</v>
      </c>
      <c r="G95" s="68" t="s">
        <v>177</v>
      </c>
      <c r="H95" s="8">
        <v>3.882</v>
      </c>
      <c r="I95" s="8">
        <v>3.882</v>
      </c>
      <c r="J95" s="8"/>
      <c r="K95" s="8"/>
      <c r="L95" s="8"/>
      <c r="M95" s="8">
        <v>3.882</v>
      </c>
      <c r="N95" s="8"/>
      <c r="O95" s="8"/>
      <c r="P95" s="8"/>
      <c r="Q95" s="6"/>
      <c r="R95" s="8"/>
      <c r="S95" s="8"/>
      <c r="T95" s="8"/>
      <c r="U95" s="8"/>
      <c r="V95" s="8"/>
      <c r="W95" s="8"/>
      <c r="X95" s="8"/>
    </row>
    <row r="96" ht="18.75" customHeight="1" spans="1:24">
      <c r="A96" s="78" t="s">
        <v>57</v>
      </c>
      <c r="B96" s="68" t="s">
        <v>238</v>
      </c>
      <c r="C96" s="69" t="s">
        <v>175</v>
      </c>
      <c r="D96" s="68" t="s">
        <v>89</v>
      </c>
      <c r="E96" s="68" t="s">
        <v>90</v>
      </c>
      <c r="F96" s="68" t="s">
        <v>176</v>
      </c>
      <c r="G96" s="68" t="s">
        <v>177</v>
      </c>
      <c r="H96" s="8">
        <v>1.3824</v>
      </c>
      <c r="I96" s="8">
        <v>1.3824</v>
      </c>
      <c r="J96" s="8"/>
      <c r="K96" s="8"/>
      <c r="L96" s="8"/>
      <c r="M96" s="8">
        <v>1.3824</v>
      </c>
      <c r="N96" s="8"/>
      <c r="O96" s="8"/>
      <c r="P96" s="8"/>
      <c r="Q96" s="6"/>
      <c r="R96" s="8"/>
      <c r="S96" s="8"/>
      <c r="T96" s="8"/>
      <c r="U96" s="8"/>
      <c r="V96" s="8"/>
      <c r="W96" s="8"/>
      <c r="X96" s="8"/>
    </row>
    <row r="97" ht="18.75" customHeight="1" spans="1:24">
      <c r="A97" s="78" t="s">
        <v>57</v>
      </c>
      <c r="B97" s="68" t="s">
        <v>238</v>
      </c>
      <c r="C97" s="69" t="s">
        <v>175</v>
      </c>
      <c r="D97" s="68" t="s">
        <v>119</v>
      </c>
      <c r="E97" s="68" t="s">
        <v>120</v>
      </c>
      <c r="F97" s="68" t="s">
        <v>170</v>
      </c>
      <c r="G97" s="68" t="s">
        <v>171</v>
      </c>
      <c r="H97" s="8">
        <v>3.9828</v>
      </c>
      <c r="I97" s="8">
        <v>3.9828</v>
      </c>
      <c r="J97" s="8"/>
      <c r="K97" s="8"/>
      <c r="L97" s="8"/>
      <c r="M97" s="8">
        <v>3.9828</v>
      </c>
      <c r="N97" s="8"/>
      <c r="O97" s="8"/>
      <c r="P97" s="8"/>
      <c r="Q97" s="6"/>
      <c r="R97" s="8"/>
      <c r="S97" s="8"/>
      <c r="T97" s="8"/>
      <c r="U97" s="8"/>
      <c r="V97" s="8"/>
      <c r="W97" s="8"/>
      <c r="X97" s="8"/>
    </row>
    <row r="98" ht="18.75" customHeight="1" spans="1:24">
      <c r="A98" s="78" t="s">
        <v>57</v>
      </c>
      <c r="B98" s="68" t="s">
        <v>239</v>
      </c>
      <c r="C98" s="69" t="s">
        <v>179</v>
      </c>
      <c r="D98" s="68" t="s">
        <v>79</v>
      </c>
      <c r="E98" s="68" t="s">
        <v>80</v>
      </c>
      <c r="F98" s="68" t="s">
        <v>180</v>
      </c>
      <c r="G98" s="68" t="s">
        <v>181</v>
      </c>
      <c r="H98" s="8">
        <v>2.252027</v>
      </c>
      <c r="I98" s="8">
        <v>2.252027</v>
      </c>
      <c r="J98" s="8"/>
      <c r="K98" s="8"/>
      <c r="L98" s="8"/>
      <c r="M98" s="8">
        <v>2.252027</v>
      </c>
      <c r="N98" s="8"/>
      <c r="O98" s="8"/>
      <c r="P98" s="8"/>
      <c r="Q98" s="6"/>
      <c r="R98" s="8"/>
      <c r="S98" s="8"/>
      <c r="T98" s="8"/>
      <c r="U98" s="8"/>
      <c r="V98" s="8"/>
      <c r="W98" s="8"/>
      <c r="X98" s="8"/>
    </row>
    <row r="99" ht="18.75" customHeight="1" spans="1:24">
      <c r="A99" s="78" t="s">
        <v>57</v>
      </c>
      <c r="B99" s="68" t="s">
        <v>239</v>
      </c>
      <c r="C99" s="69" t="s">
        <v>179</v>
      </c>
      <c r="D99" s="68" t="s">
        <v>89</v>
      </c>
      <c r="E99" s="68" t="s">
        <v>90</v>
      </c>
      <c r="F99" s="68" t="s">
        <v>180</v>
      </c>
      <c r="G99" s="68" t="s">
        <v>181</v>
      </c>
      <c r="H99" s="8">
        <v>0.304912</v>
      </c>
      <c r="I99" s="8">
        <v>0.304912</v>
      </c>
      <c r="J99" s="8"/>
      <c r="K99" s="8"/>
      <c r="L99" s="8"/>
      <c r="M99" s="8">
        <v>0.304912</v>
      </c>
      <c r="N99" s="8"/>
      <c r="O99" s="8"/>
      <c r="P99" s="8"/>
      <c r="Q99" s="6"/>
      <c r="R99" s="8"/>
      <c r="S99" s="8"/>
      <c r="T99" s="8"/>
      <c r="U99" s="8"/>
      <c r="V99" s="8"/>
      <c r="W99" s="8"/>
      <c r="X99" s="8"/>
    </row>
    <row r="100" ht="18.75" customHeight="1" spans="1:24">
      <c r="A100" s="78" t="s">
        <v>57</v>
      </c>
      <c r="B100" s="68" t="s">
        <v>239</v>
      </c>
      <c r="C100" s="69" t="s">
        <v>179</v>
      </c>
      <c r="D100" s="68" t="s">
        <v>95</v>
      </c>
      <c r="E100" s="68" t="s">
        <v>96</v>
      </c>
      <c r="F100" s="68" t="s">
        <v>182</v>
      </c>
      <c r="G100" s="68" t="s">
        <v>183</v>
      </c>
      <c r="H100" s="8">
        <v>58.44432</v>
      </c>
      <c r="I100" s="8">
        <v>58.44432</v>
      </c>
      <c r="J100" s="8"/>
      <c r="K100" s="8"/>
      <c r="L100" s="8"/>
      <c r="M100" s="8">
        <v>58.44432</v>
      </c>
      <c r="N100" s="8"/>
      <c r="O100" s="8"/>
      <c r="P100" s="8"/>
      <c r="Q100" s="6"/>
      <c r="R100" s="8"/>
      <c r="S100" s="8"/>
      <c r="T100" s="8"/>
      <c r="U100" s="8"/>
      <c r="V100" s="8"/>
      <c r="W100" s="8"/>
      <c r="X100" s="8"/>
    </row>
    <row r="101" ht="18.75" customHeight="1" spans="1:24">
      <c r="A101" s="78" t="s">
        <v>57</v>
      </c>
      <c r="B101" s="68" t="s">
        <v>239</v>
      </c>
      <c r="C101" s="69" t="s">
        <v>179</v>
      </c>
      <c r="D101" s="68" t="s">
        <v>107</v>
      </c>
      <c r="E101" s="68" t="s">
        <v>108</v>
      </c>
      <c r="F101" s="68" t="s">
        <v>184</v>
      </c>
      <c r="G101" s="68" t="s">
        <v>185</v>
      </c>
      <c r="H101" s="8">
        <v>30.317991</v>
      </c>
      <c r="I101" s="8">
        <v>30.317991</v>
      </c>
      <c r="J101" s="8"/>
      <c r="K101" s="8"/>
      <c r="L101" s="8"/>
      <c r="M101" s="8">
        <v>30.317991</v>
      </c>
      <c r="N101" s="8"/>
      <c r="O101" s="8"/>
      <c r="P101" s="8"/>
      <c r="Q101" s="6"/>
      <c r="R101" s="8"/>
      <c r="S101" s="8"/>
      <c r="T101" s="8"/>
      <c r="U101" s="8"/>
      <c r="V101" s="8"/>
      <c r="W101" s="8"/>
      <c r="X101" s="8"/>
    </row>
    <row r="102" ht="18.75" customHeight="1" spans="1:24">
      <c r="A102" s="78" t="s">
        <v>57</v>
      </c>
      <c r="B102" s="68" t="s">
        <v>239</v>
      </c>
      <c r="C102" s="69" t="s">
        <v>179</v>
      </c>
      <c r="D102" s="68" t="s">
        <v>109</v>
      </c>
      <c r="E102" s="68" t="s">
        <v>110</v>
      </c>
      <c r="F102" s="68" t="s">
        <v>186</v>
      </c>
      <c r="G102" s="68" t="s">
        <v>187</v>
      </c>
      <c r="H102" s="8">
        <v>17.157445</v>
      </c>
      <c r="I102" s="8">
        <v>17.157445</v>
      </c>
      <c r="J102" s="8"/>
      <c r="K102" s="8"/>
      <c r="L102" s="8"/>
      <c r="M102" s="8">
        <v>17.157445</v>
      </c>
      <c r="N102" s="8"/>
      <c r="O102" s="8"/>
      <c r="P102" s="8"/>
      <c r="Q102" s="6"/>
      <c r="R102" s="8"/>
      <c r="S102" s="8"/>
      <c r="T102" s="8"/>
      <c r="U102" s="8"/>
      <c r="V102" s="8"/>
      <c r="W102" s="8"/>
      <c r="X102" s="8"/>
    </row>
    <row r="103" ht="18.75" customHeight="1" spans="1:24">
      <c r="A103" s="78" t="s">
        <v>57</v>
      </c>
      <c r="B103" s="68" t="s">
        <v>239</v>
      </c>
      <c r="C103" s="69" t="s">
        <v>179</v>
      </c>
      <c r="D103" s="68" t="s">
        <v>111</v>
      </c>
      <c r="E103" s="68" t="s">
        <v>112</v>
      </c>
      <c r="F103" s="68" t="s">
        <v>180</v>
      </c>
      <c r="G103" s="68" t="s">
        <v>181</v>
      </c>
      <c r="H103" s="8">
        <v>1.461108</v>
      </c>
      <c r="I103" s="8">
        <v>1.461108</v>
      </c>
      <c r="J103" s="8"/>
      <c r="K103" s="8"/>
      <c r="L103" s="8"/>
      <c r="M103" s="8">
        <v>1.461108</v>
      </c>
      <c r="N103" s="8"/>
      <c r="O103" s="8"/>
      <c r="P103" s="8"/>
      <c r="Q103" s="6"/>
      <c r="R103" s="8"/>
      <c r="S103" s="8"/>
      <c r="T103" s="8"/>
      <c r="U103" s="8"/>
      <c r="V103" s="8"/>
      <c r="W103" s="8"/>
      <c r="X103" s="8"/>
    </row>
    <row r="104" ht="18.75" customHeight="1" spans="1:24">
      <c r="A104" s="78" t="s">
        <v>57</v>
      </c>
      <c r="B104" s="68" t="s">
        <v>239</v>
      </c>
      <c r="C104" s="69" t="s">
        <v>179</v>
      </c>
      <c r="D104" s="68" t="s">
        <v>111</v>
      </c>
      <c r="E104" s="68" t="s">
        <v>112</v>
      </c>
      <c r="F104" s="68" t="s">
        <v>180</v>
      </c>
      <c r="G104" s="68" t="s">
        <v>181</v>
      </c>
      <c r="H104" s="8">
        <v>1.3767</v>
      </c>
      <c r="I104" s="8">
        <v>1.3767</v>
      </c>
      <c r="J104" s="8"/>
      <c r="K104" s="8"/>
      <c r="L104" s="8"/>
      <c r="M104" s="8">
        <v>1.3767</v>
      </c>
      <c r="N104" s="8"/>
      <c r="O104" s="8"/>
      <c r="P104" s="8"/>
      <c r="Q104" s="6"/>
      <c r="R104" s="8"/>
      <c r="S104" s="8"/>
      <c r="T104" s="8"/>
      <c r="U104" s="8"/>
      <c r="V104" s="8"/>
      <c r="W104" s="8"/>
      <c r="X104" s="8"/>
    </row>
    <row r="105" ht="18.75" customHeight="1" spans="1:24">
      <c r="A105" s="78" t="s">
        <v>57</v>
      </c>
      <c r="B105" s="68" t="s">
        <v>240</v>
      </c>
      <c r="C105" s="69" t="s">
        <v>118</v>
      </c>
      <c r="D105" s="68" t="s">
        <v>117</v>
      </c>
      <c r="E105" s="68" t="s">
        <v>118</v>
      </c>
      <c r="F105" s="68" t="s">
        <v>189</v>
      </c>
      <c r="G105" s="68" t="s">
        <v>118</v>
      </c>
      <c r="H105" s="8">
        <v>41.4456</v>
      </c>
      <c r="I105" s="8">
        <v>41.4456</v>
      </c>
      <c r="J105" s="8"/>
      <c r="K105" s="8"/>
      <c r="L105" s="8"/>
      <c r="M105" s="8">
        <v>41.4456</v>
      </c>
      <c r="N105" s="8"/>
      <c r="O105" s="8"/>
      <c r="P105" s="8"/>
      <c r="Q105" s="6"/>
      <c r="R105" s="8"/>
      <c r="S105" s="8"/>
      <c r="T105" s="8"/>
      <c r="U105" s="8"/>
      <c r="V105" s="8"/>
      <c r="W105" s="8"/>
      <c r="X105" s="8"/>
    </row>
    <row r="106" ht="18.75" customHeight="1" spans="1:24">
      <c r="A106" s="78" t="s">
        <v>57</v>
      </c>
      <c r="B106" s="68" t="s">
        <v>241</v>
      </c>
      <c r="C106" s="69" t="s">
        <v>195</v>
      </c>
      <c r="D106" s="68" t="s">
        <v>79</v>
      </c>
      <c r="E106" s="68" t="s">
        <v>80</v>
      </c>
      <c r="F106" s="68" t="s">
        <v>196</v>
      </c>
      <c r="G106" s="68" t="s">
        <v>195</v>
      </c>
      <c r="H106" s="8">
        <v>6.040056</v>
      </c>
      <c r="I106" s="8">
        <v>6.040056</v>
      </c>
      <c r="J106" s="8"/>
      <c r="K106" s="8"/>
      <c r="L106" s="8"/>
      <c r="M106" s="8">
        <v>6.040056</v>
      </c>
      <c r="N106" s="8"/>
      <c r="O106" s="8"/>
      <c r="P106" s="8"/>
      <c r="Q106" s="6"/>
      <c r="R106" s="8"/>
      <c r="S106" s="8"/>
      <c r="T106" s="8"/>
      <c r="U106" s="8"/>
      <c r="V106" s="8"/>
      <c r="W106" s="8"/>
      <c r="X106" s="8"/>
    </row>
    <row r="107" ht="18.75" customHeight="1" spans="1:24">
      <c r="A107" s="78" t="s">
        <v>57</v>
      </c>
      <c r="B107" s="68" t="s">
        <v>241</v>
      </c>
      <c r="C107" s="69" t="s">
        <v>195</v>
      </c>
      <c r="D107" s="68" t="s">
        <v>89</v>
      </c>
      <c r="E107" s="68" t="s">
        <v>90</v>
      </c>
      <c r="F107" s="68" t="s">
        <v>196</v>
      </c>
      <c r="G107" s="68" t="s">
        <v>195</v>
      </c>
      <c r="H107" s="8">
        <v>0.806016</v>
      </c>
      <c r="I107" s="8">
        <v>0.806016</v>
      </c>
      <c r="J107" s="8"/>
      <c r="K107" s="8"/>
      <c r="L107" s="8"/>
      <c r="M107" s="8">
        <v>0.806016</v>
      </c>
      <c r="N107" s="8"/>
      <c r="O107" s="8"/>
      <c r="P107" s="8"/>
      <c r="Q107" s="6"/>
      <c r="R107" s="8"/>
      <c r="S107" s="8"/>
      <c r="T107" s="8"/>
      <c r="U107" s="8"/>
      <c r="V107" s="8"/>
      <c r="W107" s="8"/>
      <c r="X107" s="8"/>
    </row>
    <row r="108" ht="18.75" customHeight="1" spans="1:24">
      <c r="A108" s="78" t="s">
        <v>57</v>
      </c>
      <c r="B108" s="68" t="s">
        <v>242</v>
      </c>
      <c r="C108" s="69" t="s">
        <v>198</v>
      </c>
      <c r="D108" s="68" t="s">
        <v>79</v>
      </c>
      <c r="E108" s="68" t="s">
        <v>80</v>
      </c>
      <c r="F108" s="68" t="s">
        <v>199</v>
      </c>
      <c r="G108" s="68" t="s">
        <v>200</v>
      </c>
      <c r="H108" s="8">
        <v>6.607</v>
      </c>
      <c r="I108" s="8">
        <v>6.607</v>
      </c>
      <c r="J108" s="8"/>
      <c r="K108" s="8"/>
      <c r="L108" s="8"/>
      <c r="M108" s="8">
        <v>6.607</v>
      </c>
      <c r="N108" s="8"/>
      <c r="O108" s="8"/>
      <c r="P108" s="8"/>
      <c r="Q108" s="6"/>
      <c r="R108" s="8"/>
      <c r="S108" s="8"/>
      <c r="T108" s="8"/>
      <c r="U108" s="8"/>
      <c r="V108" s="8"/>
      <c r="W108" s="8"/>
      <c r="X108" s="8"/>
    </row>
    <row r="109" ht="18.75" customHeight="1" spans="1:24">
      <c r="A109" s="78" t="s">
        <v>57</v>
      </c>
      <c r="B109" s="68" t="s">
        <v>242</v>
      </c>
      <c r="C109" s="69" t="s">
        <v>198</v>
      </c>
      <c r="D109" s="68" t="s">
        <v>79</v>
      </c>
      <c r="E109" s="68" t="s">
        <v>80</v>
      </c>
      <c r="F109" s="68" t="s">
        <v>201</v>
      </c>
      <c r="G109" s="68" t="s">
        <v>202</v>
      </c>
      <c r="H109" s="8">
        <v>0.9</v>
      </c>
      <c r="I109" s="8">
        <v>0.9</v>
      </c>
      <c r="J109" s="8"/>
      <c r="K109" s="8"/>
      <c r="L109" s="8"/>
      <c r="M109" s="8">
        <v>0.9</v>
      </c>
      <c r="N109" s="8"/>
      <c r="O109" s="8"/>
      <c r="P109" s="8"/>
      <c r="Q109" s="6"/>
      <c r="R109" s="8"/>
      <c r="S109" s="8"/>
      <c r="T109" s="8"/>
      <c r="U109" s="8"/>
      <c r="V109" s="8"/>
      <c r="W109" s="8"/>
      <c r="X109" s="8"/>
    </row>
    <row r="110" ht="18.75" customHeight="1" spans="1:24">
      <c r="A110" s="78" t="s">
        <v>57</v>
      </c>
      <c r="B110" s="68" t="s">
        <v>242</v>
      </c>
      <c r="C110" s="69" t="s">
        <v>198</v>
      </c>
      <c r="D110" s="68" t="s">
        <v>79</v>
      </c>
      <c r="E110" s="68" t="s">
        <v>80</v>
      </c>
      <c r="F110" s="68" t="s">
        <v>203</v>
      </c>
      <c r="G110" s="68" t="s">
        <v>204</v>
      </c>
      <c r="H110" s="8">
        <v>1.2</v>
      </c>
      <c r="I110" s="8">
        <v>1.2</v>
      </c>
      <c r="J110" s="8"/>
      <c r="K110" s="8"/>
      <c r="L110" s="8"/>
      <c r="M110" s="8">
        <v>1.2</v>
      </c>
      <c r="N110" s="8"/>
      <c r="O110" s="8"/>
      <c r="P110" s="8"/>
      <c r="Q110" s="6"/>
      <c r="R110" s="8"/>
      <c r="S110" s="8"/>
      <c r="T110" s="8"/>
      <c r="U110" s="8"/>
      <c r="V110" s="8"/>
      <c r="W110" s="8"/>
      <c r="X110" s="8"/>
    </row>
    <row r="111" ht="18.75" customHeight="1" spans="1:24">
      <c r="A111" s="78" t="s">
        <v>57</v>
      </c>
      <c r="B111" s="68" t="s">
        <v>242</v>
      </c>
      <c r="C111" s="69" t="s">
        <v>198</v>
      </c>
      <c r="D111" s="68" t="s">
        <v>79</v>
      </c>
      <c r="E111" s="68" t="s">
        <v>80</v>
      </c>
      <c r="F111" s="68" t="s">
        <v>232</v>
      </c>
      <c r="G111" s="68" t="s">
        <v>233</v>
      </c>
      <c r="H111" s="8">
        <v>1</v>
      </c>
      <c r="I111" s="8">
        <v>1</v>
      </c>
      <c r="J111" s="8"/>
      <c r="K111" s="8"/>
      <c r="L111" s="8"/>
      <c r="M111" s="8">
        <v>1</v>
      </c>
      <c r="N111" s="8"/>
      <c r="O111" s="8"/>
      <c r="P111" s="8"/>
      <c r="Q111" s="6"/>
      <c r="R111" s="8"/>
      <c r="S111" s="8"/>
      <c r="T111" s="8"/>
      <c r="U111" s="8"/>
      <c r="V111" s="8"/>
      <c r="W111" s="8"/>
      <c r="X111" s="8"/>
    </row>
    <row r="112" ht="18.75" customHeight="1" spans="1:24">
      <c r="A112" s="78" t="s">
        <v>57</v>
      </c>
      <c r="B112" s="68" t="s">
        <v>242</v>
      </c>
      <c r="C112" s="69" t="s">
        <v>198</v>
      </c>
      <c r="D112" s="68" t="s">
        <v>79</v>
      </c>
      <c r="E112" s="68" t="s">
        <v>80</v>
      </c>
      <c r="F112" s="68" t="s">
        <v>205</v>
      </c>
      <c r="G112" s="68" t="s">
        <v>206</v>
      </c>
      <c r="H112" s="8">
        <v>1</v>
      </c>
      <c r="I112" s="8">
        <v>1</v>
      </c>
      <c r="J112" s="8"/>
      <c r="K112" s="8"/>
      <c r="L112" s="8"/>
      <c r="M112" s="8">
        <v>1</v>
      </c>
      <c r="N112" s="8"/>
      <c r="O112" s="8"/>
      <c r="P112" s="8"/>
      <c r="Q112" s="6"/>
      <c r="R112" s="8"/>
      <c r="S112" s="8"/>
      <c r="T112" s="8"/>
      <c r="U112" s="8"/>
      <c r="V112" s="8"/>
      <c r="W112" s="8"/>
      <c r="X112" s="8"/>
    </row>
    <row r="113" ht="18.75" customHeight="1" spans="1:24">
      <c r="A113" s="78" t="s">
        <v>57</v>
      </c>
      <c r="B113" s="68" t="s">
        <v>242</v>
      </c>
      <c r="C113" s="69" t="s">
        <v>198</v>
      </c>
      <c r="D113" s="68" t="s">
        <v>79</v>
      </c>
      <c r="E113" s="68" t="s">
        <v>80</v>
      </c>
      <c r="F113" s="68" t="s">
        <v>243</v>
      </c>
      <c r="G113" s="68" t="s">
        <v>244</v>
      </c>
      <c r="H113" s="8">
        <v>0.5</v>
      </c>
      <c r="I113" s="8">
        <v>0.5</v>
      </c>
      <c r="J113" s="8"/>
      <c r="K113" s="8"/>
      <c r="L113" s="8"/>
      <c r="M113" s="8">
        <v>0.5</v>
      </c>
      <c r="N113" s="8"/>
      <c r="O113" s="8"/>
      <c r="P113" s="8"/>
      <c r="Q113" s="6"/>
      <c r="R113" s="8"/>
      <c r="S113" s="8"/>
      <c r="T113" s="8"/>
      <c r="U113" s="8"/>
      <c r="V113" s="8"/>
      <c r="W113" s="8"/>
      <c r="X113" s="8"/>
    </row>
    <row r="114" ht="18.75" customHeight="1" spans="1:24">
      <c r="A114" s="78" t="s">
        <v>57</v>
      </c>
      <c r="B114" s="68" t="s">
        <v>242</v>
      </c>
      <c r="C114" s="69" t="s">
        <v>198</v>
      </c>
      <c r="D114" s="68" t="s">
        <v>79</v>
      </c>
      <c r="E114" s="68" t="s">
        <v>80</v>
      </c>
      <c r="F114" s="68" t="s">
        <v>207</v>
      </c>
      <c r="G114" s="68" t="s">
        <v>208</v>
      </c>
      <c r="H114" s="8">
        <v>0.2</v>
      </c>
      <c r="I114" s="8">
        <v>0.2</v>
      </c>
      <c r="J114" s="8"/>
      <c r="K114" s="8"/>
      <c r="L114" s="8"/>
      <c r="M114" s="8">
        <v>0.2</v>
      </c>
      <c r="N114" s="8"/>
      <c r="O114" s="8"/>
      <c r="P114" s="8"/>
      <c r="Q114" s="6"/>
      <c r="R114" s="8"/>
      <c r="S114" s="8"/>
      <c r="T114" s="8"/>
      <c r="U114" s="8"/>
      <c r="V114" s="8"/>
      <c r="W114" s="8"/>
      <c r="X114" s="8"/>
    </row>
    <row r="115" ht="18.75" customHeight="1" spans="1:24">
      <c r="A115" s="78" t="s">
        <v>57</v>
      </c>
      <c r="B115" s="68" t="s">
        <v>242</v>
      </c>
      <c r="C115" s="69" t="s">
        <v>198</v>
      </c>
      <c r="D115" s="68" t="s">
        <v>79</v>
      </c>
      <c r="E115" s="68" t="s">
        <v>80</v>
      </c>
      <c r="F115" s="68" t="s">
        <v>209</v>
      </c>
      <c r="G115" s="68" t="s">
        <v>210</v>
      </c>
      <c r="H115" s="8">
        <v>0.5</v>
      </c>
      <c r="I115" s="8">
        <v>0.5</v>
      </c>
      <c r="J115" s="8"/>
      <c r="K115" s="8"/>
      <c r="L115" s="8"/>
      <c r="M115" s="8">
        <v>0.5</v>
      </c>
      <c r="N115" s="8"/>
      <c r="O115" s="8"/>
      <c r="P115" s="8"/>
      <c r="Q115" s="6"/>
      <c r="R115" s="8"/>
      <c r="S115" s="8"/>
      <c r="T115" s="8"/>
      <c r="U115" s="8"/>
      <c r="V115" s="8"/>
      <c r="W115" s="8"/>
      <c r="X115" s="8"/>
    </row>
    <row r="116" ht="18.75" customHeight="1" spans="1:24">
      <c r="A116" s="78" t="s">
        <v>57</v>
      </c>
      <c r="B116" s="68" t="s">
        <v>242</v>
      </c>
      <c r="C116" s="69" t="s">
        <v>198</v>
      </c>
      <c r="D116" s="68" t="s">
        <v>79</v>
      </c>
      <c r="E116" s="68" t="s">
        <v>80</v>
      </c>
      <c r="F116" s="68" t="s">
        <v>211</v>
      </c>
      <c r="G116" s="68" t="s">
        <v>212</v>
      </c>
      <c r="H116" s="8">
        <v>2.43</v>
      </c>
      <c r="I116" s="8">
        <v>2.43</v>
      </c>
      <c r="J116" s="8"/>
      <c r="K116" s="8"/>
      <c r="L116" s="8"/>
      <c r="M116" s="8">
        <v>2.43</v>
      </c>
      <c r="N116" s="8"/>
      <c r="O116" s="8"/>
      <c r="P116" s="8"/>
      <c r="Q116" s="6"/>
      <c r="R116" s="8"/>
      <c r="S116" s="8"/>
      <c r="T116" s="8"/>
      <c r="U116" s="8"/>
      <c r="V116" s="8"/>
      <c r="W116" s="8"/>
      <c r="X116" s="8"/>
    </row>
    <row r="117" ht="18.75" customHeight="1" spans="1:24">
      <c r="A117" s="78" t="s">
        <v>57</v>
      </c>
      <c r="B117" s="68" t="s">
        <v>242</v>
      </c>
      <c r="C117" s="69" t="s">
        <v>198</v>
      </c>
      <c r="D117" s="68" t="s">
        <v>79</v>
      </c>
      <c r="E117" s="68" t="s">
        <v>80</v>
      </c>
      <c r="F117" s="68" t="s">
        <v>213</v>
      </c>
      <c r="G117" s="68" t="s">
        <v>214</v>
      </c>
      <c r="H117" s="8">
        <v>2</v>
      </c>
      <c r="I117" s="8">
        <v>2</v>
      </c>
      <c r="J117" s="8"/>
      <c r="K117" s="8"/>
      <c r="L117" s="8"/>
      <c r="M117" s="8">
        <v>2</v>
      </c>
      <c r="N117" s="8"/>
      <c r="O117" s="8"/>
      <c r="P117" s="8"/>
      <c r="Q117" s="6"/>
      <c r="R117" s="8"/>
      <c r="S117" s="8"/>
      <c r="T117" s="8"/>
      <c r="U117" s="8"/>
      <c r="V117" s="8"/>
      <c r="W117" s="8"/>
      <c r="X117" s="8"/>
    </row>
    <row r="118" ht="18.75" customHeight="1" spans="1:24">
      <c r="A118" s="78" t="s">
        <v>57</v>
      </c>
      <c r="B118" s="68" t="s">
        <v>242</v>
      </c>
      <c r="C118" s="69" t="s">
        <v>198</v>
      </c>
      <c r="D118" s="68" t="s">
        <v>89</v>
      </c>
      <c r="E118" s="68" t="s">
        <v>90</v>
      </c>
      <c r="F118" s="68" t="s">
        <v>199</v>
      </c>
      <c r="G118" s="68" t="s">
        <v>200</v>
      </c>
      <c r="H118" s="8">
        <v>1.034</v>
      </c>
      <c r="I118" s="8">
        <v>1.034</v>
      </c>
      <c r="J118" s="8"/>
      <c r="K118" s="8"/>
      <c r="L118" s="8"/>
      <c r="M118" s="8">
        <v>1.034</v>
      </c>
      <c r="N118" s="8"/>
      <c r="O118" s="8"/>
      <c r="P118" s="8"/>
      <c r="Q118" s="6"/>
      <c r="R118" s="8"/>
      <c r="S118" s="8"/>
      <c r="T118" s="8"/>
      <c r="U118" s="8"/>
      <c r="V118" s="8"/>
      <c r="W118" s="8"/>
      <c r="X118" s="8"/>
    </row>
    <row r="119" ht="18.75" customHeight="1" spans="1:24">
      <c r="A119" s="78" t="s">
        <v>57</v>
      </c>
      <c r="B119" s="68" t="s">
        <v>242</v>
      </c>
      <c r="C119" s="69" t="s">
        <v>198</v>
      </c>
      <c r="D119" s="68" t="s">
        <v>89</v>
      </c>
      <c r="E119" s="68" t="s">
        <v>90</v>
      </c>
      <c r="F119" s="68" t="s">
        <v>201</v>
      </c>
      <c r="G119" s="68" t="s">
        <v>202</v>
      </c>
      <c r="H119" s="8">
        <v>0.02</v>
      </c>
      <c r="I119" s="8">
        <v>0.02</v>
      </c>
      <c r="J119" s="8"/>
      <c r="K119" s="8"/>
      <c r="L119" s="8"/>
      <c r="M119" s="8">
        <v>0.02</v>
      </c>
      <c r="N119" s="8"/>
      <c r="O119" s="8"/>
      <c r="P119" s="8"/>
      <c r="Q119" s="6"/>
      <c r="R119" s="8"/>
      <c r="S119" s="8"/>
      <c r="T119" s="8"/>
      <c r="U119" s="8"/>
      <c r="V119" s="8"/>
      <c r="W119" s="8"/>
      <c r="X119" s="8"/>
    </row>
    <row r="120" ht="18.75" customHeight="1" spans="1:24">
      <c r="A120" s="78" t="s">
        <v>57</v>
      </c>
      <c r="B120" s="68" t="s">
        <v>242</v>
      </c>
      <c r="C120" s="69" t="s">
        <v>198</v>
      </c>
      <c r="D120" s="68" t="s">
        <v>89</v>
      </c>
      <c r="E120" s="68" t="s">
        <v>90</v>
      </c>
      <c r="F120" s="68" t="s">
        <v>203</v>
      </c>
      <c r="G120" s="68" t="s">
        <v>204</v>
      </c>
      <c r="H120" s="8">
        <v>0.03</v>
      </c>
      <c r="I120" s="8">
        <v>0.03</v>
      </c>
      <c r="J120" s="8"/>
      <c r="K120" s="8"/>
      <c r="L120" s="8"/>
      <c r="M120" s="8">
        <v>0.03</v>
      </c>
      <c r="N120" s="8"/>
      <c r="O120" s="8"/>
      <c r="P120" s="8"/>
      <c r="Q120" s="6"/>
      <c r="R120" s="8"/>
      <c r="S120" s="8"/>
      <c r="T120" s="8"/>
      <c r="U120" s="8"/>
      <c r="V120" s="8"/>
      <c r="W120" s="8"/>
      <c r="X120" s="8"/>
    </row>
    <row r="121" ht="18.75" customHeight="1" spans="1:24">
      <c r="A121" s="78" t="s">
        <v>57</v>
      </c>
      <c r="B121" s="68" t="s">
        <v>242</v>
      </c>
      <c r="C121" s="69" t="s">
        <v>198</v>
      </c>
      <c r="D121" s="68" t="s">
        <v>89</v>
      </c>
      <c r="E121" s="68" t="s">
        <v>90</v>
      </c>
      <c r="F121" s="68" t="s">
        <v>232</v>
      </c>
      <c r="G121" s="68" t="s">
        <v>233</v>
      </c>
      <c r="H121" s="8">
        <v>0.08</v>
      </c>
      <c r="I121" s="8">
        <v>0.08</v>
      </c>
      <c r="J121" s="8"/>
      <c r="K121" s="8"/>
      <c r="L121" s="8"/>
      <c r="M121" s="8">
        <v>0.08</v>
      </c>
      <c r="N121" s="8"/>
      <c r="O121" s="8"/>
      <c r="P121" s="8"/>
      <c r="Q121" s="6"/>
      <c r="R121" s="8"/>
      <c r="S121" s="8"/>
      <c r="T121" s="8"/>
      <c r="U121" s="8"/>
      <c r="V121" s="8"/>
      <c r="W121" s="8"/>
      <c r="X121" s="8"/>
    </row>
    <row r="122" ht="18.75" customHeight="1" spans="1:24">
      <c r="A122" s="78" t="s">
        <v>57</v>
      </c>
      <c r="B122" s="68" t="s">
        <v>242</v>
      </c>
      <c r="C122" s="69" t="s">
        <v>198</v>
      </c>
      <c r="D122" s="68" t="s">
        <v>89</v>
      </c>
      <c r="E122" s="68" t="s">
        <v>90</v>
      </c>
      <c r="F122" s="68" t="s">
        <v>205</v>
      </c>
      <c r="G122" s="68" t="s">
        <v>206</v>
      </c>
      <c r="H122" s="8">
        <v>0.3</v>
      </c>
      <c r="I122" s="8">
        <v>0.3</v>
      </c>
      <c r="J122" s="8"/>
      <c r="K122" s="8"/>
      <c r="L122" s="8"/>
      <c r="M122" s="8">
        <v>0.3</v>
      </c>
      <c r="N122" s="8"/>
      <c r="O122" s="8"/>
      <c r="P122" s="8"/>
      <c r="Q122" s="6"/>
      <c r="R122" s="8"/>
      <c r="S122" s="8"/>
      <c r="T122" s="8"/>
      <c r="U122" s="8"/>
      <c r="V122" s="8"/>
      <c r="W122" s="8"/>
      <c r="X122" s="8"/>
    </row>
    <row r="123" ht="18.75" customHeight="1" spans="1:24">
      <c r="A123" s="78" t="s">
        <v>57</v>
      </c>
      <c r="B123" s="68" t="s">
        <v>242</v>
      </c>
      <c r="C123" s="69" t="s">
        <v>198</v>
      </c>
      <c r="D123" s="68" t="s">
        <v>89</v>
      </c>
      <c r="E123" s="68" t="s">
        <v>90</v>
      </c>
      <c r="F123" s="68" t="s">
        <v>207</v>
      </c>
      <c r="G123" s="68" t="s">
        <v>208</v>
      </c>
      <c r="H123" s="8">
        <v>0.1</v>
      </c>
      <c r="I123" s="8">
        <v>0.1</v>
      </c>
      <c r="J123" s="8"/>
      <c r="K123" s="8"/>
      <c r="L123" s="8"/>
      <c r="M123" s="8">
        <v>0.1</v>
      </c>
      <c r="N123" s="8"/>
      <c r="O123" s="8"/>
      <c r="P123" s="8"/>
      <c r="Q123" s="6"/>
      <c r="R123" s="8"/>
      <c r="S123" s="8"/>
      <c r="T123" s="8"/>
      <c r="U123" s="8"/>
      <c r="V123" s="8"/>
      <c r="W123" s="8"/>
      <c r="X123" s="8"/>
    </row>
    <row r="124" ht="18.75" customHeight="1" spans="1:24">
      <c r="A124" s="78" t="s">
        <v>57</v>
      </c>
      <c r="B124" s="68" t="s">
        <v>242</v>
      </c>
      <c r="C124" s="69" t="s">
        <v>198</v>
      </c>
      <c r="D124" s="68" t="s">
        <v>89</v>
      </c>
      <c r="E124" s="68" t="s">
        <v>90</v>
      </c>
      <c r="F124" s="68" t="s">
        <v>209</v>
      </c>
      <c r="G124" s="68" t="s">
        <v>210</v>
      </c>
      <c r="H124" s="8">
        <v>0.2</v>
      </c>
      <c r="I124" s="8">
        <v>0.2</v>
      </c>
      <c r="J124" s="8"/>
      <c r="K124" s="8"/>
      <c r="L124" s="8"/>
      <c r="M124" s="8">
        <v>0.2</v>
      </c>
      <c r="N124" s="8"/>
      <c r="O124" s="8"/>
      <c r="P124" s="8"/>
      <c r="Q124" s="6"/>
      <c r="R124" s="8"/>
      <c r="S124" s="8"/>
      <c r="T124" s="8"/>
      <c r="U124" s="8"/>
      <c r="V124" s="8"/>
      <c r="W124" s="8"/>
      <c r="X124" s="8"/>
    </row>
    <row r="125" ht="18.75" customHeight="1" spans="1:24">
      <c r="A125" s="78" t="s">
        <v>57</v>
      </c>
      <c r="B125" s="68" t="s">
        <v>242</v>
      </c>
      <c r="C125" s="69" t="s">
        <v>198</v>
      </c>
      <c r="D125" s="68" t="s">
        <v>89</v>
      </c>
      <c r="E125" s="68" t="s">
        <v>90</v>
      </c>
      <c r="F125" s="68" t="s">
        <v>211</v>
      </c>
      <c r="G125" s="68" t="s">
        <v>212</v>
      </c>
      <c r="H125" s="8">
        <v>0.36</v>
      </c>
      <c r="I125" s="8">
        <v>0.36</v>
      </c>
      <c r="J125" s="8"/>
      <c r="K125" s="8"/>
      <c r="L125" s="8"/>
      <c r="M125" s="8">
        <v>0.36</v>
      </c>
      <c r="N125" s="8"/>
      <c r="O125" s="8"/>
      <c r="P125" s="8"/>
      <c r="Q125" s="6"/>
      <c r="R125" s="8"/>
      <c r="S125" s="8"/>
      <c r="T125" s="8"/>
      <c r="U125" s="8"/>
      <c r="V125" s="8"/>
      <c r="W125" s="8"/>
      <c r="X125" s="8"/>
    </row>
    <row r="126" ht="18.75" customHeight="1" spans="1:24">
      <c r="A126" s="78" t="s">
        <v>57</v>
      </c>
      <c r="B126" s="68" t="s">
        <v>245</v>
      </c>
      <c r="C126" s="69" t="s">
        <v>144</v>
      </c>
      <c r="D126" s="68" t="s">
        <v>79</v>
      </c>
      <c r="E126" s="68" t="s">
        <v>80</v>
      </c>
      <c r="F126" s="68" t="s">
        <v>216</v>
      </c>
      <c r="G126" s="68" t="s">
        <v>144</v>
      </c>
      <c r="H126" s="8">
        <v>1.593</v>
      </c>
      <c r="I126" s="8">
        <v>1.593</v>
      </c>
      <c r="J126" s="8"/>
      <c r="K126" s="8"/>
      <c r="L126" s="8"/>
      <c r="M126" s="8">
        <v>1.593</v>
      </c>
      <c r="N126" s="8"/>
      <c r="O126" s="8"/>
      <c r="P126" s="8"/>
      <c r="Q126" s="6"/>
      <c r="R126" s="8"/>
      <c r="S126" s="8"/>
      <c r="T126" s="8"/>
      <c r="U126" s="8"/>
      <c r="V126" s="8"/>
      <c r="W126" s="8"/>
      <c r="X126" s="8"/>
    </row>
    <row r="127" ht="18.75" customHeight="1" spans="1:24">
      <c r="A127" s="78" t="s">
        <v>57</v>
      </c>
      <c r="B127" s="68" t="s">
        <v>245</v>
      </c>
      <c r="C127" s="69" t="s">
        <v>144</v>
      </c>
      <c r="D127" s="68" t="s">
        <v>89</v>
      </c>
      <c r="E127" s="68" t="s">
        <v>90</v>
      </c>
      <c r="F127" s="68" t="s">
        <v>216</v>
      </c>
      <c r="G127" s="68" t="s">
        <v>144</v>
      </c>
      <c r="H127" s="8">
        <v>0.236</v>
      </c>
      <c r="I127" s="8">
        <v>0.236</v>
      </c>
      <c r="J127" s="8"/>
      <c r="K127" s="8"/>
      <c r="L127" s="8"/>
      <c r="M127" s="8">
        <v>0.236</v>
      </c>
      <c r="N127" s="8"/>
      <c r="O127" s="8"/>
      <c r="P127" s="8"/>
      <c r="Q127" s="6"/>
      <c r="R127" s="8"/>
      <c r="S127" s="8"/>
      <c r="T127" s="8"/>
      <c r="U127" s="8"/>
      <c r="V127" s="8"/>
      <c r="W127" s="8"/>
      <c r="X127" s="8"/>
    </row>
    <row r="128" ht="18.75" customHeight="1" spans="1:24">
      <c r="A128" s="78" t="s">
        <v>57</v>
      </c>
      <c r="B128" s="68" t="s">
        <v>246</v>
      </c>
      <c r="C128" s="69" t="s">
        <v>222</v>
      </c>
      <c r="D128" s="68" t="s">
        <v>79</v>
      </c>
      <c r="E128" s="68" t="s">
        <v>80</v>
      </c>
      <c r="F128" s="68" t="s">
        <v>176</v>
      </c>
      <c r="G128" s="68" t="s">
        <v>177</v>
      </c>
      <c r="H128" s="8">
        <v>48.6</v>
      </c>
      <c r="I128" s="8">
        <v>48.6</v>
      </c>
      <c r="J128" s="8"/>
      <c r="K128" s="8"/>
      <c r="L128" s="8"/>
      <c r="M128" s="8">
        <v>48.6</v>
      </c>
      <c r="N128" s="8"/>
      <c r="O128" s="8"/>
      <c r="P128" s="8"/>
      <c r="Q128" s="6"/>
      <c r="R128" s="8"/>
      <c r="S128" s="8"/>
      <c r="T128" s="8"/>
      <c r="U128" s="8"/>
      <c r="V128" s="8"/>
      <c r="W128" s="8"/>
      <c r="X128" s="8"/>
    </row>
    <row r="129" ht="18.75" customHeight="1" spans="1:24">
      <c r="A129" s="78" t="s">
        <v>57</v>
      </c>
      <c r="B129" s="68" t="s">
        <v>246</v>
      </c>
      <c r="C129" s="69" t="s">
        <v>222</v>
      </c>
      <c r="D129" s="68" t="s">
        <v>89</v>
      </c>
      <c r="E129" s="68" t="s">
        <v>90</v>
      </c>
      <c r="F129" s="68" t="s">
        <v>176</v>
      </c>
      <c r="G129" s="68" t="s">
        <v>177</v>
      </c>
      <c r="H129" s="8">
        <v>7.2</v>
      </c>
      <c r="I129" s="8">
        <v>7.2</v>
      </c>
      <c r="J129" s="8"/>
      <c r="K129" s="8"/>
      <c r="L129" s="8"/>
      <c r="M129" s="8">
        <v>7.2</v>
      </c>
      <c r="N129" s="8"/>
      <c r="O129" s="8"/>
      <c r="P129" s="8"/>
      <c r="Q129" s="6"/>
      <c r="R129" s="8"/>
      <c r="S129" s="8"/>
      <c r="T129" s="8"/>
      <c r="U129" s="8"/>
      <c r="V129" s="8"/>
      <c r="W129" s="8"/>
      <c r="X129" s="8"/>
    </row>
    <row r="130" ht="18.75" customHeight="1" spans="1:24">
      <c r="A130" s="70" t="s">
        <v>29</v>
      </c>
      <c r="B130" s="70"/>
      <c r="C130" s="70"/>
      <c r="D130" s="70"/>
      <c r="E130" s="70"/>
      <c r="F130" s="70"/>
      <c r="G130" s="70"/>
      <c r="H130" s="8">
        <v>1030.134117</v>
      </c>
      <c r="I130" s="8">
        <v>1030.134117</v>
      </c>
      <c r="J130" s="8"/>
      <c r="K130" s="8"/>
      <c r="L130" s="8"/>
      <c r="M130" s="8">
        <v>1030.134117</v>
      </c>
      <c r="N130" s="8"/>
      <c r="O130" s="8"/>
      <c r="P130" s="8"/>
      <c r="Q130" s="8"/>
      <c r="R130" s="8"/>
      <c r="S130" s="8"/>
      <c r="T130" s="8"/>
      <c r="U130" s="8"/>
      <c r="V130" s="8"/>
      <c r="W130" s="8"/>
      <c r="X130" s="8"/>
    </row>
  </sheetData>
  <mergeCells count="30">
    <mergeCell ref="A3:X3"/>
    <mergeCell ref="A4:G4"/>
    <mergeCell ref="I5:X5"/>
    <mergeCell ref="I6:N6"/>
    <mergeCell ref="O6:Q6"/>
    <mergeCell ref="S6:X6"/>
    <mergeCell ref="I7:J7"/>
    <mergeCell ref="A130:G130"/>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52"/>
      <c r="B2" s="52"/>
      <c r="C2" s="52"/>
      <c r="D2" s="52"/>
      <c r="E2" s="52"/>
      <c r="F2" s="52"/>
      <c r="G2" s="52"/>
      <c r="H2" s="52"/>
      <c r="I2" s="52"/>
      <c r="J2" s="52"/>
      <c r="K2" s="52"/>
      <c r="L2" s="52"/>
      <c r="M2" s="52"/>
      <c r="N2" s="71"/>
      <c r="O2" s="71"/>
      <c r="P2" s="71"/>
      <c r="Q2" s="71"/>
      <c r="R2" s="71"/>
      <c r="S2" s="71"/>
      <c r="T2" s="71"/>
      <c r="U2" s="71"/>
      <c r="V2" s="71"/>
      <c r="W2" s="71" t="s">
        <v>247</v>
      </c>
    </row>
    <row r="3" ht="45" customHeight="1" spans="1:23">
      <c r="A3" s="54" t="s">
        <v>248</v>
      </c>
      <c r="B3" s="54"/>
      <c r="C3" s="54"/>
      <c r="D3" s="54"/>
      <c r="E3" s="54"/>
      <c r="F3" s="54"/>
      <c r="G3" s="54"/>
      <c r="H3" s="54"/>
      <c r="I3" s="54"/>
      <c r="J3" s="54"/>
      <c r="K3" s="54"/>
      <c r="L3" s="54"/>
      <c r="M3" s="54"/>
      <c r="N3" s="72"/>
      <c r="O3" s="72"/>
      <c r="P3" s="72"/>
      <c r="Q3" s="72"/>
      <c r="R3" s="72"/>
      <c r="S3" s="72"/>
      <c r="T3" s="72"/>
      <c r="U3" s="72"/>
      <c r="V3" s="72"/>
      <c r="W3" s="72"/>
    </row>
    <row r="4" ht="18.75" customHeight="1" spans="1:23">
      <c r="A4" s="67" t="str">
        <f>"单位名称："&amp;"易门县文化和旅游局"</f>
        <v>单位名称：易门县文化和旅游局</v>
      </c>
      <c r="B4" s="67"/>
      <c r="C4" s="67"/>
      <c r="D4" s="67"/>
      <c r="E4" s="67"/>
      <c r="F4" s="67"/>
      <c r="G4" s="67"/>
      <c r="H4" s="67"/>
      <c r="I4" s="73"/>
      <c r="J4" s="73"/>
      <c r="K4" s="73"/>
      <c r="L4" s="73"/>
      <c r="M4" s="73"/>
      <c r="N4" s="74"/>
      <c r="O4" s="74"/>
      <c r="P4" s="74"/>
      <c r="Q4" s="74"/>
      <c r="R4" s="74"/>
      <c r="S4" s="74"/>
      <c r="T4" s="74"/>
      <c r="U4" s="74"/>
      <c r="V4" s="74"/>
      <c r="W4" s="74" t="s">
        <v>26</v>
      </c>
    </row>
    <row r="5" ht="18.75" customHeight="1" spans="1:23">
      <c r="A5" s="58" t="s">
        <v>249</v>
      </c>
      <c r="B5" s="58" t="s">
        <v>150</v>
      </c>
      <c r="C5" s="58" t="s">
        <v>151</v>
      </c>
      <c r="D5" s="58" t="s">
        <v>250</v>
      </c>
      <c r="E5" s="58" t="s">
        <v>152</v>
      </c>
      <c r="F5" s="58" t="s">
        <v>153</v>
      </c>
      <c r="G5" s="58" t="s">
        <v>154</v>
      </c>
      <c r="H5" s="58" t="s">
        <v>155</v>
      </c>
      <c r="I5" s="59" t="s">
        <v>29</v>
      </c>
      <c r="J5" s="59" t="s">
        <v>251</v>
      </c>
      <c r="K5" s="58"/>
      <c r="L5" s="58"/>
      <c r="M5" s="58"/>
      <c r="N5" s="58" t="s">
        <v>157</v>
      </c>
      <c r="O5" s="58"/>
      <c r="P5" s="58"/>
      <c r="Q5" s="58" t="s">
        <v>35</v>
      </c>
      <c r="R5" s="58" t="s">
        <v>36</v>
      </c>
      <c r="S5" s="58"/>
      <c r="T5" s="58"/>
      <c r="U5" s="58"/>
      <c r="V5" s="58"/>
      <c r="W5" s="58"/>
    </row>
    <row r="6" ht="18.75" customHeight="1" spans="1:23">
      <c r="A6" s="58"/>
      <c r="B6" s="58"/>
      <c r="C6" s="58"/>
      <c r="D6" s="58"/>
      <c r="E6" s="58"/>
      <c r="F6" s="58"/>
      <c r="G6" s="58"/>
      <c r="H6" s="58"/>
      <c r="I6" s="59" t="s">
        <v>158</v>
      </c>
      <c r="J6" s="59" t="s">
        <v>159</v>
      </c>
      <c r="K6" s="58"/>
      <c r="L6" s="58" t="s">
        <v>33</v>
      </c>
      <c r="M6" s="58" t="s">
        <v>34</v>
      </c>
      <c r="N6" s="58" t="s">
        <v>32</v>
      </c>
      <c r="O6" s="58" t="s">
        <v>33</v>
      </c>
      <c r="P6" s="58" t="s">
        <v>34</v>
      </c>
      <c r="Q6" s="58" t="s">
        <v>35</v>
      </c>
      <c r="R6" s="58" t="s">
        <v>31</v>
      </c>
      <c r="S6" s="58" t="s">
        <v>37</v>
      </c>
      <c r="T6" s="58" t="s">
        <v>38</v>
      </c>
      <c r="U6" s="58" t="s">
        <v>39</v>
      </c>
      <c r="V6" s="58" t="s">
        <v>40</v>
      </c>
      <c r="W6" s="58" t="s">
        <v>41</v>
      </c>
    </row>
    <row r="7" ht="18.75" customHeight="1" spans="1:23">
      <c r="A7" s="58"/>
      <c r="B7" s="58"/>
      <c r="C7" s="58"/>
      <c r="D7" s="58"/>
      <c r="E7" s="58"/>
      <c r="F7" s="58"/>
      <c r="G7" s="58"/>
      <c r="H7" s="58"/>
      <c r="I7" s="59"/>
      <c r="J7" s="59" t="s">
        <v>32</v>
      </c>
      <c r="K7" s="58"/>
      <c r="L7" s="58" t="s">
        <v>33</v>
      </c>
      <c r="M7" s="58" t="s">
        <v>34</v>
      </c>
      <c r="N7" s="58" t="s">
        <v>32</v>
      </c>
      <c r="O7" s="58" t="s">
        <v>33</v>
      </c>
      <c r="P7" s="58" t="s">
        <v>34</v>
      </c>
      <c r="Q7" s="58"/>
      <c r="R7" s="58" t="s">
        <v>31</v>
      </c>
      <c r="S7" s="58" t="s">
        <v>37</v>
      </c>
      <c r="T7" s="58" t="s">
        <v>38</v>
      </c>
      <c r="U7" s="58" t="s">
        <v>39</v>
      </c>
      <c r="V7" s="58" t="s">
        <v>40</v>
      </c>
      <c r="W7" s="58" t="s">
        <v>41</v>
      </c>
    </row>
    <row r="8" ht="22.65" customHeight="1" spans="1:23">
      <c r="A8" s="58"/>
      <c r="B8" s="58"/>
      <c r="C8" s="58"/>
      <c r="D8" s="58"/>
      <c r="E8" s="58"/>
      <c r="F8" s="58"/>
      <c r="G8" s="58"/>
      <c r="H8" s="58"/>
      <c r="I8" s="59"/>
      <c r="J8" s="59" t="s">
        <v>31</v>
      </c>
      <c r="K8" s="58" t="s">
        <v>252</v>
      </c>
      <c r="L8" s="58"/>
      <c r="M8" s="58"/>
      <c r="N8" s="58"/>
      <c r="O8" s="58"/>
      <c r="P8" s="58"/>
      <c r="Q8" s="58"/>
      <c r="R8" s="58"/>
      <c r="S8" s="58"/>
      <c r="T8" s="58"/>
      <c r="U8" s="58"/>
      <c r="V8" s="58"/>
      <c r="W8" s="58"/>
    </row>
    <row r="9" ht="18.75" customHeight="1" spans="1:23">
      <c r="A9" s="60" t="s">
        <v>42</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row>
    <row r="10" ht="18.75" customHeight="1" spans="1:23">
      <c r="A10" s="68"/>
      <c r="B10" s="68"/>
      <c r="C10" s="69" t="s">
        <v>253</v>
      </c>
      <c r="D10" s="68"/>
      <c r="E10" s="68"/>
      <c r="F10" s="68"/>
      <c r="G10" s="68"/>
      <c r="H10" s="68"/>
      <c r="I10" s="75">
        <v>10</v>
      </c>
      <c r="J10" s="75">
        <v>10</v>
      </c>
      <c r="K10" s="75">
        <v>10</v>
      </c>
      <c r="L10" s="75"/>
      <c r="M10" s="75"/>
      <c r="N10" s="75"/>
      <c r="O10" s="75"/>
      <c r="P10" s="75"/>
      <c r="Q10" s="75"/>
      <c r="R10" s="75"/>
      <c r="S10" s="75"/>
      <c r="T10" s="75"/>
      <c r="U10" s="75"/>
      <c r="V10" s="75"/>
      <c r="W10" s="75"/>
    </row>
    <row r="11" ht="18.75" customHeight="1" spans="1:23">
      <c r="A11" s="68" t="s">
        <v>254</v>
      </c>
      <c r="B11" s="68" t="s">
        <v>255</v>
      </c>
      <c r="C11" s="69" t="s">
        <v>253</v>
      </c>
      <c r="D11" s="68" t="s">
        <v>52</v>
      </c>
      <c r="E11" s="68" t="s">
        <v>85</v>
      </c>
      <c r="F11" s="68" t="s">
        <v>86</v>
      </c>
      <c r="G11" s="68" t="s">
        <v>256</v>
      </c>
      <c r="H11" s="68" t="s">
        <v>257</v>
      </c>
      <c r="I11" s="75">
        <v>10</v>
      </c>
      <c r="J11" s="75">
        <v>10</v>
      </c>
      <c r="K11" s="75">
        <v>10</v>
      </c>
      <c r="L11" s="75"/>
      <c r="M11" s="75"/>
      <c r="N11" s="75"/>
      <c r="O11" s="75"/>
      <c r="P11" s="75"/>
      <c r="Q11" s="75"/>
      <c r="R11" s="75"/>
      <c r="S11" s="75"/>
      <c r="T11" s="75"/>
      <c r="U11" s="75"/>
      <c r="V11" s="75"/>
      <c r="W11" s="75"/>
    </row>
    <row r="12" ht="18.75" customHeight="1" spans="1:23">
      <c r="A12" s="6"/>
      <c r="B12" s="6"/>
      <c r="C12" s="69" t="s">
        <v>258</v>
      </c>
      <c r="D12" s="6"/>
      <c r="E12" s="6"/>
      <c r="F12" s="6"/>
      <c r="G12" s="6"/>
      <c r="H12" s="6"/>
      <c r="I12" s="75">
        <v>2.9</v>
      </c>
      <c r="J12" s="75">
        <v>2.9</v>
      </c>
      <c r="K12" s="75">
        <v>2.9</v>
      </c>
      <c r="L12" s="75"/>
      <c r="M12" s="75"/>
      <c r="N12" s="75"/>
      <c r="O12" s="75"/>
      <c r="P12" s="6"/>
      <c r="Q12" s="75"/>
      <c r="R12" s="75"/>
      <c r="S12" s="75"/>
      <c r="T12" s="75"/>
      <c r="U12" s="75"/>
      <c r="V12" s="75"/>
      <c r="W12" s="75"/>
    </row>
    <row r="13" ht="18.75" customHeight="1" spans="1:23">
      <c r="A13" s="68" t="s">
        <v>254</v>
      </c>
      <c r="B13" s="68" t="s">
        <v>259</v>
      </c>
      <c r="C13" s="69" t="s">
        <v>258</v>
      </c>
      <c r="D13" s="68" t="s">
        <v>52</v>
      </c>
      <c r="E13" s="68" t="s">
        <v>85</v>
      </c>
      <c r="F13" s="68" t="s">
        <v>86</v>
      </c>
      <c r="G13" s="68" t="s">
        <v>199</v>
      </c>
      <c r="H13" s="68" t="s">
        <v>200</v>
      </c>
      <c r="I13" s="75">
        <v>2.9</v>
      </c>
      <c r="J13" s="75">
        <v>2.9</v>
      </c>
      <c r="K13" s="75">
        <v>2.9</v>
      </c>
      <c r="L13" s="75"/>
      <c r="M13" s="75"/>
      <c r="N13" s="75"/>
      <c r="O13" s="75"/>
      <c r="P13" s="6"/>
      <c r="Q13" s="75"/>
      <c r="R13" s="75"/>
      <c r="S13" s="75"/>
      <c r="T13" s="75"/>
      <c r="U13" s="75"/>
      <c r="V13" s="75"/>
      <c r="W13" s="75"/>
    </row>
    <row r="14" ht="18.75" customHeight="1" spans="1:23">
      <c r="A14" s="6"/>
      <c r="B14" s="6"/>
      <c r="C14" s="69" t="s">
        <v>260</v>
      </c>
      <c r="D14" s="6"/>
      <c r="E14" s="6"/>
      <c r="F14" s="6"/>
      <c r="G14" s="6"/>
      <c r="H14" s="6"/>
      <c r="I14" s="75">
        <v>1</v>
      </c>
      <c r="J14" s="75">
        <v>1</v>
      </c>
      <c r="K14" s="75">
        <v>1</v>
      </c>
      <c r="L14" s="75"/>
      <c r="M14" s="75"/>
      <c r="N14" s="75"/>
      <c r="O14" s="75"/>
      <c r="P14" s="6"/>
      <c r="Q14" s="75"/>
      <c r="R14" s="75"/>
      <c r="S14" s="75"/>
      <c r="T14" s="75"/>
      <c r="U14" s="75"/>
      <c r="V14" s="75"/>
      <c r="W14" s="75"/>
    </row>
    <row r="15" ht="18.75" customHeight="1" spans="1:23">
      <c r="A15" s="68" t="s">
        <v>254</v>
      </c>
      <c r="B15" s="68" t="s">
        <v>261</v>
      </c>
      <c r="C15" s="69" t="s">
        <v>260</v>
      </c>
      <c r="D15" s="68" t="s">
        <v>52</v>
      </c>
      <c r="E15" s="68" t="s">
        <v>83</v>
      </c>
      <c r="F15" s="68" t="s">
        <v>84</v>
      </c>
      <c r="G15" s="68" t="s">
        <v>199</v>
      </c>
      <c r="H15" s="68" t="s">
        <v>200</v>
      </c>
      <c r="I15" s="75">
        <v>1</v>
      </c>
      <c r="J15" s="75">
        <v>1</v>
      </c>
      <c r="K15" s="75">
        <v>1</v>
      </c>
      <c r="L15" s="75"/>
      <c r="M15" s="75"/>
      <c r="N15" s="75"/>
      <c r="O15" s="75"/>
      <c r="P15" s="6"/>
      <c r="Q15" s="75"/>
      <c r="R15" s="75"/>
      <c r="S15" s="75"/>
      <c r="T15" s="75"/>
      <c r="U15" s="75"/>
      <c r="V15" s="75"/>
      <c r="W15" s="75"/>
    </row>
    <row r="16" ht="18.75" customHeight="1" spans="1:23">
      <c r="A16" s="6"/>
      <c r="B16" s="6"/>
      <c r="C16" s="69" t="s">
        <v>262</v>
      </c>
      <c r="D16" s="6"/>
      <c r="E16" s="6"/>
      <c r="F16" s="6"/>
      <c r="G16" s="6"/>
      <c r="H16" s="6"/>
      <c r="I16" s="75">
        <v>1.1472</v>
      </c>
      <c r="J16" s="75">
        <v>1.1472</v>
      </c>
      <c r="K16" s="75">
        <v>1.1472</v>
      </c>
      <c r="L16" s="75"/>
      <c r="M16" s="75"/>
      <c r="N16" s="75"/>
      <c r="O16" s="75"/>
      <c r="P16" s="6"/>
      <c r="Q16" s="75"/>
      <c r="R16" s="75"/>
      <c r="S16" s="75"/>
      <c r="T16" s="75"/>
      <c r="U16" s="75"/>
      <c r="V16" s="75"/>
      <c r="W16" s="75"/>
    </row>
    <row r="17" ht="18.75" customHeight="1" spans="1:23">
      <c r="A17" s="68" t="s">
        <v>263</v>
      </c>
      <c r="B17" s="68" t="s">
        <v>264</v>
      </c>
      <c r="C17" s="69" t="s">
        <v>262</v>
      </c>
      <c r="D17" s="68" t="s">
        <v>52</v>
      </c>
      <c r="E17" s="68" t="s">
        <v>99</v>
      </c>
      <c r="F17" s="68" t="s">
        <v>100</v>
      </c>
      <c r="G17" s="68" t="s">
        <v>265</v>
      </c>
      <c r="H17" s="68" t="s">
        <v>266</v>
      </c>
      <c r="I17" s="75">
        <v>1.1472</v>
      </c>
      <c r="J17" s="75">
        <v>1.1472</v>
      </c>
      <c r="K17" s="75">
        <v>1.1472</v>
      </c>
      <c r="L17" s="75"/>
      <c r="M17" s="75"/>
      <c r="N17" s="75"/>
      <c r="O17" s="75"/>
      <c r="P17" s="6"/>
      <c r="Q17" s="75"/>
      <c r="R17" s="75"/>
      <c r="S17" s="75"/>
      <c r="T17" s="75"/>
      <c r="U17" s="75"/>
      <c r="V17" s="75"/>
      <c r="W17" s="75"/>
    </row>
    <row r="18" ht="18.75" customHeight="1" spans="1:23">
      <c r="A18" s="6"/>
      <c r="B18" s="6"/>
      <c r="C18" s="69" t="s">
        <v>267</v>
      </c>
      <c r="D18" s="6"/>
      <c r="E18" s="6"/>
      <c r="F18" s="6"/>
      <c r="G18" s="6"/>
      <c r="H18" s="6"/>
      <c r="I18" s="75">
        <v>2</v>
      </c>
      <c r="J18" s="75">
        <v>2</v>
      </c>
      <c r="K18" s="75">
        <v>2</v>
      </c>
      <c r="L18" s="75"/>
      <c r="M18" s="75"/>
      <c r="N18" s="75"/>
      <c r="O18" s="75"/>
      <c r="P18" s="6"/>
      <c r="Q18" s="75"/>
      <c r="R18" s="75"/>
      <c r="S18" s="75"/>
      <c r="T18" s="75"/>
      <c r="U18" s="75"/>
      <c r="V18" s="75"/>
      <c r="W18" s="75"/>
    </row>
    <row r="19" ht="18.75" customHeight="1" spans="1:23">
      <c r="A19" s="68" t="s">
        <v>263</v>
      </c>
      <c r="B19" s="68" t="s">
        <v>268</v>
      </c>
      <c r="C19" s="69" t="s">
        <v>267</v>
      </c>
      <c r="D19" s="68" t="s">
        <v>52</v>
      </c>
      <c r="E19" s="68" t="s">
        <v>75</v>
      </c>
      <c r="F19" s="68" t="s">
        <v>76</v>
      </c>
      <c r="G19" s="68" t="s">
        <v>205</v>
      </c>
      <c r="H19" s="68" t="s">
        <v>206</v>
      </c>
      <c r="I19" s="75">
        <v>2</v>
      </c>
      <c r="J19" s="75">
        <v>2</v>
      </c>
      <c r="K19" s="75">
        <v>2</v>
      </c>
      <c r="L19" s="75"/>
      <c r="M19" s="75"/>
      <c r="N19" s="75"/>
      <c r="O19" s="75"/>
      <c r="P19" s="6"/>
      <c r="Q19" s="75"/>
      <c r="R19" s="75"/>
      <c r="S19" s="75"/>
      <c r="T19" s="75"/>
      <c r="U19" s="75"/>
      <c r="V19" s="75"/>
      <c r="W19" s="75"/>
    </row>
    <row r="20" ht="18.75" customHeight="1" spans="1:23">
      <c r="A20" s="6"/>
      <c r="B20" s="6"/>
      <c r="C20" s="69" t="s">
        <v>269</v>
      </c>
      <c r="D20" s="6"/>
      <c r="E20" s="6"/>
      <c r="F20" s="6"/>
      <c r="G20" s="6"/>
      <c r="H20" s="6"/>
      <c r="I20" s="75">
        <v>1.02</v>
      </c>
      <c r="J20" s="75">
        <v>1.02</v>
      </c>
      <c r="K20" s="75">
        <v>1.02</v>
      </c>
      <c r="L20" s="75"/>
      <c r="M20" s="75"/>
      <c r="N20" s="75"/>
      <c r="O20" s="75"/>
      <c r="P20" s="6"/>
      <c r="Q20" s="75"/>
      <c r="R20" s="75"/>
      <c r="S20" s="75"/>
      <c r="T20" s="75"/>
      <c r="U20" s="75"/>
      <c r="V20" s="75"/>
      <c r="W20" s="75"/>
    </row>
    <row r="21" ht="18.75" customHeight="1" spans="1:23">
      <c r="A21" s="68" t="s">
        <v>254</v>
      </c>
      <c r="B21" s="68" t="s">
        <v>270</v>
      </c>
      <c r="C21" s="69" t="s">
        <v>269</v>
      </c>
      <c r="D21" s="68" t="s">
        <v>55</v>
      </c>
      <c r="E21" s="68" t="s">
        <v>77</v>
      </c>
      <c r="F21" s="68" t="s">
        <v>78</v>
      </c>
      <c r="G21" s="68" t="s">
        <v>199</v>
      </c>
      <c r="H21" s="68" t="s">
        <v>200</v>
      </c>
      <c r="I21" s="75">
        <v>1.02</v>
      </c>
      <c r="J21" s="75">
        <v>1.02</v>
      </c>
      <c r="K21" s="75">
        <v>1.02</v>
      </c>
      <c r="L21" s="75"/>
      <c r="M21" s="75"/>
      <c r="N21" s="75"/>
      <c r="O21" s="75"/>
      <c r="P21" s="6"/>
      <c r="Q21" s="75"/>
      <c r="R21" s="75"/>
      <c r="S21" s="75"/>
      <c r="T21" s="75"/>
      <c r="U21" s="75"/>
      <c r="V21" s="75"/>
      <c r="W21" s="75"/>
    </row>
    <row r="22" ht="18.75" customHeight="1" spans="1:23">
      <c r="A22" s="6"/>
      <c r="B22" s="6"/>
      <c r="C22" s="69" t="s">
        <v>271</v>
      </c>
      <c r="D22" s="6"/>
      <c r="E22" s="6"/>
      <c r="F22" s="6"/>
      <c r="G22" s="6"/>
      <c r="H22" s="6"/>
      <c r="I22" s="75">
        <v>5</v>
      </c>
      <c r="J22" s="75">
        <v>5</v>
      </c>
      <c r="K22" s="75">
        <v>5</v>
      </c>
      <c r="L22" s="75"/>
      <c r="M22" s="75"/>
      <c r="N22" s="75"/>
      <c r="O22" s="75"/>
      <c r="P22" s="6"/>
      <c r="Q22" s="75"/>
      <c r="R22" s="75"/>
      <c r="S22" s="75"/>
      <c r="T22" s="75"/>
      <c r="U22" s="75"/>
      <c r="V22" s="75"/>
      <c r="W22" s="75"/>
    </row>
    <row r="23" ht="18.75" customHeight="1" spans="1:23">
      <c r="A23" s="68" t="s">
        <v>254</v>
      </c>
      <c r="B23" s="68" t="s">
        <v>272</v>
      </c>
      <c r="C23" s="69" t="s">
        <v>271</v>
      </c>
      <c r="D23" s="68" t="s">
        <v>55</v>
      </c>
      <c r="E23" s="68" t="s">
        <v>77</v>
      </c>
      <c r="F23" s="68" t="s">
        <v>78</v>
      </c>
      <c r="G23" s="68" t="s">
        <v>273</v>
      </c>
      <c r="H23" s="68" t="s">
        <v>274</v>
      </c>
      <c r="I23" s="75">
        <v>5</v>
      </c>
      <c r="J23" s="75">
        <v>5</v>
      </c>
      <c r="K23" s="75">
        <v>5</v>
      </c>
      <c r="L23" s="75"/>
      <c r="M23" s="75"/>
      <c r="N23" s="75"/>
      <c r="O23" s="75"/>
      <c r="P23" s="6"/>
      <c r="Q23" s="75"/>
      <c r="R23" s="75"/>
      <c r="S23" s="75"/>
      <c r="T23" s="75"/>
      <c r="U23" s="75"/>
      <c r="V23" s="75"/>
      <c r="W23" s="75"/>
    </row>
    <row r="24" ht="18.75" customHeight="1" spans="1:23">
      <c r="A24" s="6"/>
      <c r="B24" s="6"/>
      <c r="C24" s="69" t="s">
        <v>275</v>
      </c>
      <c r="D24" s="6"/>
      <c r="E24" s="6"/>
      <c r="F24" s="6"/>
      <c r="G24" s="6"/>
      <c r="H24" s="6"/>
      <c r="I24" s="75">
        <v>1.7</v>
      </c>
      <c r="J24" s="75">
        <v>1.7</v>
      </c>
      <c r="K24" s="75">
        <v>1.7</v>
      </c>
      <c r="L24" s="75"/>
      <c r="M24" s="75"/>
      <c r="N24" s="75"/>
      <c r="O24" s="75"/>
      <c r="P24" s="6"/>
      <c r="Q24" s="75"/>
      <c r="R24" s="75"/>
      <c r="S24" s="75"/>
      <c r="T24" s="75"/>
      <c r="U24" s="75"/>
      <c r="V24" s="75"/>
      <c r="W24" s="75"/>
    </row>
    <row r="25" ht="18.75" customHeight="1" spans="1:23">
      <c r="A25" s="68" t="s">
        <v>254</v>
      </c>
      <c r="B25" s="68" t="s">
        <v>276</v>
      </c>
      <c r="C25" s="69" t="s">
        <v>275</v>
      </c>
      <c r="D25" s="68" t="s">
        <v>57</v>
      </c>
      <c r="E25" s="68" t="s">
        <v>79</v>
      </c>
      <c r="F25" s="68" t="s">
        <v>80</v>
      </c>
      <c r="G25" s="68" t="s">
        <v>199</v>
      </c>
      <c r="H25" s="68" t="s">
        <v>200</v>
      </c>
      <c r="I25" s="75">
        <v>1.7</v>
      </c>
      <c r="J25" s="75">
        <v>1.7</v>
      </c>
      <c r="K25" s="75">
        <v>1.7</v>
      </c>
      <c r="L25" s="75"/>
      <c r="M25" s="75"/>
      <c r="N25" s="75"/>
      <c r="O25" s="75"/>
      <c r="P25" s="6"/>
      <c r="Q25" s="75"/>
      <c r="R25" s="75"/>
      <c r="S25" s="75"/>
      <c r="T25" s="75"/>
      <c r="U25" s="75"/>
      <c r="V25" s="75"/>
      <c r="W25" s="75"/>
    </row>
    <row r="26" ht="18.75" customHeight="1" spans="1:23">
      <c r="A26" s="6"/>
      <c r="B26" s="6"/>
      <c r="C26" s="69" t="s">
        <v>277</v>
      </c>
      <c r="D26" s="6"/>
      <c r="E26" s="6"/>
      <c r="F26" s="6"/>
      <c r="G26" s="6"/>
      <c r="H26" s="6"/>
      <c r="I26" s="75">
        <v>1</v>
      </c>
      <c r="J26" s="75">
        <v>1</v>
      </c>
      <c r="K26" s="75">
        <v>1</v>
      </c>
      <c r="L26" s="75"/>
      <c r="M26" s="75"/>
      <c r="N26" s="75"/>
      <c r="O26" s="75"/>
      <c r="P26" s="6"/>
      <c r="Q26" s="75"/>
      <c r="R26" s="75"/>
      <c r="S26" s="75"/>
      <c r="T26" s="75"/>
      <c r="U26" s="75"/>
      <c r="V26" s="75"/>
      <c r="W26" s="75"/>
    </row>
    <row r="27" ht="18.75" customHeight="1" spans="1:23">
      <c r="A27" s="68" t="s">
        <v>254</v>
      </c>
      <c r="B27" s="68" t="s">
        <v>278</v>
      </c>
      <c r="C27" s="69" t="s">
        <v>277</v>
      </c>
      <c r="D27" s="68" t="s">
        <v>57</v>
      </c>
      <c r="E27" s="68" t="s">
        <v>81</v>
      </c>
      <c r="F27" s="68" t="s">
        <v>82</v>
      </c>
      <c r="G27" s="68" t="s">
        <v>199</v>
      </c>
      <c r="H27" s="68" t="s">
        <v>200</v>
      </c>
      <c r="I27" s="75">
        <v>1</v>
      </c>
      <c r="J27" s="75">
        <v>1</v>
      </c>
      <c r="K27" s="75">
        <v>1</v>
      </c>
      <c r="L27" s="75"/>
      <c r="M27" s="75"/>
      <c r="N27" s="75"/>
      <c r="O27" s="75"/>
      <c r="P27" s="6"/>
      <c r="Q27" s="75"/>
      <c r="R27" s="75"/>
      <c r="S27" s="75"/>
      <c r="T27" s="75"/>
      <c r="U27" s="75"/>
      <c r="V27" s="75"/>
      <c r="W27" s="75"/>
    </row>
    <row r="28" ht="18.75" customHeight="1" spans="1:23">
      <c r="A28" s="6"/>
      <c r="B28" s="6"/>
      <c r="C28" s="69" t="s">
        <v>279</v>
      </c>
      <c r="D28" s="6"/>
      <c r="E28" s="6"/>
      <c r="F28" s="6"/>
      <c r="G28" s="6"/>
      <c r="H28" s="6"/>
      <c r="I28" s="75">
        <v>1</v>
      </c>
      <c r="J28" s="75">
        <v>1</v>
      </c>
      <c r="K28" s="75">
        <v>1</v>
      </c>
      <c r="L28" s="75"/>
      <c r="M28" s="75"/>
      <c r="N28" s="75"/>
      <c r="O28" s="75"/>
      <c r="P28" s="6"/>
      <c r="Q28" s="75"/>
      <c r="R28" s="75"/>
      <c r="S28" s="75"/>
      <c r="T28" s="75"/>
      <c r="U28" s="75"/>
      <c r="V28" s="75"/>
      <c r="W28" s="75"/>
    </row>
    <row r="29" ht="18.75" customHeight="1" spans="1:23">
      <c r="A29" s="68" t="s">
        <v>254</v>
      </c>
      <c r="B29" s="68" t="s">
        <v>280</v>
      </c>
      <c r="C29" s="69" t="s">
        <v>279</v>
      </c>
      <c r="D29" s="68" t="s">
        <v>57</v>
      </c>
      <c r="E29" s="68" t="s">
        <v>89</v>
      </c>
      <c r="F29" s="68" t="s">
        <v>90</v>
      </c>
      <c r="G29" s="68" t="s">
        <v>199</v>
      </c>
      <c r="H29" s="68" t="s">
        <v>200</v>
      </c>
      <c r="I29" s="75">
        <v>1</v>
      </c>
      <c r="J29" s="75">
        <v>1</v>
      </c>
      <c r="K29" s="75">
        <v>1</v>
      </c>
      <c r="L29" s="75"/>
      <c r="M29" s="75"/>
      <c r="N29" s="75"/>
      <c r="O29" s="75"/>
      <c r="P29" s="6"/>
      <c r="Q29" s="75"/>
      <c r="R29" s="75"/>
      <c r="S29" s="75"/>
      <c r="T29" s="75"/>
      <c r="U29" s="75"/>
      <c r="V29" s="75"/>
      <c r="W29" s="75"/>
    </row>
    <row r="30" ht="18.75" customHeight="1" spans="1:23">
      <c r="A30" s="6"/>
      <c r="B30" s="6"/>
      <c r="C30" s="69" t="s">
        <v>281</v>
      </c>
      <c r="D30" s="6"/>
      <c r="E30" s="6"/>
      <c r="F30" s="6"/>
      <c r="G30" s="6"/>
      <c r="H30" s="6"/>
      <c r="I30" s="75">
        <v>2</v>
      </c>
      <c r="J30" s="75">
        <v>2</v>
      </c>
      <c r="K30" s="75">
        <v>2</v>
      </c>
      <c r="L30" s="75"/>
      <c r="M30" s="75"/>
      <c r="N30" s="75"/>
      <c r="O30" s="75"/>
      <c r="P30" s="6"/>
      <c r="Q30" s="75"/>
      <c r="R30" s="75"/>
      <c r="S30" s="75"/>
      <c r="T30" s="75"/>
      <c r="U30" s="75"/>
      <c r="V30" s="75"/>
      <c r="W30" s="75"/>
    </row>
    <row r="31" ht="18.75" customHeight="1" spans="1:23">
      <c r="A31" s="68" t="s">
        <v>254</v>
      </c>
      <c r="B31" s="68" t="s">
        <v>282</v>
      </c>
      <c r="C31" s="69" t="s">
        <v>281</v>
      </c>
      <c r="D31" s="68" t="s">
        <v>57</v>
      </c>
      <c r="E31" s="68" t="s">
        <v>79</v>
      </c>
      <c r="F31" s="68" t="s">
        <v>80</v>
      </c>
      <c r="G31" s="68" t="s">
        <v>199</v>
      </c>
      <c r="H31" s="68" t="s">
        <v>200</v>
      </c>
      <c r="I31" s="75">
        <v>2</v>
      </c>
      <c r="J31" s="75">
        <v>2</v>
      </c>
      <c r="K31" s="75">
        <v>2</v>
      </c>
      <c r="L31" s="75"/>
      <c r="M31" s="75"/>
      <c r="N31" s="75"/>
      <c r="O31" s="75"/>
      <c r="P31" s="6"/>
      <c r="Q31" s="75"/>
      <c r="R31" s="75"/>
      <c r="S31" s="75"/>
      <c r="T31" s="75"/>
      <c r="U31" s="75"/>
      <c r="V31" s="75"/>
      <c r="W31" s="75"/>
    </row>
    <row r="32" ht="18.75" customHeight="1" spans="1:23">
      <c r="A32" s="6"/>
      <c r="B32" s="6"/>
      <c r="C32" s="69" t="s">
        <v>283</v>
      </c>
      <c r="D32" s="6"/>
      <c r="E32" s="6"/>
      <c r="F32" s="6"/>
      <c r="G32" s="6"/>
      <c r="H32" s="6"/>
      <c r="I32" s="75">
        <v>0.8314</v>
      </c>
      <c r="J32" s="75">
        <v>0.8314</v>
      </c>
      <c r="K32" s="75">
        <v>0.8314</v>
      </c>
      <c r="L32" s="75"/>
      <c r="M32" s="75"/>
      <c r="N32" s="75"/>
      <c r="O32" s="75"/>
      <c r="P32" s="6"/>
      <c r="Q32" s="75"/>
      <c r="R32" s="75"/>
      <c r="S32" s="75"/>
      <c r="T32" s="75"/>
      <c r="U32" s="75"/>
      <c r="V32" s="75"/>
      <c r="W32" s="75"/>
    </row>
    <row r="33" ht="18.75" customHeight="1" spans="1:23">
      <c r="A33" s="68" t="s">
        <v>263</v>
      </c>
      <c r="B33" s="68" t="s">
        <v>284</v>
      </c>
      <c r="C33" s="69" t="s">
        <v>283</v>
      </c>
      <c r="D33" s="68" t="s">
        <v>57</v>
      </c>
      <c r="E33" s="68" t="s">
        <v>99</v>
      </c>
      <c r="F33" s="68" t="s">
        <v>100</v>
      </c>
      <c r="G33" s="68" t="s">
        <v>265</v>
      </c>
      <c r="H33" s="68" t="s">
        <v>266</v>
      </c>
      <c r="I33" s="75">
        <v>0.8314</v>
      </c>
      <c r="J33" s="75">
        <v>0.8314</v>
      </c>
      <c r="K33" s="75">
        <v>0.8314</v>
      </c>
      <c r="L33" s="75"/>
      <c r="M33" s="75"/>
      <c r="N33" s="75"/>
      <c r="O33" s="75"/>
      <c r="P33" s="6"/>
      <c r="Q33" s="75"/>
      <c r="R33" s="75"/>
      <c r="S33" s="75"/>
      <c r="T33" s="75"/>
      <c r="U33" s="75"/>
      <c r="V33" s="75"/>
      <c r="W33" s="75"/>
    </row>
    <row r="34" ht="18.75" customHeight="1" spans="1:23">
      <c r="A34" s="6"/>
      <c r="B34" s="6"/>
      <c r="C34" s="69" t="s">
        <v>285</v>
      </c>
      <c r="D34" s="6"/>
      <c r="E34" s="6"/>
      <c r="F34" s="6"/>
      <c r="G34" s="6"/>
      <c r="H34" s="6"/>
      <c r="I34" s="75">
        <v>4.8</v>
      </c>
      <c r="J34" s="75">
        <v>4.8</v>
      </c>
      <c r="K34" s="75">
        <v>4.8</v>
      </c>
      <c r="L34" s="75"/>
      <c r="M34" s="75"/>
      <c r="N34" s="75"/>
      <c r="O34" s="75"/>
      <c r="P34" s="6"/>
      <c r="Q34" s="75"/>
      <c r="R34" s="75"/>
      <c r="S34" s="75"/>
      <c r="T34" s="75"/>
      <c r="U34" s="75"/>
      <c r="V34" s="75"/>
      <c r="W34" s="75"/>
    </row>
    <row r="35" ht="18.75" customHeight="1" spans="1:23">
      <c r="A35" s="68" t="s">
        <v>254</v>
      </c>
      <c r="B35" s="68" t="s">
        <v>286</v>
      </c>
      <c r="C35" s="69" t="s">
        <v>285</v>
      </c>
      <c r="D35" s="68" t="s">
        <v>57</v>
      </c>
      <c r="E35" s="68" t="s">
        <v>81</v>
      </c>
      <c r="F35" s="68" t="s">
        <v>82</v>
      </c>
      <c r="G35" s="68" t="s">
        <v>256</v>
      </c>
      <c r="H35" s="68" t="s">
        <v>257</v>
      </c>
      <c r="I35" s="75">
        <v>4.8</v>
      </c>
      <c r="J35" s="75">
        <v>4.8</v>
      </c>
      <c r="K35" s="75">
        <v>4.8</v>
      </c>
      <c r="L35" s="75"/>
      <c r="M35" s="75"/>
      <c r="N35" s="75"/>
      <c r="O35" s="75"/>
      <c r="P35" s="6"/>
      <c r="Q35" s="75"/>
      <c r="R35" s="75"/>
      <c r="S35" s="75"/>
      <c r="T35" s="75"/>
      <c r="U35" s="75"/>
      <c r="V35" s="75"/>
      <c r="W35" s="75"/>
    </row>
    <row r="36" ht="18.75" customHeight="1" spans="1:23">
      <c r="A36" s="6"/>
      <c r="B36" s="6"/>
      <c r="C36" s="69" t="s">
        <v>287</v>
      </c>
      <c r="D36" s="6"/>
      <c r="E36" s="6"/>
      <c r="F36" s="6"/>
      <c r="G36" s="6"/>
      <c r="H36" s="6"/>
      <c r="I36" s="75">
        <v>2</v>
      </c>
      <c r="J36" s="75">
        <v>2</v>
      </c>
      <c r="K36" s="75">
        <v>2</v>
      </c>
      <c r="L36" s="75"/>
      <c r="M36" s="75"/>
      <c r="N36" s="75"/>
      <c r="O36" s="75"/>
      <c r="P36" s="6"/>
      <c r="Q36" s="75"/>
      <c r="R36" s="75"/>
      <c r="S36" s="75"/>
      <c r="T36" s="75"/>
      <c r="U36" s="75"/>
      <c r="V36" s="75"/>
      <c r="W36" s="75"/>
    </row>
    <row r="37" ht="18.75" customHeight="1" spans="1:23">
      <c r="A37" s="68" t="s">
        <v>254</v>
      </c>
      <c r="B37" s="68" t="s">
        <v>288</v>
      </c>
      <c r="C37" s="69" t="s">
        <v>287</v>
      </c>
      <c r="D37" s="68" t="s">
        <v>57</v>
      </c>
      <c r="E37" s="68" t="s">
        <v>89</v>
      </c>
      <c r="F37" s="68" t="s">
        <v>90</v>
      </c>
      <c r="G37" s="68" t="s">
        <v>199</v>
      </c>
      <c r="H37" s="68" t="s">
        <v>200</v>
      </c>
      <c r="I37" s="75">
        <v>2</v>
      </c>
      <c r="J37" s="75">
        <v>2</v>
      </c>
      <c r="K37" s="75">
        <v>2</v>
      </c>
      <c r="L37" s="75"/>
      <c r="M37" s="75"/>
      <c r="N37" s="75"/>
      <c r="O37" s="75"/>
      <c r="P37" s="6"/>
      <c r="Q37" s="75"/>
      <c r="R37" s="75"/>
      <c r="S37" s="75"/>
      <c r="T37" s="75"/>
      <c r="U37" s="75"/>
      <c r="V37" s="75"/>
      <c r="W37" s="75"/>
    </row>
    <row r="38" ht="18.75" customHeight="1" spans="1:23">
      <c r="A38" s="6"/>
      <c r="B38" s="6"/>
      <c r="C38" s="69" t="s">
        <v>289</v>
      </c>
      <c r="D38" s="6"/>
      <c r="E38" s="6"/>
      <c r="F38" s="6"/>
      <c r="G38" s="6"/>
      <c r="H38" s="6"/>
      <c r="I38" s="75">
        <v>35</v>
      </c>
      <c r="J38" s="75">
        <v>35</v>
      </c>
      <c r="K38" s="75">
        <v>35</v>
      </c>
      <c r="L38" s="75"/>
      <c r="M38" s="75"/>
      <c r="N38" s="75"/>
      <c r="O38" s="75"/>
      <c r="P38" s="6"/>
      <c r="Q38" s="75"/>
      <c r="R38" s="75"/>
      <c r="S38" s="75"/>
      <c r="T38" s="75"/>
      <c r="U38" s="75"/>
      <c r="V38" s="75"/>
      <c r="W38" s="75"/>
    </row>
    <row r="39" ht="18.75" customHeight="1" spans="1:23">
      <c r="A39" s="68" t="s">
        <v>254</v>
      </c>
      <c r="B39" s="68" t="s">
        <v>290</v>
      </c>
      <c r="C39" s="69" t="s">
        <v>289</v>
      </c>
      <c r="D39" s="68" t="s">
        <v>57</v>
      </c>
      <c r="E39" s="68" t="s">
        <v>79</v>
      </c>
      <c r="F39" s="68" t="s">
        <v>80</v>
      </c>
      <c r="G39" s="68" t="s">
        <v>199</v>
      </c>
      <c r="H39" s="68" t="s">
        <v>200</v>
      </c>
      <c r="I39" s="75">
        <v>35</v>
      </c>
      <c r="J39" s="75">
        <v>35</v>
      </c>
      <c r="K39" s="75">
        <v>35</v>
      </c>
      <c r="L39" s="75"/>
      <c r="M39" s="75"/>
      <c r="N39" s="75"/>
      <c r="O39" s="75"/>
      <c r="P39" s="6"/>
      <c r="Q39" s="75"/>
      <c r="R39" s="75"/>
      <c r="S39" s="75"/>
      <c r="T39" s="75"/>
      <c r="U39" s="75"/>
      <c r="V39" s="75"/>
      <c r="W39" s="75"/>
    </row>
    <row r="40" ht="18.75" customHeight="1" spans="1:23">
      <c r="A40" s="70" t="s">
        <v>29</v>
      </c>
      <c r="B40" s="70"/>
      <c r="C40" s="70"/>
      <c r="D40" s="70"/>
      <c r="E40" s="70"/>
      <c r="F40" s="70"/>
      <c r="G40" s="70"/>
      <c r="H40" s="70"/>
      <c r="I40" s="75">
        <v>71.3986</v>
      </c>
      <c r="J40" s="75">
        <v>71.3986</v>
      </c>
      <c r="K40" s="75">
        <v>71.3986</v>
      </c>
      <c r="L40" s="75"/>
      <c r="M40" s="75"/>
      <c r="N40" s="75"/>
      <c r="O40" s="75"/>
      <c r="P40" s="75"/>
      <c r="Q40" s="75"/>
      <c r="R40" s="75"/>
      <c r="S40" s="75"/>
      <c r="T40" s="75"/>
      <c r="U40" s="75"/>
      <c r="V40" s="75"/>
      <c r="W40" s="75"/>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9"/>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0"/>
      <c r="B1" s="40"/>
      <c r="C1" s="40"/>
      <c r="D1" s="40"/>
      <c r="E1" s="40"/>
      <c r="F1" s="40"/>
      <c r="G1" s="40"/>
      <c r="H1" s="40"/>
      <c r="I1" s="40"/>
      <c r="J1" s="40"/>
    </row>
    <row r="2" customHeight="1" spans="1:10">
      <c r="A2" s="3" t="s">
        <v>291</v>
      </c>
      <c r="B2" s="3"/>
      <c r="C2" s="3"/>
      <c r="D2" s="3"/>
      <c r="E2" s="3"/>
      <c r="F2" s="3"/>
      <c r="G2" s="3"/>
      <c r="H2" s="3"/>
      <c r="I2" s="3"/>
      <c r="J2" s="3"/>
    </row>
    <row r="3" ht="45" customHeight="1" spans="1:10">
      <c r="A3" s="41" t="s">
        <v>292</v>
      </c>
      <c r="B3" s="41"/>
      <c r="C3" s="41"/>
      <c r="D3" s="41"/>
      <c r="E3" s="41"/>
      <c r="F3" s="41"/>
      <c r="G3" s="41"/>
      <c r="H3" s="41"/>
      <c r="I3" s="41"/>
      <c r="J3" s="41"/>
    </row>
    <row r="4" ht="20.25" customHeight="1" spans="1:10">
      <c r="A4" s="2" t="str">
        <f>"单位名称："&amp;"易门县文化和旅游局"</f>
        <v>单位名称：易门县文化和旅游局</v>
      </c>
      <c r="B4" s="2"/>
      <c r="C4" s="2"/>
      <c r="D4" s="2"/>
      <c r="E4" s="2"/>
      <c r="F4" s="2"/>
      <c r="G4" s="2"/>
      <c r="H4" s="2"/>
      <c r="I4" s="2"/>
      <c r="J4" s="2"/>
    </row>
    <row r="5" ht="20.25" customHeight="1" spans="1:10">
      <c r="A5" s="42" t="s">
        <v>293</v>
      </c>
      <c r="B5" s="42" t="s">
        <v>294</v>
      </c>
      <c r="C5" s="42" t="s">
        <v>295</v>
      </c>
      <c r="D5" s="42" t="s">
        <v>296</v>
      </c>
      <c r="E5" s="42" t="s">
        <v>297</v>
      </c>
      <c r="F5" s="42" t="s">
        <v>298</v>
      </c>
      <c r="G5" s="42" t="s">
        <v>299</v>
      </c>
      <c r="H5" s="42" t="s">
        <v>300</v>
      </c>
      <c r="I5" s="42" t="s">
        <v>301</v>
      </c>
      <c r="J5" s="42" t="s">
        <v>302</v>
      </c>
    </row>
    <row r="6" ht="46.5" customHeight="1" spans="1:10">
      <c r="A6" s="42"/>
      <c r="B6" s="42"/>
      <c r="C6" s="42"/>
      <c r="D6" s="42"/>
      <c r="E6" s="42"/>
      <c r="F6" s="42"/>
      <c r="G6" s="42"/>
      <c r="H6" s="42"/>
      <c r="I6" s="42"/>
      <c r="J6" s="42"/>
    </row>
    <row r="7" ht="20.25" customHeight="1" spans="1:10">
      <c r="A7" s="43">
        <v>1</v>
      </c>
      <c r="B7" s="43">
        <v>2</v>
      </c>
      <c r="C7" s="43">
        <v>3</v>
      </c>
      <c r="D7" s="43">
        <v>4</v>
      </c>
      <c r="E7" s="43">
        <v>5</v>
      </c>
      <c r="F7" s="43">
        <v>6</v>
      </c>
      <c r="G7" s="43">
        <v>7</v>
      </c>
      <c r="H7" s="43">
        <v>8</v>
      </c>
      <c r="I7" s="43">
        <v>9</v>
      </c>
      <c r="J7" s="43">
        <v>10</v>
      </c>
    </row>
    <row r="8" ht="20.25" customHeight="1" spans="1:10">
      <c r="A8" t="s">
        <v>52</v>
      </c>
      <c r="B8" s="6"/>
      <c r="C8" s="6"/>
      <c r="E8" s="44"/>
      <c r="F8" s="44"/>
      <c r="G8" s="44"/>
      <c r="H8" s="44"/>
      <c r="I8" s="44"/>
      <c r="J8" s="44"/>
    </row>
    <row r="9" ht="20.25" customHeight="1" spans="1:10">
      <c r="A9" s="64" t="s">
        <v>262</v>
      </c>
      <c r="B9" s="6" t="s">
        <v>303</v>
      </c>
      <c r="C9" s="7"/>
      <c r="D9" s="7"/>
      <c r="E9" s="44"/>
      <c r="F9" s="44"/>
      <c r="G9" s="44"/>
      <c r="H9" s="44"/>
      <c r="I9" s="44"/>
      <c r="J9" s="44"/>
    </row>
    <row r="10" ht="20.25" customHeight="1" spans="1:10">
      <c r="A10" s="6"/>
      <c r="B10" s="6"/>
      <c r="C10" s="6" t="s">
        <v>304</v>
      </c>
      <c r="D10" s="65" t="s">
        <v>305</v>
      </c>
      <c r="E10" s="66" t="s">
        <v>306</v>
      </c>
      <c r="F10" s="49" t="s">
        <v>307</v>
      </c>
      <c r="G10" s="7" t="s">
        <v>42</v>
      </c>
      <c r="H10" s="49" t="s">
        <v>308</v>
      </c>
      <c r="I10" s="49" t="s">
        <v>309</v>
      </c>
      <c r="J10" s="66" t="s">
        <v>310</v>
      </c>
    </row>
    <row r="11" ht="20.25" customHeight="1" spans="1:10">
      <c r="A11" s="6"/>
      <c r="B11" s="6"/>
      <c r="C11" s="6" t="s">
        <v>304</v>
      </c>
      <c r="D11" s="65" t="s">
        <v>311</v>
      </c>
      <c r="E11" s="66" t="s">
        <v>312</v>
      </c>
      <c r="F11" s="49" t="s">
        <v>307</v>
      </c>
      <c r="G11" s="7" t="s">
        <v>313</v>
      </c>
      <c r="H11" s="49" t="s">
        <v>314</v>
      </c>
      <c r="I11" s="49" t="s">
        <v>315</v>
      </c>
      <c r="J11" s="66" t="s">
        <v>312</v>
      </c>
    </row>
    <row r="12" ht="20.25" customHeight="1" spans="1:10">
      <c r="A12" s="6"/>
      <c r="B12" s="6"/>
      <c r="C12" s="6" t="s">
        <v>304</v>
      </c>
      <c r="D12" s="65" t="s">
        <v>316</v>
      </c>
      <c r="E12" s="66" t="s">
        <v>317</v>
      </c>
      <c r="F12" s="49" t="s">
        <v>307</v>
      </c>
      <c r="G12" s="7" t="s">
        <v>313</v>
      </c>
      <c r="H12" s="49" t="s">
        <v>314</v>
      </c>
      <c r="I12" s="49" t="s">
        <v>315</v>
      </c>
      <c r="J12" s="66" t="s">
        <v>317</v>
      </c>
    </row>
    <row r="13" ht="20.25" customHeight="1" spans="1:10">
      <c r="A13" s="6"/>
      <c r="B13" s="6"/>
      <c r="C13" s="6" t="s">
        <v>318</v>
      </c>
      <c r="D13" s="65" t="s">
        <v>319</v>
      </c>
      <c r="E13" s="66" t="s">
        <v>320</v>
      </c>
      <c r="F13" s="49" t="s">
        <v>307</v>
      </c>
      <c r="G13" s="7" t="s">
        <v>321</v>
      </c>
      <c r="H13" s="49" t="s">
        <v>322</v>
      </c>
      <c r="I13" s="49" t="s">
        <v>315</v>
      </c>
      <c r="J13" s="66" t="s">
        <v>323</v>
      </c>
    </row>
    <row r="14" ht="20.25" customHeight="1" spans="1:10">
      <c r="A14" s="6"/>
      <c r="B14" s="6"/>
      <c r="C14" s="6" t="s">
        <v>324</v>
      </c>
      <c r="D14" s="65" t="s">
        <v>325</v>
      </c>
      <c r="E14" s="66" t="s">
        <v>326</v>
      </c>
      <c r="F14" s="49" t="s">
        <v>327</v>
      </c>
      <c r="G14" s="7" t="s">
        <v>328</v>
      </c>
      <c r="H14" s="49" t="s">
        <v>314</v>
      </c>
      <c r="I14" s="49" t="s">
        <v>309</v>
      </c>
      <c r="J14" s="66" t="s">
        <v>329</v>
      </c>
    </row>
    <row r="15" ht="20.25" customHeight="1" spans="1:10">
      <c r="A15" s="64" t="s">
        <v>260</v>
      </c>
      <c r="B15" s="6" t="s">
        <v>330</v>
      </c>
      <c r="C15" s="6"/>
      <c r="D15" s="6"/>
      <c r="E15" s="6"/>
      <c r="F15" s="6"/>
      <c r="G15" s="6"/>
      <c r="H15" s="6"/>
      <c r="I15" s="6"/>
      <c r="J15" s="6"/>
    </row>
    <row r="16" ht="20.25" customHeight="1" spans="1:10">
      <c r="A16" s="6"/>
      <c r="B16" s="6"/>
      <c r="C16" s="6" t="s">
        <v>304</v>
      </c>
      <c r="D16" s="65" t="s">
        <v>305</v>
      </c>
      <c r="E16" s="66" t="s">
        <v>331</v>
      </c>
      <c r="F16" s="49" t="s">
        <v>327</v>
      </c>
      <c r="G16" s="7" t="s">
        <v>332</v>
      </c>
      <c r="H16" s="49" t="s">
        <v>333</v>
      </c>
      <c r="I16" s="49" t="s">
        <v>309</v>
      </c>
      <c r="J16" s="66" t="s">
        <v>334</v>
      </c>
    </row>
    <row r="17" ht="20.25" customHeight="1" spans="1:10">
      <c r="A17" s="6"/>
      <c r="B17" s="6"/>
      <c r="C17" s="6" t="s">
        <v>304</v>
      </c>
      <c r="D17" s="65" t="s">
        <v>311</v>
      </c>
      <c r="E17" s="66" t="s">
        <v>335</v>
      </c>
      <c r="F17" s="49" t="s">
        <v>327</v>
      </c>
      <c r="G17" s="7" t="s">
        <v>336</v>
      </c>
      <c r="H17" s="49" t="s">
        <v>314</v>
      </c>
      <c r="I17" s="49" t="s">
        <v>309</v>
      </c>
      <c r="J17" s="66" t="s">
        <v>337</v>
      </c>
    </row>
    <row r="18" ht="20.25" customHeight="1" spans="1:10">
      <c r="A18" s="6"/>
      <c r="B18" s="6"/>
      <c r="C18" s="6" t="s">
        <v>304</v>
      </c>
      <c r="D18" s="65" t="s">
        <v>316</v>
      </c>
      <c r="E18" s="66" t="s">
        <v>338</v>
      </c>
      <c r="F18" s="49" t="s">
        <v>327</v>
      </c>
      <c r="G18" s="7" t="s">
        <v>42</v>
      </c>
      <c r="H18" s="49" t="s">
        <v>322</v>
      </c>
      <c r="I18" s="49" t="s">
        <v>309</v>
      </c>
      <c r="J18" s="66" t="s">
        <v>339</v>
      </c>
    </row>
    <row r="19" ht="20.25" customHeight="1" spans="1:10">
      <c r="A19" s="6"/>
      <c r="B19" s="6"/>
      <c r="C19" s="6" t="s">
        <v>318</v>
      </c>
      <c r="D19" s="65" t="s">
        <v>319</v>
      </c>
      <c r="E19" s="66" t="s">
        <v>340</v>
      </c>
      <c r="F19" s="49" t="s">
        <v>341</v>
      </c>
      <c r="G19" s="7" t="s">
        <v>46</v>
      </c>
      <c r="H19" s="49" t="s">
        <v>342</v>
      </c>
      <c r="I19" s="49" t="s">
        <v>309</v>
      </c>
      <c r="J19" s="66" t="s">
        <v>343</v>
      </c>
    </row>
    <row r="20" ht="20.25" customHeight="1" spans="1:10">
      <c r="A20" s="6"/>
      <c r="B20" s="6"/>
      <c r="C20" s="6" t="s">
        <v>318</v>
      </c>
      <c r="D20" s="65" t="s">
        <v>344</v>
      </c>
      <c r="E20" s="66" t="s">
        <v>345</v>
      </c>
      <c r="F20" s="49" t="s">
        <v>327</v>
      </c>
      <c r="G20" s="7" t="s">
        <v>43</v>
      </c>
      <c r="H20" s="49" t="s">
        <v>322</v>
      </c>
      <c r="I20" s="49" t="s">
        <v>315</v>
      </c>
      <c r="J20" s="66" t="s">
        <v>346</v>
      </c>
    </row>
    <row r="21" ht="20.25" customHeight="1" spans="1:10">
      <c r="A21" s="6"/>
      <c r="B21" s="6"/>
      <c r="C21" s="6" t="s">
        <v>324</v>
      </c>
      <c r="D21" s="65" t="s">
        <v>325</v>
      </c>
      <c r="E21" s="66" t="s">
        <v>347</v>
      </c>
      <c r="F21" s="49" t="s">
        <v>327</v>
      </c>
      <c r="G21" s="7" t="s">
        <v>328</v>
      </c>
      <c r="H21" s="49" t="s">
        <v>314</v>
      </c>
      <c r="I21" s="49" t="s">
        <v>309</v>
      </c>
      <c r="J21" s="66" t="s">
        <v>348</v>
      </c>
    </row>
    <row r="22" ht="20.25" customHeight="1" spans="1:10">
      <c r="A22" s="64" t="s">
        <v>267</v>
      </c>
      <c r="B22" s="6" t="s">
        <v>349</v>
      </c>
      <c r="C22" s="6"/>
      <c r="D22" s="6"/>
      <c r="E22" s="6"/>
      <c r="F22" s="6"/>
      <c r="G22" s="6"/>
      <c r="H22" s="6"/>
      <c r="I22" s="6"/>
      <c r="J22" s="6"/>
    </row>
    <row r="23" ht="20.25" customHeight="1" spans="1:10">
      <c r="A23" s="6"/>
      <c r="B23" s="6"/>
      <c r="C23" s="6" t="s">
        <v>304</v>
      </c>
      <c r="D23" s="65" t="s">
        <v>305</v>
      </c>
      <c r="E23" s="66" t="s">
        <v>350</v>
      </c>
      <c r="F23" s="49" t="s">
        <v>307</v>
      </c>
      <c r="G23" s="7" t="s">
        <v>351</v>
      </c>
      <c r="H23" s="49" t="s">
        <v>352</v>
      </c>
      <c r="I23" s="49" t="s">
        <v>309</v>
      </c>
      <c r="J23" s="66" t="s">
        <v>353</v>
      </c>
    </row>
    <row r="24" ht="20.25" customHeight="1" spans="1:10">
      <c r="A24" s="6"/>
      <c r="B24" s="6"/>
      <c r="C24" s="6" t="s">
        <v>304</v>
      </c>
      <c r="D24" s="65" t="s">
        <v>311</v>
      </c>
      <c r="E24" s="66" t="s">
        <v>354</v>
      </c>
      <c r="F24" s="49" t="s">
        <v>307</v>
      </c>
      <c r="G24" s="7" t="s">
        <v>313</v>
      </c>
      <c r="H24" s="49" t="s">
        <v>314</v>
      </c>
      <c r="I24" s="49" t="s">
        <v>309</v>
      </c>
      <c r="J24" s="66" t="s">
        <v>355</v>
      </c>
    </row>
    <row r="25" ht="20.25" customHeight="1" spans="1:10">
      <c r="A25" s="6"/>
      <c r="B25" s="6"/>
      <c r="C25" s="6" t="s">
        <v>304</v>
      </c>
      <c r="D25" s="65" t="s">
        <v>316</v>
      </c>
      <c r="E25" s="66" t="s">
        <v>356</v>
      </c>
      <c r="F25" s="49" t="s">
        <v>307</v>
      </c>
      <c r="G25" s="7" t="s">
        <v>313</v>
      </c>
      <c r="H25" s="49" t="s">
        <v>314</v>
      </c>
      <c r="I25" s="49" t="s">
        <v>309</v>
      </c>
      <c r="J25" s="66" t="s">
        <v>357</v>
      </c>
    </row>
    <row r="26" ht="20.25" customHeight="1" spans="1:10">
      <c r="A26" s="6"/>
      <c r="B26" s="6"/>
      <c r="C26" s="6" t="s">
        <v>318</v>
      </c>
      <c r="D26" s="65" t="s">
        <v>319</v>
      </c>
      <c r="E26" s="66" t="s">
        <v>358</v>
      </c>
      <c r="F26" s="49" t="s">
        <v>327</v>
      </c>
      <c r="G26" s="7" t="s">
        <v>359</v>
      </c>
      <c r="H26" s="49" t="s">
        <v>314</v>
      </c>
      <c r="I26" s="49" t="s">
        <v>309</v>
      </c>
      <c r="J26" s="66" t="s">
        <v>360</v>
      </c>
    </row>
    <row r="27" ht="20.25" customHeight="1" spans="1:10">
      <c r="A27" s="6"/>
      <c r="B27" s="6"/>
      <c r="C27" s="6" t="s">
        <v>324</v>
      </c>
      <c r="D27" s="65" t="s">
        <v>325</v>
      </c>
      <c r="E27" s="66" t="s">
        <v>361</v>
      </c>
      <c r="F27" s="49" t="s">
        <v>327</v>
      </c>
      <c r="G27" s="7" t="s">
        <v>336</v>
      </c>
      <c r="H27" s="49" t="s">
        <v>314</v>
      </c>
      <c r="I27" s="49" t="s">
        <v>309</v>
      </c>
      <c r="J27" s="66" t="s">
        <v>362</v>
      </c>
    </row>
    <row r="28" ht="20.25" customHeight="1" spans="1:10">
      <c r="A28" s="64" t="s">
        <v>253</v>
      </c>
      <c r="B28" s="6" t="s">
        <v>363</v>
      </c>
      <c r="C28" s="6"/>
      <c r="D28" s="6"/>
      <c r="E28" s="6"/>
      <c r="F28" s="6"/>
      <c r="G28" s="6"/>
      <c r="H28" s="6"/>
      <c r="I28" s="6"/>
      <c r="J28" s="6"/>
    </row>
    <row r="29" ht="20.25" customHeight="1" spans="1:10">
      <c r="A29" s="6"/>
      <c r="B29" s="6"/>
      <c r="C29" s="6" t="s">
        <v>304</v>
      </c>
      <c r="D29" s="65" t="s">
        <v>305</v>
      </c>
      <c r="E29" s="66" t="s">
        <v>364</v>
      </c>
      <c r="F29" s="49" t="s">
        <v>307</v>
      </c>
      <c r="G29" s="7" t="s">
        <v>365</v>
      </c>
      <c r="H29" s="49" t="s">
        <v>314</v>
      </c>
      <c r="I29" s="49" t="s">
        <v>309</v>
      </c>
      <c r="J29" s="66" t="s">
        <v>365</v>
      </c>
    </row>
    <row r="30" ht="20.25" customHeight="1" spans="1:10">
      <c r="A30" s="6"/>
      <c r="B30" s="6"/>
      <c r="C30" s="6" t="s">
        <v>304</v>
      </c>
      <c r="D30" s="65" t="s">
        <v>311</v>
      </c>
      <c r="E30" s="66" t="s">
        <v>366</v>
      </c>
      <c r="F30" s="49" t="s">
        <v>327</v>
      </c>
      <c r="G30" s="7" t="s">
        <v>366</v>
      </c>
      <c r="H30" s="49" t="s">
        <v>314</v>
      </c>
      <c r="I30" s="49" t="s">
        <v>309</v>
      </c>
      <c r="J30" s="66" t="s">
        <v>366</v>
      </c>
    </row>
    <row r="31" ht="20.25" customHeight="1" spans="1:10">
      <c r="A31" s="6"/>
      <c r="B31" s="6"/>
      <c r="C31" s="6" t="s">
        <v>304</v>
      </c>
      <c r="D31" s="65" t="s">
        <v>316</v>
      </c>
      <c r="E31" s="66" t="s">
        <v>367</v>
      </c>
      <c r="F31" s="49" t="s">
        <v>307</v>
      </c>
      <c r="G31" s="7" t="s">
        <v>313</v>
      </c>
      <c r="H31" s="49" t="s">
        <v>314</v>
      </c>
      <c r="I31" s="49" t="s">
        <v>309</v>
      </c>
      <c r="J31" s="66" t="s">
        <v>368</v>
      </c>
    </row>
    <row r="32" ht="20.25" customHeight="1" spans="1:10">
      <c r="A32" s="6"/>
      <c r="B32" s="6"/>
      <c r="C32" s="6" t="s">
        <v>318</v>
      </c>
      <c r="D32" s="65" t="s">
        <v>369</v>
      </c>
      <c r="E32" s="66" t="s">
        <v>370</v>
      </c>
      <c r="F32" s="49" t="s">
        <v>327</v>
      </c>
      <c r="G32" s="7" t="s">
        <v>371</v>
      </c>
      <c r="H32" s="49" t="s">
        <v>372</v>
      </c>
      <c r="I32" s="49" t="s">
        <v>309</v>
      </c>
      <c r="J32" s="66" t="s">
        <v>373</v>
      </c>
    </row>
    <row r="33" ht="20.25" customHeight="1" spans="1:10">
      <c r="A33" s="6"/>
      <c r="B33" s="6"/>
      <c r="C33" s="6" t="s">
        <v>318</v>
      </c>
      <c r="D33" s="65" t="s">
        <v>319</v>
      </c>
      <c r="E33" s="66" t="s">
        <v>374</v>
      </c>
      <c r="F33" s="49" t="s">
        <v>327</v>
      </c>
      <c r="G33" s="7" t="s">
        <v>375</v>
      </c>
      <c r="H33" s="49" t="s">
        <v>372</v>
      </c>
      <c r="I33" s="49" t="s">
        <v>309</v>
      </c>
      <c r="J33" s="66" t="s">
        <v>374</v>
      </c>
    </row>
    <row r="34" ht="20.25" customHeight="1" spans="1:10">
      <c r="A34" s="6"/>
      <c r="B34" s="6"/>
      <c r="C34" s="6" t="s">
        <v>318</v>
      </c>
      <c r="D34" s="65" t="s">
        <v>319</v>
      </c>
      <c r="E34" s="66" t="s">
        <v>376</v>
      </c>
      <c r="F34" s="49" t="s">
        <v>307</v>
      </c>
      <c r="G34" s="7" t="s">
        <v>377</v>
      </c>
      <c r="H34" s="49" t="s">
        <v>322</v>
      </c>
      <c r="I34" s="49" t="s">
        <v>315</v>
      </c>
      <c r="J34" s="66" t="s">
        <v>378</v>
      </c>
    </row>
    <row r="35" ht="20.25" customHeight="1" spans="1:10">
      <c r="A35" s="6"/>
      <c r="B35" s="6"/>
      <c r="C35" s="6" t="s">
        <v>318</v>
      </c>
      <c r="D35" s="65" t="s">
        <v>319</v>
      </c>
      <c r="E35" s="66" t="s">
        <v>379</v>
      </c>
      <c r="F35" s="49" t="s">
        <v>307</v>
      </c>
      <c r="G35" s="7" t="s">
        <v>313</v>
      </c>
      <c r="H35" s="49" t="s">
        <v>314</v>
      </c>
      <c r="I35" s="49" t="s">
        <v>309</v>
      </c>
      <c r="J35" s="66" t="s">
        <v>380</v>
      </c>
    </row>
    <row r="36" ht="20.25" customHeight="1" spans="1:10">
      <c r="A36" s="6"/>
      <c r="B36" s="6"/>
      <c r="C36" s="6" t="s">
        <v>324</v>
      </c>
      <c r="D36" s="65" t="s">
        <v>325</v>
      </c>
      <c r="E36" s="66" t="s">
        <v>381</v>
      </c>
      <c r="F36" s="49" t="s">
        <v>327</v>
      </c>
      <c r="G36" s="7" t="s">
        <v>328</v>
      </c>
      <c r="H36" s="49" t="s">
        <v>314</v>
      </c>
      <c r="I36" s="49" t="s">
        <v>309</v>
      </c>
      <c r="J36" s="66" t="s">
        <v>381</v>
      </c>
    </row>
    <row r="37" ht="20.25" customHeight="1" spans="1:10">
      <c r="A37" s="64" t="s">
        <v>258</v>
      </c>
      <c r="B37" s="6" t="s">
        <v>382</v>
      </c>
      <c r="C37" s="6"/>
      <c r="D37" s="6"/>
      <c r="E37" s="6"/>
      <c r="F37" s="6"/>
      <c r="G37" s="6"/>
      <c r="H37" s="6"/>
      <c r="I37" s="6"/>
      <c r="J37" s="6"/>
    </row>
    <row r="38" ht="20.25" customHeight="1" spans="1:10">
      <c r="A38" s="6"/>
      <c r="B38" s="6"/>
      <c r="C38" s="6" t="s">
        <v>304</v>
      </c>
      <c r="D38" s="65" t="s">
        <v>305</v>
      </c>
      <c r="E38" s="66" t="s">
        <v>383</v>
      </c>
      <c r="F38" s="49" t="s">
        <v>327</v>
      </c>
      <c r="G38" s="7" t="s">
        <v>336</v>
      </c>
      <c r="H38" s="49" t="s">
        <v>314</v>
      </c>
      <c r="I38" s="49" t="s">
        <v>315</v>
      </c>
      <c r="J38" s="66" t="s">
        <v>383</v>
      </c>
    </row>
    <row r="39" ht="20.25" customHeight="1" spans="1:10">
      <c r="A39" s="6"/>
      <c r="B39" s="6"/>
      <c r="C39" s="6" t="s">
        <v>304</v>
      </c>
      <c r="D39" s="65" t="s">
        <v>311</v>
      </c>
      <c r="E39" s="66" t="s">
        <v>384</v>
      </c>
      <c r="F39" s="49" t="s">
        <v>327</v>
      </c>
      <c r="G39" s="7" t="s">
        <v>336</v>
      </c>
      <c r="H39" s="49" t="s">
        <v>314</v>
      </c>
      <c r="I39" s="49" t="s">
        <v>309</v>
      </c>
      <c r="J39" s="66" t="s">
        <v>385</v>
      </c>
    </row>
    <row r="40" ht="20.25" customHeight="1" spans="1:10">
      <c r="A40" s="6"/>
      <c r="B40" s="6"/>
      <c r="C40" s="6" t="s">
        <v>304</v>
      </c>
      <c r="D40" s="65" t="s">
        <v>316</v>
      </c>
      <c r="E40" s="66" t="s">
        <v>386</v>
      </c>
      <c r="F40" s="49" t="s">
        <v>327</v>
      </c>
      <c r="G40" s="7" t="s">
        <v>336</v>
      </c>
      <c r="H40" s="49" t="s">
        <v>314</v>
      </c>
      <c r="I40" s="49" t="s">
        <v>315</v>
      </c>
      <c r="J40" s="66" t="s">
        <v>387</v>
      </c>
    </row>
    <row r="41" ht="20.25" customHeight="1" spans="1:10">
      <c r="A41" s="6"/>
      <c r="B41" s="6"/>
      <c r="C41" s="6" t="s">
        <v>318</v>
      </c>
      <c r="D41" s="65" t="s">
        <v>319</v>
      </c>
      <c r="E41" s="66" t="s">
        <v>379</v>
      </c>
      <c r="F41" s="49" t="s">
        <v>327</v>
      </c>
      <c r="G41" s="7" t="s">
        <v>328</v>
      </c>
      <c r="H41" s="49" t="s">
        <v>314</v>
      </c>
      <c r="I41" s="49" t="s">
        <v>315</v>
      </c>
      <c r="J41" s="66" t="s">
        <v>388</v>
      </c>
    </row>
    <row r="42" ht="20.25" customHeight="1" spans="1:10">
      <c r="A42" s="6"/>
      <c r="B42" s="6"/>
      <c r="C42" s="6" t="s">
        <v>324</v>
      </c>
      <c r="D42" s="65" t="s">
        <v>325</v>
      </c>
      <c r="E42" s="66" t="s">
        <v>389</v>
      </c>
      <c r="F42" s="49" t="s">
        <v>327</v>
      </c>
      <c r="G42" s="7" t="s">
        <v>328</v>
      </c>
      <c r="H42" s="49" t="s">
        <v>314</v>
      </c>
      <c r="I42" s="49" t="s">
        <v>315</v>
      </c>
      <c r="J42" s="66" t="s">
        <v>390</v>
      </c>
    </row>
    <row r="43" ht="20.25" customHeight="1" spans="1:10">
      <c r="A43" s="6" t="s">
        <v>55</v>
      </c>
      <c r="B43" s="6"/>
      <c r="C43" s="6"/>
      <c r="D43" s="6"/>
      <c r="E43" s="6"/>
      <c r="F43" s="6"/>
      <c r="G43" s="6"/>
      <c r="H43" s="6"/>
      <c r="I43" s="6"/>
      <c r="J43" s="6"/>
    </row>
    <row r="44" ht="20.25" customHeight="1" spans="1:10">
      <c r="A44" s="64" t="s">
        <v>271</v>
      </c>
      <c r="B44" s="6" t="s">
        <v>391</v>
      </c>
      <c r="C44" s="6"/>
      <c r="D44" s="6"/>
      <c r="E44" s="6"/>
      <c r="F44" s="6"/>
      <c r="G44" s="6"/>
      <c r="H44" s="6"/>
      <c r="I44" s="6"/>
      <c r="J44" s="6"/>
    </row>
    <row r="45" ht="20.25" customHeight="1" spans="1:10">
      <c r="A45" s="6"/>
      <c r="B45" s="6"/>
      <c r="C45" s="6" t="s">
        <v>304</v>
      </c>
      <c r="D45" s="65" t="s">
        <v>305</v>
      </c>
      <c r="E45" s="66" t="s">
        <v>392</v>
      </c>
      <c r="F45" s="49" t="s">
        <v>327</v>
      </c>
      <c r="G45" s="7" t="s">
        <v>393</v>
      </c>
      <c r="H45" s="49" t="s">
        <v>394</v>
      </c>
      <c r="I45" s="49" t="s">
        <v>309</v>
      </c>
      <c r="J45" s="66" t="s">
        <v>395</v>
      </c>
    </row>
    <row r="46" ht="20.25" customHeight="1" spans="1:10">
      <c r="A46" s="6"/>
      <c r="B46" s="6"/>
      <c r="C46" s="6" t="s">
        <v>304</v>
      </c>
      <c r="D46" s="65" t="s">
        <v>311</v>
      </c>
      <c r="E46" s="66" t="s">
        <v>396</v>
      </c>
      <c r="F46" s="49" t="s">
        <v>327</v>
      </c>
      <c r="G46" s="7" t="s">
        <v>336</v>
      </c>
      <c r="H46" s="49" t="s">
        <v>314</v>
      </c>
      <c r="I46" s="49" t="s">
        <v>309</v>
      </c>
      <c r="J46" s="66" t="s">
        <v>397</v>
      </c>
    </row>
    <row r="47" ht="20.25" customHeight="1" spans="1:10">
      <c r="A47" s="6"/>
      <c r="B47" s="6"/>
      <c r="C47" s="6" t="s">
        <v>304</v>
      </c>
      <c r="D47" s="65" t="s">
        <v>316</v>
      </c>
      <c r="E47" s="66" t="s">
        <v>398</v>
      </c>
      <c r="F47" s="49" t="s">
        <v>307</v>
      </c>
      <c r="G47" s="7" t="s">
        <v>336</v>
      </c>
      <c r="H47" s="49" t="s">
        <v>314</v>
      </c>
      <c r="I47" s="49" t="s">
        <v>309</v>
      </c>
      <c r="J47" s="66" t="s">
        <v>399</v>
      </c>
    </row>
    <row r="48" ht="20.25" customHeight="1" spans="1:10">
      <c r="A48" s="6"/>
      <c r="B48" s="6"/>
      <c r="C48" s="6" t="s">
        <v>318</v>
      </c>
      <c r="D48" s="65" t="s">
        <v>319</v>
      </c>
      <c r="E48" s="66" t="s">
        <v>400</v>
      </c>
      <c r="F48" s="49" t="s">
        <v>307</v>
      </c>
      <c r="G48" s="7" t="s">
        <v>321</v>
      </c>
      <c r="H48" s="49" t="s">
        <v>321</v>
      </c>
      <c r="I48" s="49" t="s">
        <v>315</v>
      </c>
      <c r="J48" s="66" t="s">
        <v>401</v>
      </c>
    </row>
    <row r="49" ht="20.25" customHeight="1" spans="1:10">
      <c r="A49" s="6"/>
      <c r="B49" s="6"/>
      <c r="C49" s="6" t="s">
        <v>318</v>
      </c>
      <c r="D49" s="65" t="s">
        <v>319</v>
      </c>
      <c r="E49" s="66" t="s">
        <v>402</v>
      </c>
      <c r="F49" s="49" t="s">
        <v>307</v>
      </c>
      <c r="G49" s="7" t="s">
        <v>321</v>
      </c>
      <c r="H49" s="49" t="s">
        <v>321</v>
      </c>
      <c r="I49" s="49" t="s">
        <v>315</v>
      </c>
      <c r="J49" s="66" t="s">
        <v>403</v>
      </c>
    </row>
    <row r="50" ht="20.25" customHeight="1" spans="1:10">
      <c r="A50" s="6"/>
      <c r="B50" s="6"/>
      <c r="C50" s="6" t="s">
        <v>324</v>
      </c>
      <c r="D50" s="65" t="s">
        <v>325</v>
      </c>
      <c r="E50" s="66" t="s">
        <v>404</v>
      </c>
      <c r="F50" s="49" t="s">
        <v>327</v>
      </c>
      <c r="G50" s="7" t="s">
        <v>328</v>
      </c>
      <c r="H50" s="49" t="s">
        <v>314</v>
      </c>
      <c r="I50" s="49" t="s">
        <v>309</v>
      </c>
      <c r="J50" s="66" t="s">
        <v>405</v>
      </c>
    </row>
    <row r="51" ht="20.25" customHeight="1" spans="1:10">
      <c r="A51" s="64" t="s">
        <v>269</v>
      </c>
      <c r="B51" s="6" t="s">
        <v>406</v>
      </c>
      <c r="C51" s="6"/>
      <c r="D51" s="6"/>
      <c r="E51" s="6"/>
      <c r="F51" s="6"/>
      <c r="G51" s="6"/>
      <c r="H51" s="6"/>
      <c r="I51" s="6"/>
      <c r="J51" s="6"/>
    </row>
    <row r="52" ht="20.25" customHeight="1" spans="1:10">
      <c r="A52" s="6"/>
      <c r="B52" s="6"/>
      <c r="C52" s="6" t="s">
        <v>304</v>
      </c>
      <c r="D52" s="65" t="s">
        <v>305</v>
      </c>
      <c r="E52" s="66" t="s">
        <v>407</v>
      </c>
      <c r="F52" s="49" t="s">
        <v>327</v>
      </c>
      <c r="G52" s="7" t="s">
        <v>408</v>
      </c>
      <c r="H52" s="49" t="s">
        <v>409</v>
      </c>
      <c r="I52" s="49" t="s">
        <v>309</v>
      </c>
      <c r="J52" s="66" t="s">
        <v>410</v>
      </c>
    </row>
    <row r="53" ht="20.25" customHeight="1" spans="1:10">
      <c r="A53" s="6"/>
      <c r="B53" s="6"/>
      <c r="C53" s="6" t="s">
        <v>304</v>
      </c>
      <c r="D53" s="65" t="s">
        <v>305</v>
      </c>
      <c r="E53" s="66" t="s">
        <v>411</v>
      </c>
      <c r="F53" s="49" t="s">
        <v>327</v>
      </c>
      <c r="G53" s="7" t="s">
        <v>412</v>
      </c>
      <c r="H53" s="49" t="s">
        <v>413</v>
      </c>
      <c r="I53" s="49" t="s">
        <v>309</v>
      </c>
      <c r="J53" s="66" t="s">
        <v>414</v>
      </c>
    </row>
    <row r="54" ht="20.25" customHeight="1" spans="1:10">
      <c r="A54" s="6"/>
      <c r="B54" s="6"/>
      <c r="C54" s="6" t="s">
        <v>318</v>
      </c>
      <c r="D54" s="65" t="s">
        <v>319</v>
      </c>
      <c r="E54" s="66" t="s">
        <v>415</v>
      </c>
      <c r="F54" s="49" t="s">
        <v>327</v>
      </c>
      <c r="G54" s="7" t="s">
        <v>416</v>
      </c>
      <c r="H54" s="49" t="s">
        <v>394</v>
      </c>
      <c r="I54" s="49" t="s">
        <v>309</v>
      </c>
      <c r="J54" s="66" t="s">
        <v>417</v>
      </c>
    </row>
    <row r="55" ht="20.25" customHeight="1" spans="1:10">
      <c r="A55" s="6"/>
      <c r="B55" s="6"/>
      <c r="C55" s="6" t="s">
        <v>318</v>
      </c>
      <c r="D55" s="65" t="s">
        <v>319</v>
      </c>
      <c r="E55" s="66" t="s">
        <v>418</v>
      </c>
      <c r="F55" s="49" t="s">
        <v>327</v>
      </c>
      <c r="G55" s="7" t="s">
        <v>412</v>
      </c>
      <c r="H55" s="49" t="s">
        <v>413</v>
      </c>
      <c r="I55" s="49" t="s">
        <v>309</v>
      </c>
      <c r="J55" s="66" t="s">
        <v>419</v>
      </c>
    </row>
    <row r="56" ht="20.25" customHeight="1" spans="1:10">
      <c r="A56" s="6"/>
      <c r="B56" s="6"/>
      <c r="C56" s="6" t="s">
        <v>324</v>
      </c>
      <c r="D56" s="65" t="s">
        <v>325</v>
      </c>
      <c r="E56" s="66" t="s">
        <v>420</v>
      </c>
      <c r="F56" s="49" t="s">
        <v>327</v>
      </c>
      <c r="G56" s="7" t="s">
        <v>328</v>
      </c>
      <c r="H56" s="49" t="s">
        <v>314</v>
      </c>
      <c r="I56" s="49" t="s">
        <v>309</v>
      </c>
      <c r="J56" s="66" t="s">
        <v>421</v>
      </c>
    </row>
    <row r="57" ht="20.25" customHeight="1" spans="1:10">
      <c r="A57" s="6" t="s">
        <v>57</v>
      </c>
      <c r="B57" s="6"/>
      <c r="C57" s="6"/>
      <c r="D57" s="6"/>
      <c r="E57" s="6"/>
      <c r="F57" s="6"/>
      <c r="G57" s="6"/>
      <c r="H57" s="6"/>
      <c r="I57" s="6"/>
      <c r="J57" s="6"/>
    </row>
    <row r="58" ht="20.25" customHeight="1" spans="1:10">
      <c r="A58" s="64" t="s">
        <v>285</v>
      </c>
      <c r="B58" s="6" t="s">
        <v>422</v>
      </c>
      <c r="C58" s="6"/>
      <c r="D58" s="6"/>
      <c r="E58" s="6"/>
      <c r="F58" s="6"/>
      <c r="G58" s="6"/>
      <c r="H58" s="6"/>
      <c r="I58" s="6"/>
      <c r="J58" s="6"/>
    </row>
    <row r="59" ht="20.25" customHeight="1" spans="1:10">
      <c r="A59" s="6"/>
      <c r="B59" s="6"/>
      <c r="C59" s="6" t="s">
        <v>304</v>
      </c>
      <c r="D59" s="65" t="s">
        <v>305</v>
      </c>
      <c r="E59" s="66" t="s">
        <v>423</v>
      </c>
      <c r="F59" s="49" t="s">
        <v>327</v>
      </c>
      <c r="G59" s="7" t="s">
        <v>424</v>
      </c>
      <c r="H59" s="49" t="s">
        <v>308</v>
      </c>
      <c r="I59" s="49" t="s">
        <v>309</v>
      </c>
      <c r="J59" s="66" t="s">
        <v>425</v>
      </c>
    </row>
    <row r="60" ht="20.25" customHeight="1" spans="1:10">
      <c r="A60" s="6"/>
      <c r="B60" s="6"/>
      <c r="C60" s="6" t="s">
        <v>304</v>
      </c>
      <c r="D60" s="65" t="s">
        <v>305</v>
      </c>
      <c r="E60" s="66" t="s">
        <v>426</v>
      </c>
      <c r="F60" s="49" t="s">
        <v>327</v>
      </c>
      <c r="G60" s="7" t="s">
        <v>44</v>
      </c>
      <c r="H60" s="49" t="s">
        <v>342</v>
      </c>
      <c r="I60" s="49" t="s">
        <v>309</v>
      </c>
      <c r="J60" s="66" t="s">
        <v>427</v>
      </c>
    </row>
    <row r="61" ht="20.25" customHeight="1" spans="1:10">
      <c r="A61" s="6"/>
      <c r="B61" s="6"/>
      <c r="C61" s="6" t="s">
        <v>304</v>
      </c>
      <c r="D61" s="65" t="s">
        <v>305</v>
      </c>
      <c r="E61" s="66" t="s">
        <v>428</v>
      </c>
      <c r="F61" s="49" t="s">
        <v>327</v>
      </c>
      <c r="G61" s="7" t="s">
        <v>313</v>
      </c>
      <c r="H61" s="49" t="s">
        <v>308</v>
      </c>
      <c r="I61" s="49" t="s">
        <v>309</v>
      </c>
      <c r="J61" s="66" t="s">
        <v>427</v>
      </c>
    </row>
    <row r="62" ht="20.25" customHeight="1" spans="1:10">
      <c r="A62" s="6"/>
      <c r="B62" s="6"/>
      <c r="C62" s="6" t="s">
        <v>304</v>
      </c>
      <c r="D62" s="65" t="s">
        <v>311</v>
      </c>
      <c r="E62" s="66" t="s">
        <v>429</v>
      </c>
      <c r="F62" s="49" t="s">
        <v>327</v>
      </c>
      <c r="G62" s="7" t="s">
        <v>430</v>
      </c>
      <c r="H62" s="49" t="s">
        <v>431</v>
      </c>
      <c r="I62" s="49" t="s">
        <v>309</v>
      </c>
      <c r="J62" s="66" t="s">
        <v>432</v>
      </c>
    </row>
    <row r="63" ht="20.25" customHeight="1" spans="1:10">
      <c r="A63" s="6"/>
      <c r="B63" s="6"/>
      <c r="C63" s="6" t="s">
        <v>318</v>
      </c>
      <c r="D63" s="65" t="s">
        <v>319</v>
      </c>
      <c r="E63" s="66" t="s">
        <v>433</v>
      </c>
      <c r="F63" s="49" t="s">
        <v>327</v>
      </c>
      <c r="G63" s="7" t="s">
        <v>313</v>
      </c>
      <c r="H63" s="49" t="s">
        <v>394</v>
      </c>
      <c r="I63" s="49" t="s">
        <v>309</v>
      </c>
      <c r="J63" s="66" t="s">
        <v>434</v>
      </c>
    </row>
    <row r="64" ht="20.25" customHeight="1" spans="1:10">
      <c r="A64" s="6"/>
      <c r="B64" s="6"/>
      <c r="C64" s="6" t="s">
        <v>318</v>
      </c>
      <c r="D64" s="65" t="s">
        <v>344</v>
      </c>
      <c r="E64" s="66" t="s">
        <v>435</v>
      </c>
      <c r="F64" s="49" t="s">
        <v>327</v>
      </c>
      <c r="G64" s="7" t="s">
        <v>43</v>
      </c>
      <c r="H64" s="49" t="s">
        <v>322</v>
      </c>
      <c r="I64" s="49" t="s">
        <v>309</v>
      </c>
      <c r="J64" s="66" t="s">
        <v>436</v>
      </c>
    </row>
    <row r="65" ht="20.25" customHeight="1" spans="1:10">
      <c r="A65" s="6"/>
      <c r="B65" s="6"/>
      <c r="C65" s="6" t="s">
        <v>324</v>
      </c>
      <c r="D65" s="65" t="s">
        <v>325</v>
      </c>
      <c r="E65" s="66" t="s">
        <v>437</v>
      </c>
      <c r="F65" s="49" t="s">
        <v>327</v>
      </c>
      <c r="G65" s="7" t="s">
        <v>438</v>
      </c>
      <c r="H65" s="49" t="s">
        <v>314</v>
      </c>
      <c r="I65" s="49" t="s">
        <v>309</v>
      </c>
      <c r="J65" s="66" t="s">
        <v>439</v>
      </c>
    </row>
    <row r="66" ht="20.25" customHeight="1" spans="1:10">
      <c r="A66" s="64" t="s">
        <v>289</v>
      </c>
      <c r="B66" s="6" t="s">
        <v>440</v>
      </c>
      <c r="C66" s="6"/>
      <c r="D66" s="6"/>
      <c r="E66" s="6"/>
      <c r="F66" s="6"/>
      <c r="G66" s="6"/>
      <c r="H66" s="6"/>
      <c r="I66" s="6"/>
      <c r="J66" s="6"/>
    </row>
    <row r="67" ht="20.25" customHeight="1" spans="1:10">
      <c r="A67" s="6"/>
      <c r="B67" s="6"/>
      <c r="C67" s="6" t="s">
        <v>304</v>
      </c>
      <c r="D67" s="65" t="s">
        <v>305</v>
      </c>
      <c r="E67" s="66" t="s">
        <v>441</v>
      </c>
      <c r="F67" s="49" t="s">
        <v>327</v>
      </c>
      <c r="G67" s="7" t="s">
        <v>442</v>
      </c>
      <c r="H67" s="49" t="s">
        <v>443</v>
      </c>
      <c r="I67" s="49" t="s">
        <v>309</v>
      </c>
      <c r="J67" s="66" t="s">
        <v>444</v>
      </c>
    </row>
    <row r="68" ht="20.25" customHeight="1" spans="1:10">
      <c r="A68" s="6"/>
      <c r="B68" s="6"/>
      <c r="C68" s="6" t="s">
        <v>304</v>
      </c>
      <c r="D68" s="65" t="s">
        <v>311</v>
      </c>
      <c r="E68" s="66" t="s">
        <v>445</v>
      </c>
      <c r="F68" s="49" t="s">
        <v>327</v>
      </c>
      <c r="G68" s="7" t="s">
        <v>446</v>
      </c>
      <c r="H68" s="49" t="s">
        <v>314</v>
      </c>
      <c r="I68" s="49" t="s">
        <v>315</v>
      </c>
      <c r="J68" s="66" t="s">
        <v>444</v>
      </c>
    </row>
    <row r="69" ht="20.25" customHeight="1" spans="1:10">
      <c r="A69" s="6"/>
      <c r="B69" s="6"/>
      <c r="C69" s="6" t="s">
        <v>304</v>
      </c>
      <c r="D69" s="65" t="s">
        <v>316</v>
      </c>
      <c r="E69" s="66" t="s">
        <v>447</v>
      </c>
      <c r="F69" s="49" t="s">
        <v>307</v>
      </c>
      <c r="G69" s="7" t="s">
        <v>448</v>
      </c>
      <c r="H69" s="49" t="s">
        <v>314</v>
      </c>
      <c r="I69" s="49" t="s">
        <v>309</v>
      </c>
      <c r="J69" s="66" t="s">
        <v>444</v>
      </c>
    </row>
    <row r="70" ht="20.25" customHeight="1" spans="1:10">
      <c r="A70" s="6"/>
      <c r="B70" s="6"/>
      <c r="C70" s="6" t="s">
        <v>318</v>
      </c>
      <c r="D70" s="65" t="s">
        <v>319</v>
      </c>
      <c r="E70" s="66" t="s">
        <v>449</v>
      </c>
      <c r="F70" s="49" t="s">
        <v>327</v>
      </c>
      <c r="G70" s="7" t="s">
        <v>321</v>
      </c>
      <c r="H70" s="49" t="s">
        <v>322</v>
      </c>
      <c r="I70" s="49" t="s">
        <v>315</v>
      </c>
      <c r="J70" s="66" t="s">
        <v>444</v>
      </c>
    </row>
    <row r="71" ht="20.25" customHeight="1" spans="1:10">
      <c r="A71" s="6"/>
      <c r="B71" s="6"/>
      <c r="C71" s="6" t="s">
        <v>318</v>
      </c>
      <c r="D71" s="65" t="s">
        <v>344</v>
      </c>
      <c r="E71" s="66" t="s">
        <v>450</v>
      </c>
      <c r="F71" s="49" t="s">
        <v>327</v>
      </c>
      <c r="G71" s="7" t="s">
        <v>43</v>
      </c>
      <c r="H71" s="49" t="s">
        <v>322</v>
      </c>
      <c r="I71" s="49" t="s">
        <v>309</v>
      </c>
      <c r="J71" s="66" t="s">
        <v>444</v>
      </c>
    </row>
    <row r="72" ht="20.25" customHeight="1" spans="1:10">
      <c r="A72" s="6"/>
      <c r="B72" s="6"/>
      <c r="C72" s="6" t="s">
        <v>324</v>
      </c>
      <c r="D72" s="65" t="s">
        <v>325</v>
      </c>
      <c r="E72" s="66" t="s">
        <v>451</v>
      </c>
      <c r="F72" s="49" t="s">
        <v>327</v>
      </c>
      <c r="G72" s="7" t="s">
        <v>452</v>
      </c>
      <c r="H72" s="49" t="s">
        <v>314</v>
      </c>
      <c r="I72" s="49" t="s">
        <v>309</v>
      </c>
      <c r="J72" s="66" t="s">
        <v>453</v>
      </c>
    </row>
    <row r="73" ht="20.25" customHeight="1" spans="1:10">
      <c r="A73" s="64" t="s">
        <v>277</v>
      </c>
      <c r="B73" s="6" t="s">
        <v>454</v>
      </c>
      <c r="C73" s="6"/>
      <c r="D73" s="6"/>
      <c r="E73" s="6"/>
      <c r="F73" s="6"/>
      <c r="G73" s="6"/>
      <c r="H73" s="6"/>
      <c r="I73" s="6"/>
      <c r="J73" s="6"/>
    </row>
    <row r="74" ht="20.25" customHeight="1" spans="1:10">
      <c r="A74" s="6"/>
      <c r="B74" s="6"/>
      <c r="C74" s="6" t="s">
        <v>304</v>
      </c>
      <c r="D74" s="65" t="s">
        <v>305</v>
      </c>
      <c r="E74" s="66" t="s">
        <v>455</v>
      </c>
      <c r="F74" s="49" t="s">
        <v>307</v>
      </c>
      <c r="G74" s="7" t="s">
        <v>45</v>
      </c>
      <c r="H74" s="49" t="s">
        <v>456</v>
      </c>
      <c r="I74" s="49" t="s">
        <v>309</v>
      </c>
      <c r="J74" s="66" t="s">
        <v>457</v>
      </c>
    </row>
    <row r="75" ht="20.25" customHeight="1" spans="1:10">
      <c r="A75" s="6"/>
      <c r="B75" s="6"/>
      <c r="C75" s="6" t="s">
        <v>304</v>
      </c>
      <c r="D75" s="65" t="s">
        <v>305</v>
      </c>
      <c r="E75" s="66" t="s">
        <v>458</v>
      </c>
      <c r="F75" s="49" t="s">
        <v>307</v>
      </c>
      <c r="G75" s="7" t="s">
        <v>442</v>
      </c>
      <c r="H75" s="49" t="s">
        <v>308</v>
      </c>
      <c r="I75" s="49" t="s">
        <v>309</v>
      </c>
      <c r="J75" s="66" t="s">
        <v>459</v>
      </c>
    </row>
    <row r="76" ht="20.25" customHeight="1" spans="1:10">
      <c r="A76" s="6"/>
      <c r="B76" s="6"/>
      <c r="C76" s="6" t="s">
        <v>304</v>
      </c>
      <c r="D76" s="65" t="s">
        <v>311</v>
      </c>
      <c r="E76" s="66" t="s">
        <v>460</v>
      </c>
      <c r="F76" s="49" t="s">
        <v>327</v>
      </c>
      <c r="G76" s="7" t="s">
        <v>448</v>
      </c>
      <c r="H76" s="49" t="s">
        <v>456</v>
      </c>
      <c r="I76" s="49" t="s">
        <v>309</v>
      </c>
      <c r="J76" s="66" t="s">
        <v>461</v>
      </c>
    </row>
    <row r="77" ht="20.25" customHeight="1" spans="1:10">
      <c r="A77" s="6"/>
      <c r="B77" s="6"/>
      <c r="C77" s="6" t="s">
        <v>304</v>
      </c>
      <c r="D77" s="65" t="s">
        <v>316</v>
      </c>
      <c r="E77" s="66" t="s">
        <v>462</v>
      </c>
      <c r="F77" s="49" t="s">
        <v>327</v>
      </c>
      <c r="G77" s="7" t="s">
        <v>463</v>
      </c>
      <c r="H77" s="49" t="s">
        <v>322</v>
      </c>
      <c r="I77" s="49" t="s">
        <v>315</v>
      </c>
      <c r="J77" s="66" t="s">
        <v>464</v>
      </c>
    </row>
    <row r="78" ht="20.25" customHeight="1" spans="1:10">
      <c r="A78" s="6"/>
      <c r="B78" s="6"/>
      <c r="C78" s="6" t="s">
        <v>318</v>
      </c>
      <c r="D78" s="65" t="s">
        <v>319</v>
      </c>
      <c r="E78" s="66" t="s">
        <v>465</v>
      </c>
      <c r="F78" s="49" t="s">
        <v>327</v>
      </c>
      <c r="G78" s="7" t="s">
        <v>321</v>
      </c>
      <c r="H78" s="49" t="s">
        <v>322</v>
      </c>
      <c r="I78" s="49" t="s">
        <v>315</v>
      </c>
      <c r="J78" s="66" t="s">
        <v>466</v>
      </c>
    </row>
    <row r="79" ht="20.25" customHeight="1" spans="1:10">
      <c r="A79" s="6"/>
      <c r="B79" s="6"/>
      <c r="C79" s="6" t="s">
        <v>324</v>
      </c>
      <c r="D79" s="65" t="s">
        <v>325</v>
      </c>
      <c r="E79" s="66" t="s">
        <v>467</v>
      </c>
      <c r="F79" s="49" t="s">
        <v>327</v>
      </c>
      <c r="G79" s="7" t="s">
        <v>328</v>
      </c>
      <c r="H79" s="49" t="s">
        <v>314</v>
      </c>
      <c r="I79" s="49" t="s">
        <v>315</v>
      </c>
      <c r="J79" s="66" t="s">
        <v>468</v>
      </c>
    </row>
    <row r="80" ht="20.25" customHeight="1" spans="1:10">
      <c r="A80" s="64" t="s">
        <v>283</v>
      </c>
      <c r="B80" s="6" t="s">
        <v>469</v>
      </c>
      <c r="C80" s="6"/>
      <c r="D80" s="6"/>
      <c r="E80" s="6"/>
      <c r="F80" s="6"/>
      <c r="G80" s="6"/>
      <c r="H80" s="6"/>
      <c r="I80" s="6"/>
      <c r="J80" s="6"/>
    </row>
    <row r="81" ht="20.25" customHeight="1" spans="1:10">
      <c r="A81" s="6"/>
      <c r="B81" s="6"/>
      <c r="C81" s="6" t="s">
        <v>304</v>
      </c>
      <c r="D81" s="65" t="s">
        <v>311</v>
      </c>
      <c r="E81" s="66" t="s">
        <v>470</v>
      </c>
      <c r="F81" s="49" t="s">
        <v>307</v>
      </c>
      <c r="G81" s="7" t="s">
        <v>313</v>
      </c>
      <c r="H81" s="49" t="s">
        <v>314</v>
      </c>
      <c r="I81" s="49" t="s">
        <v>309</v>
      </c>
      <c r="J81" s="66" t="s">
        <v>471</v>
      </c>
    </row>
    <row r="82" ht="20.25" customHeight="1" spans="1:10">
      <c r="A82" s="6"/>
      <c r="B82" s="6"/>
      <c r="C82" s="6" t="s">
        <v>304</v>
      </c>
      <c r="D82" s="65" t="s">
        <v>316</v>
      </c>
      <c r="E82" s="66" t="s">
        <v>472</v>
      </c>
      <c r="F82" s="49" t="s">
        <v>307</v>
      </c>
      <c r="G82" s="7" t="s">
        <v>313</v>
      </c>
      <c r="H82" s="49" t="s">
        <v>314</v>
      </c>
      <c r="I82" s="49" t="s">
        <v>309</v>
      </c>
      <c r="J82" s="66" t="s">
        <v>473</v>
      </c>
    </row>
    <row r="83" ht="20.25" customHeight="1" spans="1:10">
      <c r="A83" s="6"/>
      <c r="B83" s="6"/>
      <c r="C83" s="6" t="s">
        <v>318</v>
      </c>
      <c r="D83" s="65" t="s">
        <v>319</v>
      </c>
      <c r="E83" s="66" t="s">
        <v>474</v>
      </c>
      <c r="F83" s="49" t="s">
        <v>307</v>
      </c>
      <c r="G83" s="7" t="s">
        <v>475</v>
      </c>
      <c r="H83" s="49" t="s">
        <v>322</v>
      </c>
      <c r="I83" s="49" t="s">
        <v>315</v>
      </c>
      <c r="J83" s="66" t="s">
        <v>476</v>
      </c>
    </row>
    <row r="84" ht="20.25" customHeight="1" spans="1:10">
      <c r="A84" s="6"/>
      <c r="B84" s="6"/>
      <c r="C84" s="6" t="s">
        <v>324</v>
      </c>
      <c r="D84" s="65" t="s">
        <v>325</v>
      </c>
      <c r="E84" s="66" t="s">
        <v>326</v>
      </c>
      <c r="F84" s="49" t="s">
        <v>307</v>
      </c>
      <c r="G84" s="7" t="s">
        <v>336</v>
      </c>
      <c r="H84" s="49" t="s">
        <v>314</v>
      </c>
      <c r="I84" s="49" t="s">
        <v>315</v>
      </c>
      <c r="J84" s="66" t="s">
        <v>329</v>
      </c>
    </row>
    <row r="85" ht="20.25" customHeight="1" spans="1:10">
      <c r="A85" s="6"/>
      <c r="B85" s="6"/>
      <c r="C85" s="6" t="s">
        <v>324</v>
      </c>
      <c r="D85" s="65" t="s">
        <v>325</v>
      </c>
      <c r="E85" s="66" t="s">
        <v>477</v>
      </c>
      <c r="F85" s="49" t="s">
        <v>307</v>
      </c>
      <c r="G85" s="7" t="s">
        <v>336</v>
      </c>
      <c r="H85" s="49" t="s">
        <v>314</v>
      </c>
      <c r="I85" s="49" t="s">
        <v>315</v>
      </c>
      <c r="J85" s="66" t="s">
        <v>478</v>
      </c>
    </row>
    <row r="86" ht="20.25" customHeight="1" spans="1:10">
      <c r="A86" s="64" t="s">
        <v>279</v>
      </c>
      <c r="B86" s="6" t="s">
        <v>479</v>
      </c>
      <c r="C86" s="6"/>
      <c r="D86" s="6"/>
      <c r="E86" s="6"/>
      <c r="F86" s="6"/>
      <c r="G86" s="6"/>
      <c r="H86" s="6"/>
      <c r="I86" s="6"/>
      <c r="J86" s="6"/>
    </row>
    <row r="87" ht="20.25" customHeight="1" spans="1:10">
      <c r="A87" s="6"/>
      <c r="B87" s="6"/>
      <c r="C87" s="6" t="s">
        <v>304</v>
      </c>
      <c r="D87" s="65" t="s">
        <v>305</v>
      </c>
      <c r="E87" s="66" t="s">
        <v>480</v>
      </c>
      <c r="F87" s="49" t="s">
        <v>327</v>
      </c>
      <c r="G87" s="7" t="s">
        <v>481</v>
      </c>
      <c r="H87" s="49" t="s">
        <v>456</v>
      </c>
      <c r="I87" s="49" t="s">
        <v>309</v>
      </c>
      <c r="J87" s="66" t="s">
        <v>482</v>
      </c>
    </row>
    <row r="88" ht="20.25" customHeight="1" spans="1:10">
      <c r="A88" s="6"/>
      <c r="B88" s="6"/>
      <c r="C88" s="6" t="s">
        <v>304</v>
      </c>
      <c r="D88" s="65" t="s">
        <v>316</v>
      </c>
      <c r="E88" s="66" t="s">
        <v>483</v>
      </c>
      <c r="F88" s="49" t="s">
        <v>341</v>
      </c>
      <c r="G88" s="7" t="s">
        <v>484</v>
      </c>
      <c r="H88" s="49" t="s">
        <v>322</v>
      </c>
      <c r="I88" s="49" t="s">
        <v>309</v>
      </c>
      <c r="J88" s="66" t="s">
        <v>482</v>
      </c>
    </row>
    <row r="89" ht="20.25" customHeight="1" spans="1:10">
      <c r="A89" s="6"/>
      <c r="B89" s="6"/>
      <c r="C89" s="6" t="s">
        <v>304</v>
      </c>
      <c r="D89" s="65" t="s">
        <v>485</v>
      </c>
      <c r="E89" s="66" t="s">
        <v>486</v>
      </c>
      <c r="F89" s="49" t="s">
        <v>307</v>
      </c>
      <c r="G89" s="7" t="s">
        <v>70</v>
      </c>
      <c r="H89" s="49" t="s">
        <v>487</v>
      </c>
      <c r="I89" s="49" t="s">
        <v>309</v>
      </c>
      <c r="J89" s="66" t="s">
        <v>482</v>
      </c>
    </row>
    <row r="90" ht="20.25" customHeight="1" spans="1:10">
      <c r="A90" s="6"/>
      <c r="B90" s="6"/>
      <c r="C90" s="6" t="s">
        <v>318</v>
      </c>
      <c r="D90" s="65" t="s">
        <v>319</v>
      </c>
      <c r="E90" s="66" t="s">
        <v>488</v>
      </c>
      <c r="F90" s="49" t="s">
        <v>327</v>
      </c>
      <c r="G90" s="7" t="s">
        <v>438</v>
      </c>
      <c r="H90" s="49" t="s">
        <v>314</v>
      </c>
      <c r="I90" s="49" t="s">
        <v>315</v>
      </c>
      <c r="J90" s="66" t="s">
        <v>482</v>
      </c>
    </row>
    <row r="91" ht="20.25" customHeight="1" spans="1:10">
      <c r="A91" s="6"/>
      <c r="B91" s="6"/>
      <c r="C91" s="6" t="s">
        <v>324</v>
      </c>
      <c r="D91" s="65" t="s">
        <v>325</v>
      </c>
      <c r="E91" s="66" t="s">
        <v>489</v>
      </c>
      <c r="F91" s="49" t="s">
        <v>327</v>
      </c>
      <c r="G91" s="7" t="s">
        <v>332</v>
      </c>
      <c r="H91" s="49" t="s">
        <v>314</v>
      </c>
      <c r="I91" s="49" t="s">
        <v>315</v>
      </c>
      <c r="J91" s="66" t="s">
        <v>482</v>
      </c>
    </row>
    <row r="92" ht="20.25" customHeight="1" spans="1:10">
      <c r="A92" s="64" t="s">
        <v>281</v>
      </c>
      <c r="B92" s="6" t="s">
        <v>490</v>
      </c>
      <c r="C92" s="6"/>
      <c r="D92" s="6"/>
      <c r="E92" s="6"/>
      <c r="F92" s="6"/>
      <c r="G92" s="6"/>
      <c r="H92" s="6"/>
      <c r="I92" s="6"/>
      <c r="J92" s="6"/>
    </row>
    <row r="93" ht="20.25" customHeight="1" spans="1:10">
      <c r="A93" s="6"/>
      <c r="B93" s="6"/>
      <c r="C93" s="6" t="s">
        <v>304</v>
      </c>
      <c r="D93" s="65" t="s">
        <v>305</v>
      </c>
      <c r="E93" s="66" t="s">
        <v>491</v>
      </c>
      <c r="F93" s="49" t="s">
        <v>327</v>
      </c>
      <c r="G93" s="7" t="s">
        <v>492</v>
      </c>
      <c r="H93" s="49" t="s">
        <v>443</v>
      </c>
      <c r="I93" s="49" t="s">
        <v>309</v>
      </c>
      <c r="J93" s="66" t="s">
        <v>493</v>
      </c>
    </row>
    <row r="94" ht="20.25" customHeight="1" spans="1:10">
      <c r="A94" s="6"/>
      <c r="B94" s="6"/>
      <c r="C94" s="6" t="s">
        <v>304</v>
      </c>
      <c r="D94" s="65" t="s">
        <v>311</v>
      </c>
      <c r="E94" s="66" t="s">
        <v>494</v>
      </c>
      <c r="F94" s="49" t="s">
        <v>327</v>
      </c>
      <c r="G94" s="7" t="s">
        <v>328</v>
      </c>
      <c r="H94" s="49" t="s">
        <v>314</v>
      </c>
      <c r="I94" s="49" t="s">
        <v>309</v>
      </c>
      <c r="J94" s="66" t="s">
        <v>494</v>
      </c>
    </row>
    <row r="95" ht="20.25" customHeight="1" spans="1:10">
      <c r="A95" s="6"/>
      <c r="B95" s="6"/>
      <c r="C95" s="6" t="s">
        <v>304</v>
      </c>
      <c r="D95" s="65" t="s">
        <v>316</v>
      </c>
      <c r="E95" s="66" t="s">
        <v>495</v>
      </c>
      <c r="F95" s="49" t="s">
        <v>327</v>
      </c>
      <c r="G95" s="7" t="s">
        <v>313</v>
      </c>
      <c r="H95" s="49" t="s">
        <v>314</v>
      </c>
      <c r="I95" s="49" t="s">
        <v>309</v>
      </c>
      <c r="J95" s="66" t="s">
        <v>493</v>
      </c>
    </row>
    <row r="96" ht="20.25" customHeight="1" spans="1:10">
      <c r="A96" s="6"/>
      <c r="B96" s="6"/>
      <c r="C96" s="6" t="s">
        <v>318</v>
      </c>
      <c r="D96" s="65" t="s">
        <v>319</v>
      </c>
      <c r="E96" s="66" t="s">
        <v>496</v>
      </c>
      <c r="F96" s="49" t="s">
        <v>307</v>
      </c>
      <c r="G96" s="7" t="s">
        <v>321</v>
      </c>
      <c r="H96" s="49" t="s">
        <v>322</v>
      </c>
      <c r="I96" s="49" t="s">
        <v>315</v>
      </c>
      <c r="J96" s="66" t="s">
        <v>493</v>
      </c>
    </row>
    <row r="97" ht="20.25" customHeight="1" spans="1:10">
      <c r="A97" s="6"/>
      <c r="B97" s="6"/>
      <c r="C97" s="6" t="s">
        <v>324</v>
      </c>
      <c r="D97" s="65" t="s">
        <v>325</v>
      </c>
      <c r="E97" s="66" t="s">
        <v>497</v>
      </c>
      <c r="F97" s="49" t="s">
        <v>327</v>
      </c>
      <c r="G97" s="7" t="s">
        <v>328</v>
      </c>
      <c r="H97" s="49" t="s">
        <v>314</v>
      </c>
      <c r="I97" s="49" t="s">
        <v>309</v>
      </c>
      <c r="J97" s="66" t="s">
        <v>498</v>
      </c>
    </row>
    <row r="98" ht="20.25" customHeight="1" spans="1:10">
      <c r="A98" s="64" t="s">
        <v>287</v>
      </c>
      <c r="B98" s="6" t="s">
        <v>499</v>
      </c>
      <c r="C98" s="6"/>
      <c r="D98" s="6"/>
      <c r="E98" s="6"/>
      <c r="F98" s="6"/>
      <c r="G98" s="6"/>
      <c r="H98" s="6"/>
      <c r="I98" s="6"/>
      <c r="J98" s="6"/>
    </row>
    <row r="99" ht="20.25" customHeight="1" spans="1:10">
      <c r="A99" s="6"/>
      <c r="B99" s="6"/>
      <c r="C99" s="6" t="s">
        <v>304</v>
      </c>
      <c r="D99" s="65" t="s">
        <v>305</v>
      </c>
      <c r="E99" s="66" t="s">
        <v>500</v>
      </c>
      <c r="F99" s="49" t="s">
        <v>327</v>
      </c>
      <c r="G99" s="7" t="s">
        <v>43</v>
      </c>
      <c r="H99" s="49" t="s">
        <v>342</v>
      </c>
      <c r="I99" s="49" t="s">
        <v>315</v>
      </c>
      <c r="J99" s="66" t="s">
        <v>501</v>
      </c>
    </row>
    <row r="100" ht="20.25" customHeight="1" spans="1:10">
      <c r="A100" s="6"/>
      <c r="B100" s="6"/>
      <c r="C100" s="6" t="s">
        <v>304</v>
      </c>
      <c r="D100" s="65" t="s">
        <v>311</v>
      </c>
      <c r="E100" s="66" t="s">
        <v>502</v>
      </c>
      <c r="F100" s="49" t="s">
        <v>341</v>
      </c>
      <c r="G100" s="7" t="s">
        <v>503</v>
      </c>
      <c r="H100" s="49" t="s">
        <v>314</v>
      </c>
      <c r="I100" s="49" t="s">
        <v>309</v>
      </c>
      <c r="J100" s="66" t="s">
        <v>504</v>
      </c>
    </row>
    <row r="101" ht="20.25" customHeight="1" spans="1:10">
      <c r="A101" s="6"/>
      <c r="B101" s="6"/>
      <c r="C101" s="6" t="s">
        <v>304</v>
      </c>
      <c r="D101" s="65" t="s">
        <v>316</v>
      </c>
      <c r="E101" s="66" t="s">
        <v>505</v>
      </c>
      <c r="F101" s="49" t="s">
        <v>327</v>
      </c>
      <c r="G101" s="7" t="s">
        <v>328</v>
      </c>
      <c r="H101" s="49" t="s">
        <v>314</v>
      </c>
      <c r="I101" s="49" t="s">
        <v>309</v>
      </c>
      <c r="J101" s="66" t="s">
        <v>506</v>
      </c>
    </row>
    <row r="102" ht="20.25" customHeight="1" spans="1:10">
      <c r="A102" s="6"/>
      <c r="B102" s="6"/>
      <c r="C102" s="6" t="s">
        <v>318</v>
      </c>
      <c r="D102" s="65" t="s">
        <v>319</v>
      </c>
      <c r="E102" s="66" t="s">
        <v>507</v>
      </c>
      <c r="F102" s="49" t="s">
        <v>327</v>
      </c>
      <c r="G102" s="7" t="s">
        <v>452</v>
      </c>
      <c r="H102" s="49" t="s">
        <v>314</v>
      </c>
      <c r="I102" s="49" t="s">
        <v>309</v>
      </c>
      <c r="J102" s="66" t="s">
        <v>508</v>
      </c>
    </row>
    <row r="103" ht="20.25" customHeight="1" spans="1:10">
      <c r="A103" s="6"/>
      <c r="B103" s="6"/>
      <c r="C103" s="6" t="s">
        <v>324</v>
      </c>
      <c r="D103" s="65" t="s">
        <v>325</v>
      </c>
      <c r="E103" s="66" t="s">
        <v>509</v>
      </c>
      <c r="F103" s="49" t="s">
        <v>327</v>
      </c>
      <c r="G103" s="7" t="s">
        <v>510</v>
      </c>
      <c r="H103" s="49" t="s">
        <v>314</v>
      </c>
      <c r="I103" s="49" t="s">
        <v>309</v>
      </c>
      <c r="J103" s="66" t="s">
        <v>511</v>
      </c>
    </row>
    <row r="104" ht="20.25" customHeight="1" spans="1:10">
      <c r="A104" s="64" t="s">
        <v>275</v>
      </c>
      <c r="B104" s="6" t="s">
        <v>512</v>
      </c>
      <c r="C104" s="6"/>
      <c r="D104" s="6"/>
      <c r="E104" s="6"/>
      <c r="F104" s="6"/>
      <c r="G104" s="6"/>
      <c r="H104" s="6"/>
      <c r="I104" s="6"/>
      <c r="J104" s="6"/>
    </row>
    <row r="105" ht="20.25" customHeight="1" spans="1:10">
      <c r="A105" s="6"/>
      <c r="B105" s="6"/>
      <c r="C105" s="6" t="s">
        <v>304</v>
      </c>
      <c r="D105" s="65" t="s">
        <v>305</v>
      </c>
      <c r="E105" s="66" t="s">
        <v>513</v>
      </c>
      <c r="F105" s="49" t="s">
        <v>327</v>
      </c>
      <c r="G105" s="7" t="s">
        <v>514</v>
      </c>
      <c r="H105" s="49" t="s">
        <v>308</v>
      </c>
      <c r="I105" s="49" t="s">
        <v>309</v>
      </c>
      <c r="J105" s="66" t="s">
        <v>515</v>
      </c>
    </row>
    <row r="106" ht="20.25" customHeight="1" spans="1:10">
      <c r="A106" s="6"/>
      <c r="B106" s="6"/>
      <c r="C106" s="6" t="s">
        <v>304</v>
      </c>
      <c r="D106" s="65" t="s">
        <v>311</v>
      </c>
      <c r="E106" s="66" t="s">
        <v>312</v>
      </c>
      <c r="F106" s="49" t="s">
        <v>307</v>
      </c>
      <c r="G106" s="7" t="s">
        <v>313</v>
      </c>
      <c r="H106" s="49" t="s">
        <v>314</v>
      </c>
      <c r="I106" s="49" t="s">
        <v>309</v>
      </c>
      <c r="J106" s="66" t="s">
        <v>515</v>
      </c>
    </row>
    <row r="107" ht="20.25" customHeight="1" spans="1:10">
      <c r="A107" s="6"/>
      <c r="B107" s="6"/>
      <c r="C107" s="6" t="s">
        <v>304</v>
      </c>
      <c r="D107" s="65" t="s">
        <v>316</v>
      </c>
      <c r="E107" s="66" t="s">
        <v>516</v>
      </c>
      <c r="F107" s="49" t="s">
        <v>307</v>
      </c>
      <c r="G107" s="7" t="s">
        <v>313</v>
      </c>
      <c r="H107" s="49" t="s">
        <v>314</v>
      </c>
      <c r="I107" s="49" t="s">
        <v>309</v>
      </c>
      <c r="J107" s="66" t="s">
        <v>517</v>
      </c>
    </row>
    <row r="108" ht="20.25" customHeight="1" spans="1:10">
      <c r="A108" s="6"/>
      <c r="B108" s="6"/>
      <c r="C108" s="6" t="s">
        <v>318</v>
      </c>
      <c r="D108" s="65" t="s">
        <v>319</v>
      </c>
      <c r="E108" s="66" t="s">
        <v>518</v>
      </c>
      <c r="F108" s="49" t="s">
        <v>307</v>
      </c>
      <c r="G108" s="7" t="s">
        <v>321</v>
      </c>
      <c r="H108" s="49" t="s">
        <v>322</v>
      </c>
      <c r="I108" s="49" t="s">
        <v>309</v>
      </c>
      <c r="J108" s="66" t="s">
        <v>519</v>
      </c>
    </row>
    <row r="109" ht="20.25" customHeight="1" spans="1:10">
      <c r="A109" s="6"/>
      <c r="B109" s="6"/>
      <c r="C109" s="6" t="s">
        <v>324</v>
      </c>
      <c r="D109" s="65" t="s">
        <v>325</v>
      </c>
      <c r="E109" s="66" t="s">
        <v>328</v>
      </c>
      <c r="F109" s="49" t="s">
        <v>307</v>
      </c>
      <c r="G109" s="7" t="s">
        <v>452</v>
      </c>
      <c r="H109" s="49" t="s">
        <v>314</v>
      </c>
      <c r="I109" s="49" t="s">
        <v>315</v>
      </c>
      <c r="J109" s="66" t="s">
        <v>520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0"/>
      <c r="B1" s="40"/>
      <c r="C1" s="40"/>
      <c r="D1" s="40"/>
      <c r="E1" s="40"/>
      <c r="F1" s="40"/>
      <c r="G1" s="40"/>
      <c r="H1" s="40"/>
      <c r="I1" s="40"/>
      <c r="J1" s="40"/>
    </row>
    <row r="2" customHeight="1" spans="1:10">
      <c r="A2" s="3" t="s">
        <v>521</v>
      </c>
      <c r="B2" s="3"/>
      <c r="C2" s="3"/>
      <c r="D2" s="3"/>
      <c r="E2" s="3"/>
      <c r="F2" s="3"/>
      <c r="G2" s="3"/>
      <c r="H2" s="3"/>
      <c r="I2" s="3"/>
      <c r="J2" s="3"/>
    </row>
    <row r="3" ht="45" customHeight="1" spans="1:10">
      <c r="A3" s="41" t="s">
        <v>522</v>
      </c>
      <c r="B3" s="41"/>
      <c r="C3" s="41"/>
      <c r="D3" s="41"/>
      <c r="E3" s="41"/>
      <c r="F3" s="41"/>
      <c r="G3" s="41"/>
      <c r="H3" s="41"/>
      <c r="I3" s="41"/>
      <c r="J3" s="41"/>
    </row>
    <row r="4" ht="20.25" customHeight="1" spans="1:10">
      <c r="A4" s="2" t="str">
        <f>"单位名称："&amp;"易门县文化和旅游局"</f>
        <v>单位名称：易门县文化和旅游局</v>
      </c>
      <c r="B4" s="2"/>
      <c r="C4" s="2"/>
      <c r="D4" s="2"/>
      <c r="E4" s="2"/>
      <c r="F4" s="2"/>
      <c r="G4" s="2"/>
      <c r="H4" s="2"/>
      <c r="I4" s="2"/>
      <c r="J4" s="2"/>
    </row>
    <row r="5" ht="20.25" customHeight="1" spans="1:10">
      <c r="A5" s="42" t="s">
        <v>293</v>
      </c>
      <c r="B5" s="42" t="s">
        <v>294</v>
      </c>
      <c r="C5" s="42" t="s">
        <v>295</v>
      </c>
      <c r="D5" s="42" t="s">
        <v>296</v>
      </c>
      <c r="E5" s="42" t="s">
        <v>297</v>
      </c>
      <c r="F5" s="42" t="s">
        <v>298</v>
      </c>
      <c r="G5" s="42" t="s">
        <v>299</v>
      </c>
      <c r="H5" s="42" t="s">
        <v>300</v>
      </c>
      <c r="I5" s="42" t="s">
        <v>301</v>
      </c>
      <c r="J5" s="42" t="s">
        <v>302</v>
      </c>
    </row>
    <row r="6" ht="46.5" customHeight="1" spans="1:10">
      <c r="A6" s="42"/>
      <c r="B6" s="42"/>
      <c r="C6" s="42"/>
      <c r="D6" s="42"/>
      <c r="E6" s="42"/>
      <c r="F6" s="42"/>
      <c r="G6" s="42"/>
      <c r="H6" s="42"/>
      <c r="I6" s="42"/>
      <c r="J6" s="42"/>
    </row>
    <row r="7" ht="20.25" customHeight="1" spans="1:10">
      <c r="A7" s="43">
        <v>1</v>
      </c>
      <c r="B7" s="43">
        <v>2</v>
      </c>
      <c r="C7" s="43">
        <v>3</v>
      </c>
      <c r="D7" s="43">
        <v>4</v>
      </c>
      <c r="E7" s="43">
        <v>5</v>
      </c>
      <c r="F7" s="43">
        <v>6</v>
      </c>
      <c r="G7" s="43">
        <v>7</v>
      </c>
      <c r="H7" s="43">
        <v>8</v>
      </c>
      <c r="I7" s="43">
        <v>9</v>
      </c>
      <c r="J7" s="43">
        <v>10</v>
      </c>
    </row>
    <row r="8" ht="20.25" customHeight="1" spans="2:10">
      <c r="B8" s="6"/>
      <c r="C8" s="6"/>
      <c r="E8" s="44"/>
      <c r="F8" s="44"/>
      <c r="G8" s="44"/>
      <c r="H8" s="44"/>
      <c r="I8" s="44"/>
      <c r="J8" s="44"/>
    </row>
    <row r="9" ht="20.25" customHeight="1" spans="1:10">
      <c r="A9" s="6"/>
      <c r="B9" s="6"/>
      <c r="C9" s="7"/>
      <c r="D9" s="7"/>
      <c r="E9" s="44"/>
      <c r="F9" s="44"/>
      <c r="G9" s="44"/>
      <c r="H9" s="44"/>
      <c r="I9" s="44"/>
      <c r="J9" s="44"/>
    </row>
    <row r="10" customHeight="1" spans="1:1">
      <c r="A10" t="s">
        <v>523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52"/>
      <c r="B2" s="52"/>
      <c r="C2" s="52"/>
      <c r="D2" s="52"/>
      <c r="E2" s="52"/>
      <c r="F2" s="53" t="s">
        <v>524</v>
      </c>
    </row>
    <row r="3" ht="37.5" customHeight="1" spans="1:6">
      <c r="A3" s="54" t="s">
        <v>525</v>
      </c>
      <c r="B3" s="54"/>
      <c r="C3" s="54"/>
      <c r="D3" s="54"/>
      <c r="E3" s="54"/>
      <c r="F3" s="54"/>
    </row>
    <row r="4" ht="18.75" customHeight="1" spans="1:6">
      <c r="A4" s="55" t="str">
        <f>"单位名称："&amp;"易门县文化和旅游局"</f>
        <v>单位名称：易门县文化和旅游局</v>
      </c>
      <c r="B4" s="55"/>
      <c r="C4" s="55"/>
      <c r="D4" s="56"/>
      <c r="E4" s="56"/>
      <c r="F4" s="57" t="s">
        <v>26</v>
      </c>
    </row>
    <row r="5" ht="18.75" customHeight="1" spans="1:6">
      <c r="A5" s="58" t="s">
        <v>149</v>
      </c>
      <c r="B5" s="58" t="s">
        <v>60</v>
      </c>
      <c r="C5" s="58" t="s">
        <v>61</v>
      </c>
      <c r="D5" s="59" t="s">
        <v>526</v>
      </c>
      <c r="E5" s="59"/>
      <c r="F5" s="59"/>
    </row>
    <row r="6" ht="18.75" customHeight="1" spans="1:6">
      <c r="A6" s="58" t="s">
        <v>60</v>
      </c>
      <c r="B6" s="58" t="s">
        <v>60</v>
      </c>
      <c r="C6" s="58" t="s">
        <v>61</v>
      </c>
      <c r="D6" s="59" t="s">
        <v>31</v>
      </c>
      <c r="E6" s="59" t="s">
        <v>63</v>
      </c>
      <c r="F6" s="59" t="s">
        <v>64</v>
      </c>
    </row>
    <row r="7" ht="18.75" customHeight="1" spans="1:6">
      <c r="A7" s="60" t="s">
        <v>42</v>
      </c>
      <c r="B7" s="60"/>
      <c r="C7" s="60" t="s">
        <v>43</v>
      </c>
      <c r="D7" s="60" t="s">
        <v>45</v>
      </c>
      <c r="E7" s="60" t="s">
        <v>46</v>
      </c>
      <c r="F7" s="60" t="s">
        <v>47</v>
      </c>
    </row>
    <row r="8" ht="20.25" customHeight="1" spans="1:6">
      <c r="A8" s="61"/>
      <c r="B8" s="61"/>
      <c r="C8" s="61"/>
      <c r="D8" s="8"/>
      <c r="E8" s="8"/>
      <c r="F8" s="8"/>
    </row>
    <row r="9" ht="20.25" customHeight="1" spans="1:6">
      <c r="A9" s="62" t="s">
        <v>121</v>
      </c>
      <c r="B9" s="62"/>
      <c r="C9" s="62"/>
      <c r="D9" s="63"/>
      <c r="E9" s="63"/>
      <c r="F9" s="63"/>
    </row>
    <row r="10" customHeight="1" spans="1:1">
      <c r="A10" t="s">
        <v>523</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2"/>
  <sheetViews>
    <sheetView showZeros="0"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0"/>
      <c r="B1" s="40"/>
      <c r="C1" s="40"/>
      <c r="D1" s="40"/>
      <c r="E1" s="40"/>
      <c r="F1" s="40"/>
      <c r="G1" s="40"/>
      <c r="H1" s="40"/>
      <c r="I1" s="40"/>
      <c r="J1" s="40"/>
      <c r="K1" s="40"/>
      <c r="L1" s="40"/>
      <c r="M1" s="40"/>
      <c r="N1" s="40"/>
      <c r="O1" s="40"/>
      <c r="P1" s="40"/>
      <c r="Q1" s="40"/>
    </row>
    <row r="2" customHeight="1" spans="1:17">
      <c r="A2" s="47"/>
      <c r="B2" s="47"/>
      <c r="C2" s="47"/>
      <c r="D2" s="47"/>
      <c r="E2" s="47"/>
      <c r="F2" s="47"/>
      <c r="G2" s="47"/>
      <c r="H2" s="47"/>
      <c r="I2" s="47"/>
      <c r="J2" s="47"/>
      <c r="K2" s="47"/>
      <c r="L2" s="47"/>
      <c r="M2" s="47"/>
      <c r="N2" s="47"/>
      <c r="O2" s="47"/>
      <c r="P2" s="47"/>
      <c r="Q2" s="3" t="s">
        <v>527</v>
      </c>
    </row>
    <row r="3" ht="45" customHeight="1" spans="1:17">
      <c r="A3" s="41" t="s">
        <v>528</v>
      </c>
      <c r="B3" s="41"/>
      <c r="C3" s="41"/>
      <c r="D3" s="41"/>
      <c r="E3" s="41"/>
      <c r="F3" s="41"/>
      <c r="G3" s="41"/>
      <c r="H3" s="41"/>
      <c r="I3" s="41"/>
      <c r="J3" s="41"/>
      <c r="K3" s="41"/>
      <c r="L3" s="41"/>
      <c r="M3" s="41"/>
      <c r="N3" s="50"/>
      <c r="O3" s="50"/>
      <c r="P3" s="50"/>
      <c r="Q3" s="50"/>
    </row>
    <row r="4" ht="20.25" customHeight="1" spans="1:17">
      <c r="A4" s="2" t="str">
        <f>"单位名称："&amp;"易门县文化和旅游局"</f>
        <v>单位名称：易门县文化和旅游局</v>
      </c>
      <c r="B4" s="2"/>
      <c r="C4" s="2"/>
      <c r="D4" s="2"/>
      <c r="E4" s="2"/>
      <c r="F4" s="2"/>
      <c r="G4" s="2"/>
      <c r="H4" s="2"/>
      <c r="I4" s="2"/>
      <c r="J4" s="2"/>
      <c r="K4" s="2"/>
      <c r="L4" s="2"/>
      <c r="M4" s="2"/>
      <c r="N4" s="2"/>
      <c r="O4" s="2"/>
      <c r="P4" s="2"/>
      <c r="Q4" s="3" t="s">
        <v>26</v>
      </c>
    </row>
    <row r="5" ht="20.25" customHeight="1" spans="1:17">
      <c r="A5" s="5" t="s">
        <v>529</v>
      </c>
      <c r="B5" s="5" t="s">
        <v>530</v>
      </c>
      <c r="C5" s="5" t="s">
        <v>531</v>
      </c>
      <c r="D5" s="5" t="s">
        <v>532</v>
      </c>
      <c r="E5" s="5" t="s">
        <v>533</v>
      </c>
      <c r="F5" s="5" t="s">
        <v>534</v>
      </c>
      <c r="G5" s="5" t="s">
        <v>156</v>
      </c>
      <c r="H5" s="5"/>
      <c r="I5" s="5"/>
      <c r="J5" s="5"/>
      <c r="K5" s="5"/>
      <c r="L5" s="5"/>
      <c r="M5" s="5"/>
      <c r="N5" s="5"/>
      <c r="O5" s="5"/>
      <c r="P5" s="5"/>
      <c r="Q5" s="5"/>
    </row>
    <row r="6" ht="20.25" customHeight="1" spans="1:17">
      <c r="A6" s="5" t="s">
        <v>535</v>
      </c>
      <c r="B6" s="5" t="s">
        <v>530</v>
      </c>
      <c r="C6" s="5" t="s">
        <v>531</v>
      </c>
      <c r="D6" s="5" t="s">
        <v>532</v>
      </c>
      <c r="E6" s="5" t="s">
        <v>533</v>
      </c>
      <c r="F6" s="5" t="s">
        <v>534</v>
      </c>
      <c r="G6" s="5" t="s">
        <v>29</v>
      </c>
      <c r="H6" s="5" t="s">
        <v>32</v>
      </c>
      <c r="I6" s="5" t="s">
        <v>536</v>
      </c>
      <c r="J6" s="5" t="s">
        <v>537</v>
      </c>
      <c r="K6" s="5" t="s">
        <v>35</v>
      </c>
      <c r="L6" s="5" t="s">
        <v>36</v>
      </c>
      <c r="M6" s="5" t="s">
        <v>36</v>
      </c>
      <c r="N6" s="5"/>
      <c r="O6" s="5"/>
      <c r="P6" s="5"/>
      <c r="Q6" s="5"/>
    </row>
    <row r="7" ht="32.4" customHeight="1" spans="1:17">
      <c r="A7" s="5"/>
      <c r="B7" s="5"/>
      <c r="C7" s="5"/>
      <c r="D7" s="5"/>
      <c r="E7" s="5"/>
      <c r="F7" s="5"/>
      <c r="G7" s="5"/>
      <c r="H7" s="5" t="s">
        <v>31</v>
      </c>
      <c r="I7" s="5"/>
      <c r="J7" s="5"/>
      <c r="K7" s="5"/>
      <c r="L7" s="5" t="s">
        <v>31</v>
      </c>
      <c r="M7" s="5" t="s">
        <v>37</v>
      </c>
      <c r="N7" s="5" t="s">
        <v>38</v>
      </c>
      <c r="O7" s="51" t="s">
        <v>39</v>
      </c>
      <c r="P7" s="51" t="s">
        <v>40</v>
      </c>
      <c r="Q7" s="51" t="s">
        <v>41</v>
      </c>
    </row>
    <row r="8" ht="20.25" customHeight="1" spans="1:17">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row>
    <row r="9" ht="20.25" customHeight="1" spans="1:17">
      <c r="A9" s="48" t="s">
        <v>198</v>
      </c>
      <c r="B9" s="6"/>
      <c r="C9" s="6"/>
      <c r="D9" s="44"/>
      <c r="E9" s="44"/>
      <c r="F9" s="44">
        <v>3.776</v>
      </c>
      <c r="G9" s="44">
        <v>3.776</v>
      </c>
      <c r="H9" s="44">
        <v>3.776</v>
      </c>
      <c r="I9" s="44"/>
      <c r="J9" s="45"/>
      <c r="K9" s="45"/>
      <c r="L9" s="44"/>
      <c r="M9" s="44"/>
      <c r="N9" s="44"/>
      <c r="O9" s="44"/>
      <c r="P9" s="44"/>
      <c r="Q9" s="44"/>
    </row>
    <row r="10" ht="20.25" customHeight="1" spans="1:17">
      <c r="A10" s="6"/>
      <c r="B10" s="6" t="s">
        <v>538</v>
      </c>
      <c r="C10" s="6" t="str">
        <f>"C23120300"&amp;"  "&amp;"车辆维修和保养服务"</f>
        <v>C23120300  车辆维修和保养服务</v>
      </c>
      <c r="D10" s="49" t="s">
        <v>352</v>
      </c>
      <c r="E10" s="7">
        <v>1</v>
      </c>
      <c r="F10" s="44">
        <v>1</v>
      </c>
      <c r="G10" s="44">
        <v>1</v>
      </c>
      <c r="H10" s="45">
        <v>1</v>
      </c>
      <c r="I10" s="45"/>
      <c r="J10" s="45"/>
      <c r="K10" s="45"/>
      <c r="L10" s="44"/>
      <c r="M10" s="44"/>
      <c r="N10" s="44"/>
      <c r="O10" s="44"/>
      <c r="P10" s="44"/>
      <c r="Q10" s="44"/>
    </row>
    <row r="11" ht="20.25" customHeight="1" spans="1:17">
      <c r="A11" s="6"/>
      <c r="B11" s="6" t="s">
        <v>539</v>
      </c>
      <c r="C11" s="6" t="str">
        <f>"C23120302"&amp;"  "&amp;"车辆加油、添加燃料服务"</f>
        <v>C23120302  车辆加油、添加燃料服务</v>
      </c>
      <c r="D11" s="49" t="s">
        <v>540</v>
      </c>
      <c r="E11" s="7">
        <v>1000</v>
      </c>
      <c r="F11" s="44">
        <v>0.73</v>
      </c>
      <c r="G11" s="44">
        <v>0.73</v>
      </c>
      <c r="H11" s="45">
        <v>0.73</v>
      </c>
      <c r="I11" s="45"/>
      <c r="J11" s="45"/>
      <c r="K11" s="45"/>
      <c r="L11" s="44"/>
      <c r="M11" s="44"/>
      <c r="N11" s="44"/>
      <c r="O11" s="44"/>
      <c r="P11" s="44"/>
      <c r="Q11" s="44"/>
    </row>
    <row r="12" ht="20.25" customHeight="1" spans="1:17">
      <c r="A12" s="6"/>
      <c r="B12" s="6" t="s">
        <v>541</v>
      </c>
      <c r="C12" s="6" t="str">
        <f>"C21040001"&amp;"  "&amp;"物业管理服务"</f>
        <v>C21040001  物业管理服务</v>
      </c>
      <c r="D12" s="49" t="s">
        <v>542</v>
      </c>
      <c r="E12" s="7">
        <v>12</v>
      </c>
      <c r="F12" s="44">
        <v>1.176</v>
      </c>
      <c r="G12" s="44">
        <v>1.176</v>
      </c>
      <c r="H12" s="45">
        <v>1.176</v>
      </c>
      <c r="I12" s="45"/>
      <c r="J12" s="45"/>
      <c r="K12" s="45"/>
      <c r="L12" s="44"/>
      <c r="M12" s="44"/>
      <c r="N12" s="44"/>
      <c r="O12" s="44"/>
      <c r="P12" s="44"/>
      <c r="Q12" s="44"/>
    </row>
    <row r="13" ht="20.25" customHeight="1" spans="1:17">
      <c r="A13" s="6"/>
      <c r="B13" s="6" t="s">
        <v>543</v>
      </c>
      <c r="C13" s="6" t="str">
        <f>"A02010105"&amp;"  "&amp;"台式计算机"</f>
        <v>A02010105  台式计算机</v>
      </c>
      <c r="D13" s="49" t="s">
        <v>544</v>
      </c>
      <c r="E13" s="7">
        <v>1</v>
      </c>
      <c r="F13" s="44">
        <v>0.5</v>
      </c>
      <c r="G13" s="44">
        <v>0.5</v>
      </c>
      <c r="H13" s="45">
        <v>0.5</v>
      </c>
      <c r="I13" s="45"/>
      <c r="J13" s="45"/>
      <c r="K13" s="45"/>
      <c r="L13" s="44"/>
      <c r="M13" s="44"/>
      <c r="N13" s="44"/>
      <c r="O13" s="44"/>
      <c r="P13" s="44"/>
      <c r="Q13" s="44"/>
    </row>
    <row r="14" ht="20.25" customHeight="1" spans="1:17">
      <c r="A14" s="6"/>
      <c r="B14" s="6" t="s">
        <v>545</v>
      </c>
      <c r="C14" s="6" t="str">
        <f>"A02021007"&amp;"  "&amp;"条码打印机"</f>
        <v>A02021007  条码打印机</v>
      </c>
      <c r="D14" s="49" t="s">
        <v>544</v>
      </c>
      <c r="E14" s="7">
        <v>1</v>
      </c>
      <c r="F14" s="44">
        <v>0.1</v>
      </c>
      <c r="G14" s="44">
        <v>0.1</v>
      </c>
      <c r="H14" s="45">
        <v>0.1</v>
      </c>
      <c r="I14" s="45"/>
      <c r="J14" s="45"/>
      <c r="K14" s="45"/>
      <c r="L14" s="44"/>
      <c r="M14" s="44"/>
      <c r="N14" s="44"/>
      <c r="O14" s="44"/>
      <c r="P14" s="44"/>
      <c r="Q14" s="44"/>
    </row>
    <row r="15" ht="20.25" customHeight="1" spans="1:17">
      <c r="A15" s="6"/>
      <c r="B15" s="6" t="s">
        <v>546</v>
      </c>
      <c r="C15" s="6" t="str">
        <f t="shared" ref="C15:C24" si="0">"C1804010201"&amp;"  "&amp;"机动车保险服务"</f>
        <v>C1804010201  机动车保险服务</v>
      </c>
      <c r="D15" s="49" t="s">
        <v>352</v>
      </c>
      <c r="E15" s="7">
        <v>1</v>
      </c>
      <c r="F15" s="44">
        <v>0.27</v>
      </c>
      <c r="G15" s="44">
        <v>0.27</v>
      </c>
      <c r="H15" s="45">
        <v>0.27</v>
      </c>
      <c r="I15" s="45"/>
      <c r="J15" s="45"/>
      <c r="K15" s="45"/>
      <c r="L15" s="44"/>
      <c r="M15" s="44"/>
      <c r="N15" s="44"/>
      <c r="O15" s="44"/>
      <c r="P15" s="44"/>
      <c r="Q15" s="44"/>
    </row>
    <row r="16" ht="20.25" customHeight="1" spans="1:17">
      <c r="A16" s="48" t="s">
        <v>198</v>
      </c>
      <c r="B16" s="6"/>
      <c r="C16" s="6"/>
      <c r="D16" s="6"/>
      <c r="E16" s="6"/>
      <c r="F16" s="44">
        <v>1</v>
      </c>
      <c r="G16" s="44">
        <v>1</v>
      </c>
      <c r="H16" s="44">
        <v>1</v>
      </c>
      <c r="I16" s="44"/>
      <c r="J16" s="45"/>
      <c r="K16" s="45"/>
      <c r="L16" s="44"/>
      <c r="M16" s="44"/>
      <c r="N16" s="44"/>
      <c r="O16" s="44"/>
      <c r="P16" s="44"/>
      <c r="Q16" s="44"/>
    </row>
    <row r="17" ht="20.25" customHeight="1" spans="1:17">
      <c r="A17" s="6"/>
      <c r="B17" s="6" t="s">
        <v>547</v>
      </c>
      <c r="C17" s="6" t="str">
        <f t="shared" ref="C17:C28" si="1">"A05049900"&amp;"  "&amp;"其他办公用品"</f>
        <v>A05049900  其他办公用品</v>
      </c>
      <c r="D17" s="49" t="s">
        <v>352</v>
      </c>
      <c r="E17" s="7">
        <v>1</v>
      </c>
      <c r="F17" s="44">
        <v>0.25</v>
      </c>
      <c r="G17" s="44">
        <v>0.25</v>
      </c>
      <c r="H17" s="45">
        <v>0.25</v>
      </c>
      <c r="I17" s="45"/>
      <c r="J17" s="45"/>
      <c r="K17" s="45"/>
      <c r="L17" s="44"/>
      <c r="M17" s="44"/>
      <c r="N17" s="44"/>
      <c r="O17" s="44"/>
      <c r="P17" s="44"/>
      <c r="Q17" s="44"/>
    </row>
    <row r="18" ht="20.25" customHeight="1" spans="1:17">
      <c r="A18" s="6"/>
      <c r="B18" s="6" t="s">
        <v>548</v>
      </c>
      <c r="C18" s="6" t="str">
        <f t="shared" ref="C18:C30" si="2">"A05040101"&amp;"  "&amp;"复印纸"</f>
        <v>A05040101  复印纸</v>
      </c>
      <c r="D18" s="49" t="s">
        <v>549</v>
      </c>
      <c r="E18" s="7">
        <v>30</v>
      </c>
      <c r="F18" s="44">
        <v>0.45</v>
      </c>
      <c r="G18" s="44">
        <v>0.45</v>
      </c>
      <c r="H18" s="45">
        <v>0.45</v>
      </c>
      <c r="I18" s="45"/>
      <c r="J18" s="45"/>
      <c r="K18" s="45"/>
      <c r="L18" s="44"/>
      <c r="M18" s="44"/>
      <c r="N18" s="44"/>
      <c r="O18" s="44"/>
      <c r="P18" s="44"/>
      <c r="Q18" s="44"/>
    </row>
    <row r="19" ht="20.25" customHeight="1" spans="1:17">
      <c r="A19" s="6"/>
      <c r="B19" s="6" t="s">
        <v>548</v>
      </c>
      <c r="C19" s="6" t="str">
        <f t="shared" si="2"/>
        <v>A05040101  复印纸</v>
      </c>
      <c r="D19" s="49" t="s">
        <v>549</v>
      </c>
      <c r="E19" s="7">
        <v>20</v>
      </c>
      <c r="F19" s="44">
        <v>0.3</v>
      </c>
      <c r="G19" s="44">
        <v>0.3</v>
      </c>
      <c r="H19" s="45">
        <v>0.3</v>
      </c>
      <c r="I19" s="45"/>
      <c r="J19" s="45"/>
      <c r="K19" s="45"/>
      <c r="L19" s="44"/>
      <c r="M19" s="44"/>
      <c r="N19" s="44"/>
      <c r="O19" s="44"/>
      <c r="P19" s="44"/>
      <c r="Q19" s="44"/>
    </row>
    <row r="20" ht="20.25" customHeight="1" spans="1:17">
      <c r="A20" s="48" t="s">
        <v>191</v>
      </c>
      <c r="B20" s="6"/>
      <c r="C20" s="6"/>
      <c r="D20" s="6"/>
      <c r="E20" s="6"/>
      <c r="F20" s="44">
        <v>1.8</v>
      </c>
      <c r="G20" s="44">
        <v>1.8</v>
      </c>
      <c r="H20" s="44">
        <v>1.8</v>
      </c>
      <c r="I20" s="44"/>
      <c r="J20" s="45"/>
      <c r="K20" s="45"/>
      <c r="L20" s="44"/>
      <c r="M20" s="44"/>
      <c r="N20" s="44"/>
      <c r="O20" s="44"/>
      <c r="P20" s="44"/>
      <c r="Q20" s="44"/>
    </row>
    <row r="21" ht="20.25" customHeight="1" spans="1:17">
      <c r="A21" s="6"/>
      <c r="B21" s="6" t="s">
        <v>550</v>
      </c>
      <c r="C21" s="6" t="str">
        <f>"C23120301"&amp;"  "&amp;"车辆维修和保养服务"</f>
        <v>C23120301  车辆维修和保养服务</v>
      </c>
      <c r="D21" s="49" t="s">
        <v>352</v>
      </c>
      <c r="E21" s="7">
        <v>1</v>
      </c>
      <c r="F21" s="44">
        <v>0.3</v>
      </c>
      <c r="G21" s="44">
        <v>0.3</v>
      </c>
      <c r="H21" s="45">
        <v>0.3</v>
      </c>
      <c r="I21" s="45"/>
      <c r="J21" s="45"/>
      <c r="K21" s="45"/>
      <c r="L21" s="44"/>
      <c r="M21" s="44"/>
      <c r="N21" s="44"/>
      <c r="O21" s="44"/>
      <c r="P21" s="44"/>
      <c r="Q21" s="44"/>
    </row>
    <row r="22" ht="20.25" customHeight="1" spans="1:17">
      <c r="A22" s="6"/>
      <c r="B22" s="6" t="s">
        <v>551</v>
      </c>
      <c r="C22" s="6" t="str">
        <f t="shared" ref="C22:C25" si="3">"A07070101"&amp;"  "&amp;"汽油"</f>
        <v>A07070101  汽油</v>
      </c>
      <c r="D22" s="49" t="s">
        <v>540</v>
      </c>
      <c r="E22" s="7">
        <v>500</v>
      </c>
      <c r="F22" s="44">
        <v>0.4</v>
      </c>
      <c r="G22" s="44">
        <v>0.4</v>
      </c>
      <c r="H22" s="45">
        <v>0.4</v>
      </c>
      <c r="I22" s="45"/>
      <c r="J22" s="45"/>
      <c r="K22" s="45"/>
      <c r="L22" s="44"/>
      <c r="M22" s="44"/>
      <c r="N22" s="44"/>
      <c r="O22" s="44"/>
      <c r="P22" s="44"/>
      <c r="Q22" s="44"/>
    </row>
    <row r="23" ht="20.25" customHeight="1" spans="1:17">
      <c r="A23" s="6"/>
      <c r="B23" s="6" t="s">
        <v>551</v>
      </c>
      <c r="C23" s="6" t="str">
        <f t="shared" si="3"/>
        <v>A07070101  汽油</v>
      </c>
      <c r="D23" s="49" t="s">
        <v>540</v>
      </c>
      <c r="E23" s="7">
        <v>500</v>
      </c>
      <c r="F23" s="44">
        <v>0.4</v>
      </c>
      <c r="G23" s="44">
        <v>0.4</v>
      </c>
      <c r="H23" s="45">
        <v>0.4</v>
      </c>
      <c r="I23" s="45"/>
      <c r="J23" s="45"/>
      <c r="K23" s="45"/>
      <c r="L23" s="44"/>
      <c r="M23" s="44"/>
      <c r="N23" s="44"/>
      <c r="O23" s="44"/>
      <c r="P23" s="44"/>
      <c r="Q23" s="44"/>
    </row>
    <row r="24" ht="20.25" customHeight="1" spans="1:17">
      <c r="A24" s="6"/>
      <c r="B24" s="6" t="s">
        <v>552</v>
      </c>
      <c r="C24" s="6" t="str">
        <f t="shared" si="0"/>
        <v>C1804010201  机动车保险服务</v>
      </c>
      <c r="D24" s="49" t="s">
        <v>352</v>
      </c>
      <c r="E24" s="7">
        <v>1</v>
      </c>
      <c r="F24" s="44">
        <v>0.3</v>
      </c>
      <c r="G24" s="44">
        <v>0.3</v>
      </c>
      <c r="H24" s="45">
        <v>0.3</v>
      </c>
      <c r="I24" s="45"/>
      <c r="J24" s="45"/>
      <c r="K24" s="45"/>
      <c r="L24" s="44"/>
      <c r="M24" s="44"/>
      <c r="N24" s="44"/>
      <c r="O24" s="44"/>
      <c r="P24" s="44"/>
      <c r="Q24" s="44"/>
    </row>
    <row r="25" ht="20.25" customHeight="1" spans="1:17">
      <c r="A25" s="6"/>
      <c r="B25" s="6" t="s">
        <v>551</v>
      </c>
      <c r="C25" s="6" t="str">
        <f t="shared" si="3"/>
        <v>A07070101  汽油</v>
      </c>
      <c r="D25" s="49" t="s">
        <v>540</v>
      </c>
      <c r="E25" s="7">
        <v>500</v>
      </c>
      <c r="F25" s="44">
        <v>0.4</v>
      </c>
      <c r="G25" s="44">
        <v>0.4</v>
      </c>
      <c r="H25" s="45">
        <v>0.4</v>
      </c>
      <c r="I25" s="45"/>
      <c r="J25" s="45"/>
      <c r="K25" s="45"/>
      <c r="L25" s="44"/>
      <c r="M25" s="44"/>
      <c r="N25" s="44"/>
      <c r="O25" s="44"/>
      <c r="P25" s="44"/>
      <c r="Q25" s="44"/>
    </row>
    <row r="26" ht="20.25" customHeight="1" spans="1:17">
      <c r="A26" s="48" t="s">
        <v>198</v>
      </c>
      <c r="B26" s="6"/>
      <c r="C26" s="6"/>
      <c r="D26" s="6"/>
      <c r="E26" s="6"/>
      <c r="F26" s="44">
        <v>3.86</v>
      </c>
      <c r="G26" s="44">
        <v>3.86</v>
      </c>
      <c r="H26" s="44">
        <v>3.86</v>
      </c>
      <c r="I26" s="44"/>
      <c r="J26" s="45"/>
      <c r="K26" s="45"/>
      <c r="L26" s="44"/>
      <c r="M26" s="44"/>
      <c r="N26" s="44"/>
      <c r="O26" s="44"/>
      <c r="P26" s="44"/>
      <c r="Q26" s="44"/>
    </row>
    <row r="27" ht="20.25" customHeight="1" spans="1:17">
      <c r="A27" s="6"/>
      <c r="B27" s="6" t="s">
        <v>547</v>
      </c>
      <c r="C27" s="6" t="str">
        <f>"A02021301"&amp;"  "&amp;"碎纸机"</f>
        <v>A02021301  碎纸机</v>
      </c>
      <c r="D27" s="49" t="s">
        <v>352</v>
      </c>
      <c r="E27" s="7">
        <v>3</v>
      </c>
      <c r="F27" s="44">
        <v>0.36</v>
      </c>
      <c r="G27" s="44">
        <v>0.36</v>
      </c>
      <c r="H27" s="45">
        <v>0.36</v>
      </c>
      <c r="I27" s="45"/>
      <c r="J27" s="45"/>
      <c r="K27" s="45"/>
      <c r="L27" s="44"/>
      <c r="M27" s="44"/>
      <c r="N27" s="44"/>
      <c r="O27" s="44"/>
      <c r="P27" s="44"/>
      <c r="Q27" s="44"/>
    </row>
    <row r="28" ht="20.25" customHeight="1" spans="1:17">
      <c r="A28" s="6"/>
      <c r="B28" s="6" t="s">
        <v>553</v>
      </c>
      <c r="C28" s="6" t="str">
        <f t="shared" si="1"/>
        <v>A05049900  其他办公用品</v>
      </c>
      <c r="D28" s="49" t="s">
        <v>352</v>
      </c>
      <c r="E28" s="7">
        <v>1</v>
      </c>
      <c r="F28" s="44">
        <v>0.15</v>
      </c>
      <c r="G28" s="44">
        <v>0.15</v>
      </c>
      <c r="H28" s="45">
        <v>0.15</v>
      </c>
      <c r="I28" s="45"/>
      <c r="J28" s="45"/>
      <c r="K28" s="45"/>
      <c r="L28" s="44"/>
      <c r="M28" s="44"/>
      <c r="N28" s="44"/>
      <c r="O28" s="44"/>
      <c r="P28" s="44"/>
      <c r="Q28" s="44"/>
    </row>
    <row r="29" ht="20.25" customHeight="1" spans="1:17">
      <c r="A29" s="6"/>
      <c r="B29" s="6" t="s">
        <v>554</v>
      </c>
      <c r="C29" s="6" t="str">
        <f>"A05040599"&amp;"  "&amp;"其他清洁用品"</f>
        <v>A05040599  其他清洁用品</v>
      </c>
      <c r="D29" s="49" t="s">
        <v>352</v>
      </c>
      <c r="E29" s="7">
        <v>1</v>
      </c>
      <c r="F29" s="44">
        <v>0.05</v>
      </c>
      <c r="G29" s="44">
        <v>0.05</v>
      </c>
      <c r="H29" s="45">
        <v>0.05</v>
      </c>
      <c r="I29" s="45"/>
      <c r="J29" s="45"/>
      <c r="K29" s="45"/>
      <c r="L29" s="44"/>
      <c r="M29" s="44"/>
      <c r="N29" s="44"/>
      <c r="O29" s="44"/>
      <c r="P29" s="44"/>
      <c r="Q29" s="44"/>
    </row>
    <row r="30" ht="20.25" customHeight="1" spans="1:17">
      <c r="A30" s="6"/>
      <c r="B30" s="6" t="s">
        <v>547</v>
      </c>
      <c r="C30" s="6" t="str">
        <f t="shared" si="2"/>
        <v>A05040101  复印纸</v>
      </c>
      <c r="D30" s="49" t="s">
        <v>352</v>
      </c>
      <c r="E30" s="7">
        <v>20</v>
      </c>
      <c r="F30" s="44">
        <v>0.3</v>
      </c>
      <c r="G30" s="44">
        <v>0.3</v>
      </c>
      <c r="H30" s="45">
        <v>0.3</v>
      </c>
      <c r="I30" s="45"/>
      <c r="J30" s="45"/>
      <c r="K30" s="45"/>
      <c r="L30" s="44"/>
      <c r="M30" s="44"/>
      <c r="N30" s="44"/>
      <c r="O30" s="44"/>
      <c r="P30" s="44"/>
      <c r="Q30" s="44"/>
    </row>
    <row r="31" ht="20.25" customHeight="1" spans="1:17">
      <c r="A31" s="6"/>
      <c r="B31" s="6" t="s">
        <v>555</v>
      </c>
      <c r="C31" s="6" t="str">
        <f>"C21040099"&amp;"  "&amp;"多单位共用物业"</f>
        <v>C21040099  多单位共用物业</v>
      </c>
      <c r="D31" s="49" t="s">
        <v>352</v>
      </c>
      <c r="E31" s="7">
        <v>1</v>
      </c>
      <c r="F31" s="44">
        <v>3</v>
      </c>
      <c r="G31" s="44">
        <v>3</v>
      </c>
      <c r="H31" s="45">
        <v>3</v>
      </c>
      <c r="I31" s="45"/>
      <c r="J31" s="45"/>
      <c r="K31" s="45"/>
      <c r="L31" s="44"/>
      <c r="M31" s="44"/>
      <c r="N31" s="44"/>
      <c r="O31" s="44"/>
      <c r="P31" s="44"/>
      <c r="Q31" s="44"/>
    </row>
    <row r="32" ht="20.25" customHeight="1" spans="1:17">
      <c r="A32" s="7" t="s">
        <v>29</v>
      </c>
      <c r="B32" s="7"/>
      <c r="C32" s="7"/>
      <c r="D32" s="49"/>
      <c r="E32" s="49"/>
      <c r="F32" s="44">
        <v>10.436</v>
      </c>
      <c r="G32" s="44">
        <v>10.436</v>
      </c>
      <c r="H32" s="44">
        <v>10.436</v>
      </c>
      <c r="I32" s="44"/>
      <c r="J32" s="44"/>
      <c r="K32" s="44"/>
      <c r="L32" s="44"/>
      <c r="M32" s="44"/>
      <c r="N32" s="44"/>
      <c r="O32" s="44"/>
      <c r="P32" s="44"/>
      <c r="Q32" s="44"/>
    </row>
  </sheetData>
  <mergeCells count="17">
    <mergeCell ref="A2:M2"/>
    <mergeCell ref="A3:Q3"/>
    <mergeCell ref="A4:M4"/>
    <mergeCell ref="G5:Q5"/>
    <mergeCell ref="L6:Q6"/>
    <mergeCell ref="A32:E3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40"/>
      <c r="B1" s="40"/>
      <c r="C1" s="40"/>
      <c r="D1" s="40"/>
      <c r="E1" s="40"/>
      <c r="F1" s="40"/>
      <c r="G1" s="40"/>
      <c r="H1" s="40"/>
      <c r="I1" s="40"/>
      <c r="J1" s="40"/>
      <c r="K1" s="40"/>
      <c r="L1" s="40"/>
      <c r="M1" s="40"/>
      <c r="N1" s="40"/>
      <c r="O1" s="40"/>
      <c r="P1" s="40"/>
      <c r="Q1" s="40"/>
      <c r="R1" s="40"/>
    </row>
    <row r="2" customHeight="1" spans="1:18">
      <c r="A2" s="3"/>
      <c r="B2" s="3"/>
      <c r="C2" s="3"/>
      <c r="D2" s="3"/>
      <c r="E2" s="3"/>
      <c r="F2" s="3"/>
      <c r="G2" s="3"/>
      <c r="H2" s="3"/>
      <c r="I2" s="3"/>
      <c r="J2" s="3"/>
      <c r="K2" s="3"/>
      <c r="L2" s="3"/>
      <c r="M2" s="3"/>
      <c r="N2" s="3"/>
      <c r="O2" s="3"/>
      <c r="P2" s="3"/>
      <c r="Q2" s="3"/>
      <c r="R2" s="3" t="s">
        <v>556</v>
      </c>
    </row>
    <row r="3" ht="45" customHeight="1" spans="1:18">
      <c r="A3" s="41" t="s">
        <v>557</v>
      </c>
      <c r="B3" s="41"/>
      <c r="C3" s="41"/>
      <c r="D3" s="41"/>
      <c r="E3" s="41"/>
      <c r="F3" s="41"/>
      <c r="G3" s="41"/>
      <c r="H3" s="41"/>
      <c r="I3" s="41"/>
      <c r="J3" s="41"/>
      <c r="K3" s="41"/>
      <c r="L3" s="41"/>
      <c r="M3" s="41"/>
      <c r="N3" s="41"/>
      <c r="O3" s="41"/>
      <c r="P3" s="41"/>
      <c r="Q3" s="41"/>
      <c r="R3" s="41"/>
    </row>
    <row r="4" ht="20.25" customHeight="1" spans="1:18">
      <c r="A4" s="2" t="str">
        <f>"单位名称："&amp;"易门县文化和旅游局"</f>
        <v>单位名称：易门县文化和旅游局</v>
      </c>
      <c r="B4" s="2"/>
      <c r="C4" s="2"/>
      <c r="D4" s="2"/>
      <c r="E4" s="2"/>
      <c r="F4" s="2"/>
      <c r="G4" s="2"/>
      <c r="H4" s="2"/>
      <c r="I4" s="2"/>
      <c r="J4" s="2"/>
      <c r="K4" s="2"/>
      <c r="L4" s="2"/>
      <c r="M4" s="3"/>
      <c r="N4" s="3"/>
      <c r="O4" s="3"/>
      <c r="P4" s="3"/>
      <c r="Q4" s="3"/>
      <c r="R4" s="3" t="s">
        <v>26</v>
      </c>
    </row>
    <row r="5" ht="27.15" customHeight="1" spans="1:18">
      <c r="A5" s="42" t="s">
        <v>529</v>
      </c>
      <c r="B5" s="42" t="s">
        <v>558</v>
      </c>
      <c r="C5" s="42" t="s">
        <v>559</v>
      </c>
      <c r="D5" s="42" t="s">
        <v>560</v>
      </c>
      <c r="E5" s="42" t="s">
        <v>561</v>
      </c>
      <c r="F5" s="42" t="s">
        <v>562</v>
      </c>
      <c r="G5" s="42" t="s">
        <v>563</v>
      </c>
      <c r="H5" s="42" t="s">
        <v>156</v>
      </c>
      <c r="I5" s="42"/>
      <c r="J5" s="42"/>
      <c r="K5" s="42"/>
      <c r="L5" s="42"/>
      <c r="M5" s="42"/>
      <c r="N5" s="42"/>
      <c r="O5" s="42"/>
      <c r="P5" s="42"/>
      <c r="Q5" s="42"/>
      <c r="R5" s="42"/>
    </row>
    <row r="6" ht="23.4" customHeight="1" spans="1:18">
      <c r="A6" s="42" t="s">
        <v>535</v>
      </c>
      <c r="B6" s="42"/>
      <c r="C6" s="42" t="s">
        <v>559</v>
      </c>
      <c r="D6" s="42"/>
      <c r="E6" s="42" t="s">
        <v>561</v>
      </c>
      <c r="F6" s="42" t="s">
        <v>562</v>
      </c>
      <c r="G6" s="42" t="s">
        <v>564</v>
      </c>
      <c r="H6" s="42" t="s">
        <v>29</v>
      </c>
      <c r="I6" s="42" t="s">
        <v>32</v>
      </c>
      <c r="J6" s="42" t="s">
        <v>536</v>
      </c>
      <c r="K6" s="42" t="s">
        <v>537</v>
      </c>
      <c r="L6" s="42" t="s">
        <v>35</v>
      </c>
      <c r="M6" s="42" t="s">
        <v>36</v>
      </c>
      <c r="N6" s="42"/>
      <c r="O6" s="42"/>
      <c r="P6" s="42"/>
      <c r="Q6" s="42"/>
      <c r="R6" s="42"/>
    </row>
    <row r="7" ht="28.65" customHeight="1" spans="1:18">
      <c r="A7" s="42"/>
      <c r="B7" s="42"/>
      <c r="C7" s="42"/>
      <c r="D7" s="42"/>
      <c r="E7" s="42"/>
      <c r="F7" s="42"/>
      <c r="G7" s="42"/>
      <c r="H7" s="42"/>
      <c r="I7" s="42" t="s">
        <v>31</v>
      </c>
      <c r="J7" s="42"/>
      <c r="K7" s="42"/>
      <c r="L7" s="42"/>
      <c r="M7" s="42" t="s">
        <v>31</v>
      </c>
      <c r="N7" s="42" t="s">
        <v>37</v>
      </c>
      <c r="O7" s="42" t="s">
        <v>38</v>
      </c>
      <c r="P7" s="46" t="s">
        <v>39</v>
      </c>
      <c r="Q7" s="46" t="s">
        <v>40</v>
      </c>
      <c r="R7" s="46" t="s">
        <v>41</v>
      </c>
    </row>
    <row r="8" ht="20.25" customHeight="1" spans="1:18">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c r="R8" s="43">
        <v>18</v>
      </c>
    </row>
    <row r="9" ht="20.25" customHeight="1" spans="1:18">
      <c r="A9" s="6"/>
      <c r="B9" s="6"/>
      <c r="C9" s="6"/>
      <c r="D9" s="7"/>
      <c r="E9" s="7"/>
      <c r="F9" s="7"/>
      <c r="G9" s="44"/>
      <c r="H9" s="45"/>
      <c r="I9" s="45"/>
      <c r="J9" s="45"/>
      <c r="K9" s="45"/>
      <c r="L9" s="45"/>
      <c r="M9" s="45"/>
      <c r="N9" s="45"/>
      <c r="O9" s="45"/>
      <c r="P9" s="45"/>
      <c r="Q9" s="45"/>
      <c r="R9" s="45"/>
    </row>
    <row r="10" ht="20.25" customHeight="1" spans="1:18">
      <c r="A10" s="6"/>
      <c r="B10" s="6"/>
      <c r="C10" s="6"/>
      <c r="D10" s="6"/>
      <c r="E10" s="6"/>
      <c r="F10" s="6"/>
      <c r="G10" s="6"/>
      <c r="H10" s="45"/>
      <c r="I10" s="45"/>
      <c r="J10" s="45"/>
      <c r="K10" s="45"/>
      <c r="L10" s="45"/>
      <c r="M10" s="45"/>
      <c r="N10" s="45"/>
      <c r="O10" s="45"/>
      <c r="P10" s="45"/>
      <c r="Q10" s="45"/>
      <c r="R10" s="45"/>
    </row>
    <row r="11" ht="20.25" customHeight="1" spans="1:18">
      <c r="A11" s="7" t="s">
        <v>29</v>
      </c>
      <c r="B11" s="7"/>
      <c r="C11" s="7"/>
      <c r="D11" s="7"/>
      <c r="E11" s="7"/>
      <c r="F11" s="7"/>
      <c r="G11" s="7"/>
      <c r="H11" s="45"/>
      <c r="I11" s="45"/>
      <c r="J11" s="45"/>
      <c r="K11" s="45"/>
      <c r="L11" s="45"/>
      <c r="M11" s="45"/>
      <c r="N11" s="45"/>
      <c r="O11" s="45"/>
      <c r="P11" s="45"/>
      <c r="Q11" s="45"/>
      <c r="R11" s="45"/>
    </row>
    <row r="12" customHeight="1" spans="1:1">
      <c r="A12" t="s">
        <v>523</v>
      </c>
    </row>
  </sheetData>
  <mergeCells count="18">
    <mergeCell ref="A2:M2"/>
    <mergeCell ref="A3:R3"/>
    <mergeCell ref="A4:L4"/>
    <mergeCell ref="H5:R5"/>
    <mergeCell ref="M6:R6"/>
    <mergeCell ref="A11:G11"/>
    <mergeCell ref="A5:A7"/>
    <mergeCell ref="B5:B7"/>
    <mergeCell ref="C5:C7"/>
    <mergeCell ref="D5:D7"/>
    <mergeCell ref="E5:E7"/>
    <mergeCell ref="F5:F7"/>
    <mergeCell ref="G5:G7"/>
    <mergeCell ref="H6:H7"/>
    <mergeCell ref="I6:I7"/>
    <mergeCell ref="J6:J7"/>
    <mergeCell ref="K6:K7"/>
    <mergeCell ref="L6:L7"/>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J22" sqref="J22"/>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s="12" customFormat="1" ht="13.5" customHeight="1" spans="1:11">
      <c r="A2" s="13"/>
      <c r="B2" s="13"/>
      <c r="C2" s="13"/>
      <c r="D2" s="14"/>
      <c r="E2" s="15"/>
      <c r="F2" s="15"/>
      <c r="G2" s="15"/>
      <c r="H2" s="15"/>
      <c r="I2" s="15"/>
      <c r="J2" s="15"/>
      <c r="K2" s="37" t="s">
        <v>565</v>
      </c>
    </row>
    <row r="3" s="12" customFormat="1" ht="27.75" customHeight="1" spans="1:11">
      <c r="A3" s="16" t="s">
        <v>566</v>
      </c>
      <c r="B3" s="17"/>
      <c r="C3" s="17"/>
      <c r="D3" s="17"/>
      <c r="E3" s="18"/>
      <c r="F3" s="18"/>
      <c r="G3" s="18"/>
      <c r="H3" s="18"/>
      <c r="I3" s="18"/>
      <c r="J3" s="18"/>
      <c r="K3" s="18"/>
    </row>
    <row r="4" s="12" customFormat="1" ht="18" customHeight="1" spans="1:11">
      <c r="A4" s="19" t="s">
        <v>567</v>
      </c>
      <c r="B4" s="20"/>
      <c r="C4" s="20"/>
      <c r="D4" s="21"/>
      <c r="E4" s="22"/>
      <c r="F4" s="22"/>
      <c r="G4" s="22"/>
      <c r="H4" s="22"/>
      <c r="I4" s="15"/>
      <c r="J4" s="15"/>
      <c r="K4" s="38" t="s">
        <v>26</v>
      </c>
    </row>
    <row r="5" s="12" customFormat="1" ht="19.5" customHeight="1" spans="1:11">
      <c r="A5" s="23" t="s">
        <v>568</v>
      </c>
      <c r="B5" s="24" t="s">
        <v>156</v>
      </c>
      <c r="C5" s="25"/>
      <c r="D5" s="25"/>
      <c r="E5" s="25"/>
      <c r="F5" s="25"/>
      <c r="G5" s="25"/>
      <c r="H5" s="25"/>
      <c r="I5" s="25"/>
      <c r="J5" s="25"/>
      <c r="K5" s="39"/>
    </row>
    <row r="6" s="12" customFormat="1" ht="40.5" customHeight="1" spans="1:11">
      <c r="A6" s="26"/>
      <c r="B6" s="27" t="s">
        <v>29</v>
      </c>
      <c r="C6" s="28" t="s">
        <v>32</v>
      </c>
      <c r="D6" s="29" t="s">
        <v>536</v>
      </c>
      <c r="E6" s="30" t="s">
        <v>569</v>
      </c>
      <c r="F6" s="30" t="s">
        <v>570</v>
      </c>
      <c r="G6" s="30" t="s">
        <v>571</v>
      </c>
      <c r="H6" s="30" t="s">
        <v>572</v>
      </c>
      <c r="I6" s="30" t="s">
        <v>573</v>
      </c>
      <c r="J6" s="30" t="s">
        <v>574</v>
      </c>
      <c r="K6" s="30" t="s">
        <v>575</v>
      </c>
    </row>
    <row r="7" s="12" customFormat="1" ht="19.5" customHeight="1" spans="1:11">
      <c r="A7" s="31">
        <v>1</v>
      </c>
      <c r="B7" s="31">
        <v>2</v>
      </c>
      <c r="C7" s="31">
        <v>3</v>
      </c>
      <c r="D7" s="32">
        <v>4</v>
      </c>
      <c r="E7" s="31">
        <v>5</v>
      </c>
      <c r="F7" s="31">
        <v>6</v>
      </c>
      <c r="G7" s="31">
        <v>7</v>
      </c>
      <c r="H7" s="31">
        <v>8</v>
      </c>
      <c r="I7" s="31">
        <v>9</v>
      </c>
      <c r="J7" s="31">
        <v>10</v>
      </c>
      <c r="K7" s="31">
        <v>11</v>
      </c>
    </row>
    <row r="8" s="12" customFormat="1" ht="19.5" customHeight="1" spans="1:11">
      <c r="A8" s="33" t="s">
        <v>576</v>
      </c>
      <c r="B8" s="34" t="s">
        <v>576</v>
      </c>
      <c r="C8" s="34" t="s">
        <v>576</v>
      </c>
      <c r="D8" s="35" t="s">
        <v>576</v>
      </c>
      <c r="E8" s="34" t="s">
        <v>576</v>
      </c>
      <c r="F8" s="34" t="s">
        <v>576</v>
      </c>
      <c r="G8" s="34" t="s">
        <v>576</v>
      </c>
      <c r="H8" s="34" t="s">
        <v>576</v>
      </c>
      <c r="I8" s="34" t="s">
        <v>576</v>
      </c>
      <c r="J8" s="34" t="s">
        <v>576</v>
      </c>
      <c r="K8" s="34" t="s">
        <v>576</v>
      </c>
    </row>
    <row r="9" s="12" customFormat="1" ht="19.5" customHeight="1" spans="1:11">
      <c r="A9" s="36" t="s">
        <v>576</v>
      </c>
      <c r="B9" s="34" t="s">
        <v>576</v>
      </c>
      <c r="C9" s="34" t="s">
        <v>576</v>
      </c>
      <c r="D9" s="35" t="s">
        <v>576</v>
      </c>
      <c r="E9" s="34" t="s">
        <v>576</v>
      </c>
      <c r="F9" s="34" t="s">
        <v>576</v>
      </c>
      <c r="G9" s="34" t="s">
        <v>576</v>
      </c>
      <c r="H9" s="34" t="s">
        <v>576</v>
      </c>
      <c r="I9" s="34" t="s">
        <v>576</v>
      </c>
      <c r="J9" s="34" t="s">
        <v>576</v>
      </c>
      <c r="K9" s="34" t="s">
        <v>576</v>
      </c>
    </row>
    <row r="10" customFormat="1" customHeight="1" spans="1:1">
      <c r="A10" t="s">
        <v>523</v>
      </c>
    </row>
  </sheetData>
  <mergeCells count="5">
    <mergeCell ref="A3:K3"/>
    <mergeCell ref="A4:H4"/>
    <mergeCell ref="B5:D5"/>
    <mergeCell ref="E5:J5"/>
    <mergeCell ref="A5:A6"/>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abSelected="1"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
      <c r="B2" s="2"/>
      <c r="C2" s="2"/>
      <c r="D2" s="2"/>
      <c r="E2" s="2"/>
      <c r="F2" s="2"/>
      <c r="G2" s="2"/>
      <c r="H2" s="2"/>
      <c r="I2" s="2"/>
      <c r="J2" s="3" t="s">
        <v>577</v>
      </c>
    </row>
    <row r="3" ht="45.3" customHeight="1" spans="1:10">
      <c r="A3" s="9" t="s">
        <v>578</v>
      </c>
      <c r="B3" s="10"/>
      <c r="C3" s="10"/>
      <c r="D3" s="10"/>
      <c r="E3" s="10"/>
      <c r="F3" s="10"/>
      <c r="G3" s="10"/>
      <c r="H3" s="10"/>
      <c r="I3" s="10"/>
      <c r="J3" s="10"/>
    </row>
    <row r="4" ht="22.8" customHeight="1" spans="1:10">
      <c r="A4" s="2" t="str">
        <f>"单位名称："&amp;"易门县文化和旅游局"</f>
        <v>单位名称：易门县文化和旅游局</v>
      </c>
      <c r="B4" s="2"/>
      <c r="C4" s="2"/>
      <c r="D4" s="11"/>
      <c r="E4" s="11"/>
      <c r="F4" s="11"/>
      <c r="G4" s="11"/>
      <c r="H4" s="11"/>
      <c r="I4" s="11"/>
      <c r="J4" s="11"/>
    </row>
    <row r="5" ht="27.15" customHeight="1" spans="1:10">
      <c r="A5" s="5" t="s">
        <v>293</v>
      </c>
      <c r="B5" s="5" t="s">
        <v>294</v>
      </c>
      <c r="C5" s="5" t="s">
        <v>295</v>
      </c>
      <c r="D5" s="5" t="s">
        <v>296</v>
      </c>
      <c r="E5" s="5" t="s">
        <v>297</v>
      </c>
      <c r="F5" s="5" t="s">
        <v>298</v>
      </c>
      <c r="G5" s="5" t="s">
        <v>299</v>
      </c>
      <c r="H5" s="5" t="s">
        <v>300</v>
      </c>
      <c r="I5" s="5" t="s">
        <v>301</v>
      </c>
      <c r="J5" s="5" t="s">
        <v>302</v>
      </c>
    </row>
    <row r="6" ht="18.75" customHeight="1" spans="1:10">
      <c r="A6" s="5" t="s">
        <v>42</v>
      </c>
      <c r="B6" s="5" t="s">
        <v>43</v>
      </c>
      <c r="C6" s="5" t="s">
        <v>44</v>
      </c>
      <c r="D6" s="5" t="s">
        <v>45</v>
      </c>
      <c r="E6" s="5" t="s">
        <v>46</v>
      </c>
      <c r="F6" s="5" t="s">
        <v>47</v>
      </c>
      <c r="G6" s="5" t="s">
        <v>48</v>
      </c>
      <c r="H6" s="5" t="s">
        <v>49</v>
      </c>
      <c r="I6" s="5" t="s">
        <v>50</v>
      </c>
      <c r="J6" s="5" t="s">
        <v>70</v>
      </c>
    </row>
    <row r="7" ht="18.75" customHeight="1" spans="1:10">
      <c r="A7" s="6"/>
      <c r="B7" s="6"/>
      <c r="C7" s="6"/>
      <c r="D7" s="6"/>
      <c r="E7" s="6"/>
      <c r="F7" s="6"/>
      <c r="G7" s="6"/>
      <c r="H7" s="6"/>
      <c r="I7" s="6"/>
      <c r="J7" s="6"/>
    </row>
    <row r="8" ht="18.75" customHeight="1" spans="1:10">
      <c r="A8" s="6"/>
      <c r="B8" s="6"/>
      <c r="C8" s="6"/>
      <c r="D8" s="6"/>
      <c r="E8" s="6"/>
      <c r="F8" s="6"/>
      <c r="G8" s="6"/>
      <c r="H8" s="6"/>
      <c r="I8" s="6"/>
      <c r="J8" s="6"/>
    </row>
    <row r="9" customHeight="1" spans="1:1">
      <c r="A9" t="s">
        <v>523</v>
      </c>
    </row>
  </sheetData>
  <mergeCells count="2">
    <mergeCell ref="A3:J3"/>
    <mergeCell ref="A4:C4"/>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D15" sqref="D15"/>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
      <c r="B2" s="2"/>
      <c r="C2" s="2"/>
      <c r="D2" s="2"/>
      <c r="E2" s="2"/>
      <c r="F2" s="2"/>
      <c r="G2" s="2"/>
      <c r="H2" s="3" t="s">
        <v>579</v>
      </c>
    </row>
    <row r="3" ht="41.4" customHeight="1" spans="1:8">
      <c r="A3" s="4" t="s">
        <v>580</v>
      </c>
      <c r="B3" s="4"/>
      <c r="C3" s="4"/>
      <c r="D3" s="4"/>
      <c r="E3" s="4"/>
      <c r="F3" s="4"/>
      <c r="G3" s="4"/>
      <c r="H3" s="4"/>
    </row>
    <row r="4" ht="18.75" customHeight="1" spans="1:8">
      <c r="A4" s="2" t="str">
        <f>"单位名称："&amp;"易门县文化和旅游局"</f>
        <v>单位名称：易门县文化和旅游局</v>
      </c>
      <c r="B4" s="2"/>
      <c r="C4" s="2"/>
      <c r="D4" s="2"/>
      <c r="E4" s="2"/>
      <c r="F4" s="2"/>
      <c r="G4" s="2"/>
      <c r="H4" s="2"/>
    </row>
    <row r="5" ht="18.75" customHeight="1" spans="1:8">
      <c r="A5" s="5" t="s">
        <v>149</v>
      </c>
      <c r="B5" s="5" t="s">
        <v>581</v>
      </c>
      <c r="C5" s="5" t="s">
        <v>582</v>
      </c>
      <c r="D5" s="5" t="s">
        <v>583</v>
      </c>
      <c r="E5" s="5" t="s">
        <v>532</v>
      </c>
      <c r="F5" s="5" t="s">
        <v>584</v>
      </c>
      <c r="G5" s="5"/>
      <c r="H5" s="5"/>
    </row>
    <row r="6" ht="18.75" customHeight="1" spans="1:8">
      <c r="A6" s="5"/>
      <c r="B6" s="5"/>
      <c r="C6" s="5"/>
      <c r="D6" s="5"/>
      <c r="E6" s="5"/>
      <c r="F6" s="5" t="s">
        <v>533</v>
      </c>
      <c r="G6" s="5" t="s">
        <v>585</v>
      </c>
      <c r="H6" s="5" t="s">
        <v>586</v>
      </c>
    </row>
    <row r="7" ht="18.75" customHeight="1" spans="1:8">
      <c r="A7" s="5" t="s">
        <v>42</v>
      </c>
      <c r="B7" s="5" t="s">
        <v>43</v>
      </c>
      <c r="C7" s="5" t="s">
        <v>44</v>
      </c>
      <c r="D7" s="5" t="s">
        <v>45</v>
      </c>
      <c r="E7" s="5" t="s">
        <v>46</v>
      </c>
      <c r="F7" s="5" t="s">
        <v>47</v>
      </c>
      <c r="G7" s="5" t="s">
        <v>48</v>
      </c>
      <c r="H7" s="5" t="s">
        <v>49</v>
      </c>
    </row>
    <row r="8" ht="18.75" customHeight="1" spans="1:8">
      <c r="A8" s="6"/>
      <c r="B8" s="6"/>
      <c r="C8" s="6"/>
      <c r="D8" s="6"/>
      <c r="E8" s="7"/>
      <c r="F8" s="7"/>
      <c r="G8" s="8"/>
      <c r="H8" s="8"/>
    </row>
    <row r="9" customHeight="1" spans="1:1">
      <c r="A9" t="s">
        <v>523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普晓芬</cp:lastModifiedBy>
  <dcterms:created xsi:type="dcterms:W3CDTF">2025-01-22T01:48:00Z</dcterms:created>
  <dcterms:modified xsi:type="dcterms:W3CDTF">2025-01-23T08:58:07Z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E34DB9B0B01A41C8A67E0B69E4D0881B_13</vt:lpwstr>
  </property>
  <property fmtid="{D5CDD505-2E9C-101B-9397-08002B2CF9AE}" pid="3" name="KSOProductBuildVer">
    <vt:lpwstr>2052-12.1.0.17147</vt:lpwstr>
  </property>
</Properties>
</file>