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3" activeTab="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s>
  <calcPr calcId="144525"/>
</workbook>
</file>

<file path=xl/sharedStrings.xml><?xml version="1.0" encoding="utf-8"?>
<sst xmlns="http://schemas.openxmlformats.org/spreadsheetml/2006/main" count="1220" uniqueCount="448">
  <si>
    <t>预算01-1表</t>
  </si>
  <si>
    <t>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</si>
  <si>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</si>
  <si>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</si>
  <si>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</si>
  <si>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</si>
  <si>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</si>
  <si>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</si>
  <si>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</si>
  <si>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</si>
  <si>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</si>
  <si>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</si>
  <si>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</si>
  <si>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</si>
  <si>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</si>
  <si>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</si>
  <si>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</si>
  <si>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</si>
  <si>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</si>
  <si>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</si>
  <si>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</si>
  <si>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</si>
  <si>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</si>
  <si>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</si>
  <si>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</si>
  <si>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</si>
  <si>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</si>
  <si>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</si>
  <si>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</si>
  <si>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</si>
  <si>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</si>
  <si>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</si>
  <si>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</si>
  <si>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</si>
  <si>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</si>
  <si>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</si>
  <si>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</si>
  <si>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</si>
  <si>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</si>
  <si>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</si>
  <si>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</si>
  <si>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</si>
  <si>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</si>
  <si>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</si>
  <si>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</si>
  <si>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</si>
  <si>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</si>
  <si>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</si>
  <si>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</si>
  <si>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</si>
  <si>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</si>
  <si>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460</t>
  </si>
  <si>
    <t>易门县机关事务服务中心</t>
  </si>
  <si>
    <t>460001</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</si>
  <si>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</si>
  <si>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</si>
  <si>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</si>
  <si>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</si>
  <si>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</si>
  <si>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</si>
  <si>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</si>
  <si>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</si>
  <si>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</si>
  <si>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</si>
  <si>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</si>
  <si>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</si>
  <si>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</si>
  <si>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</si>
  <si>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</si>
  <si>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20103</t>
  </si>
  <si>
    <t>政府办公厅（室）及相关机构事务</t>
  </si>
  <si>
    <t>2010302</t>
  </si>
  <si>
    <t>一般行政管理事务</t>
  </si>
  <si>
    <t>2010303</t>
  </si>
  <si>
    <t>机关服务</t>
  </si>
  <si>
    <t>2010350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</si>
  <si>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</si>
  <si>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</si>
  <si>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</si>
  <si>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</si>
  <si>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</si>
  <si>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</si>
  <si>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</si>
  <si>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</si>
  <si>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</si>
  <si>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</si>
  <si>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</si>
  <si>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</si>
  <si>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</si>
  <si>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</si>
  <si>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</si>
  <si>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</si>
  <si>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</si>
  <si>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</si>
  <si>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</si>
  <si>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</si>
  <si>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</si>
  <si>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</si>
  <si>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</si>
  <si>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</si>
  <si>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</si>
  <si>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</si>
  <si>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</si>
  <si>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</si>
  <si>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</si>
  <si>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</si>
  <si>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</si>
  <si>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</si>
  <si>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</si>
  <si>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</si>
  <si>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</si>
  <si>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</si>
  <si>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</si>
  <si>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</si>
  <si>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</si>
  <si>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一般公共预算支出预算表（按功能科目分类）</t>
  </si>
  <si>
    <t>部门预算支出功能分类科目</t>
  </si>
  <si>
    <t>人员经费</t>
  </si>
  <si>
    <t>公用经费</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</si>
  <si>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</si>
  <si>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</si>
  <si>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</si>
  <si>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</si>
  <si>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</si>
  <si>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</si>
  <si>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</si>
  <si>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</si>
  <si>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</si>
  <si>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</si>
  <si>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</si>
  <si>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</si>
  <si>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</si>
  <si>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</si>
  <si>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</si>
  <si>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</si>
  <si>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</si>
  <si>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</si>
  <si>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</si>
  <si>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</si>
  <si>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</si>
  <si>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</si>
  <si>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</si>
  <si>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</si>
  <si>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</si>
  <si>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</si>
  <si>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</si>
  <si>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530425210000000015100</t>
  </si>
  <si>
    <t>事业人员支出工资</t>
  </si>
  <si>
    <t>30101</t>
  </si>
  <si>
    <t>基本工资</t>
  </si>
  <si>
    <t>30102</t>
  </si>
  <si>
    <t>津贴补贴</t>
  </si>
  <si>
    <t>30103</t>
  </si>
  <si>
    <t>奖金</t>
  </si>
  <si>
    <t>30107</t>
  </si>
  <si>
    <t>绩效工资</t>
  </si>
  <si>
    <t>530425210000000015101</t>
  </si>
  <si>
    <t>社会保障缴费</t>
  </si>
  <si>
    <t>30112</t>
  </si>
  <si>
    <t>其他社会保障缴费</t>
  </si>
  <si>
    <t>30108</t>
  </si>
  <si>
    <t>机关事业单位基本养老保险缴费</t>
  </si>
  <si>
    <t>30110</t>
  </si>
  <si>
    <t>职工基本医疗保险缴费</t>
  </si>
  <si>
    <t>30111</t>
  </si>
  <si>
    <t>公务员医疗补助缴费</t>
  </si>
  <si>
    <t>530425210000000015102</t>
  </si>
  <si>
    <t>30113</t>
  </si>
  <si>
    <t>530425210000000015104</t>
  </si>
  <si>
    <t>公车购置及运维费</t>
  </si>
  <si>
    <t>30231</t>
  </si>
  <si>
    <t>公务用车运行维护费</t>
  </si>
  <si>
    <t>530425210000000015105</t>
  </si>
  <si>
    <t>工会经费</t>
  </si>
  <si>
    <t>30228</t>
  </si>
  <si>
    <t>530425210000000015129</t>
  </si>
  <si>
    <t>一般公用经费</t>
  </si>
  <si>
    <t>30201</t>
  </si>
  <si>
    <t>办公费</t>
  </si>
  <si>
    <t>30206</t>
  </si>
  <si>
    <t>电费</t>
  </si>
  <si>
    <t>30207</t>
  </si>
  <si>
    <t>邮电费</t>
  </si>
  <si>
    <t>30211</t>
  </si>
  <si>
    <t>差旅费</t>
  </si>
  <si>
    <t>30216</t>
  </si>
  <si>
    <t>培训费</t>
  </si>
  <si>
    <t>30229</t>
  </si>
  <si>
    <t>福利费</t>
  </si>
  <si>
    <t>30239</t>
  </si>
  <si>
    <t>其他交通费用</t>
  </si>
  <si>
    <t>530425221100000382954</t>
  </si>
  <si>
    <t>30217</t>
  </si>
  <si>
    <t>530425231100001445193</t>
  </si>
  <si>
    <t>规范后奖励性绩效工资</t>
  </si>
  <si>
    <t>530425241100002453582</t>
  </si>
  <si>
    <t>编外人员工资</t>
  </si>
  <si>
    <t>30199</t>
  </si>
  <si>
    <t>其他工资福利支出</t>
  </si>
  <si>
    <t>预算05-1表</t>
  </si>
  <si>
    <t>项目支出预算表（其他运转类、特定目标类项目）</t>
  </si>
  <si>
    <t>项目分类</t>
  </si>
  <si>
    <t>项目单位</t>
  </si>
  <si>
    <t>本年拨款</t>
  </si>
  <si>
    <t>其中：本次下达</t>
  </si>
  <si>
    <t>公务用车综合服务保障平台第一批建设综合保障经费</t>
  </si>
  <si>
    <t>311 专项业务类</t>
  </si>
  <si>
    <t>530425221100000254716</t>
  </si>
  <si>
    <t>30227</t>
  </si>
  <si>
    <t>委托业务费</t>
  </si>
  <si>
    <t>公务用车综合服务保障平台第一批劳务派遣驾驶员服务经费</t>
  </si>
  <si>
    <t>530425221100000254660</t>
  </si>
  <si>
    <t>30226</t>
  </si>
  <si>
    <t>劳务费</t>
  </si>
  <si>
    <t>机关运行经费原政府办包干公用经费</t>
  </si>
  <si>
    <t>530425241100002150795</t>
  </si>
  <si>
    <t>30215</t>
  </si>
  <si>
    <t>会议费</t>
  </si>
  <si>
    <t>县级公务用车综合保障平台信息化服务和系统维护经费</t>
  </si>
  <si>
    <t>530425221100000254492</t>
  </si>
  <si>
    <t>县委县政府机关大院后勤综合管理服务项目保障经费</t>
  </si>
  <si>
    <t>530425241100002149806</t>
  </si>
  <si>
    <t>县委县政府机关大院运行维护经费</t>
  </si>
  <si>
    <t>530425221100000254419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</si>
  <si>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</si>
  <si>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</si>
  <si>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</si>
  <si>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</si>
  <si>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</si>
  <si>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</si>
  <si>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</si>
  <si>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</si>
  <si>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</si>
  <si>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</si>
  <si>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</si>
  <si>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</si>
  <si>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该项目自2024年1月开始至2024年12月，由县机关事务中心与劳务派遣服务公司每月核对结算费用，执行每月一结算、每月一支付。
该项目有助于提高公务用车综合服务保障平台服务保障能力，保障基层单位人员公务出行的需要；节减部分公务出行的浪费支出。</t>
  </si>
  <si>
    <t>产出指标</t>
  </si>
  <si>
    <t>数量指标</t>
  </si>
  <si>
    <t>驾驶员工资</t>
  </si>
  <si>
    <t>=</t>
  </si>
  <si>
    <t>人</t>
  </si>
  <si>
    <t>定量指标</t>
  </si>
  <si>
    <t>反映方案招聘驾驶员人数、保障能力</t>
  </si>
  <si>
    <t>质量指标</t>
  </si>
  <si>
    <t>驾驶员出勤率</t>
  </si>
  <si>
    <t>100</t>
  </si>
  <si>
    <t>%</t>
  </si>
  <si>
    <t>反映出行订单出勤率</t>
  </si>
  <si>
    <t>时效指标</t>
  </si>
  <si>
    <t>公务用出行准备及时</t>
  </si>
  <si>
    <t>&lt;</t>
  </si>
  <si>
    <t>分钟</t>
  </si>
  <si>
    <t>反映任务出勤及时性、时效性</t>
  </si>
  <si>
    <t>效益指标</t>
  </si>
  <si>
    <t>社会效益</t>
  </si>
  <si>
    <t>服务单位公务出行保障率</t>
  </si>
  <si>
    <t>&gt;=</t>
  </si>
  <si>
    <t>有效</t>
  </si>
  <si>
    <t>年</t>
  </si>
  <si>
    <t>定性指标</t>
  </si>
  <si>
    <t>反映公务出行有效性</t>
  </si>
  <si>
    <t>满意度指标</t>
  </si>
  <si>
    <t>服务对象满意度</t>
  </si>
  <si>
    <t>满意度分值</t>
  </si>
  <si>
    <t>95</t>
  </si>
  <si>
    <t>分</t>
  </si>
  <si>
    <t>反映服务对象满意度</t>
  </si>
  <si>
    <t>县级公务用车综合保障平台信息化服务和系统维护项目按照项目合同，全市统一执行时间为2024年1月1日至2024年12月31日，具体内容为对全县党政机关、事业单位公务用车信息化管理平台进行运营和维护。
该项目将确保我县党政机关、事业单位公务用车信息化服务平台、监督平台、保留车辆平台等6个公务用车信息化管理版块运行和公务出行用车管理的有效保障。</t>
  </si>
  <si>
    <t>信息化管理车辆接入率</t>
  </si>
  <si>
    <t>定位终端运行定期巡检</t>
  </si>
  <si>
    <t>月</t>
  </si>
  <si>
    <t>定位终端定期巡检</t>
  </si>
  <si>
    <t>平台故障处理率</t>
  </si>
  <si>
    <t>确保平台运行正常</t>
  </si>
  <si>
    <t>查询全县公务用车信息</t>
  </si>
  <si>
    <t>对易门县提供公务用车信息化平台运行、维护，包括软件及服务、车载客户端软件及硬件、技术服务等。并负责将信息系统与省、市互连接受监管</t>
  </si>
  <si>
    <t>提升满意度</t>
  </si>
  <si>
    <t>做好县委县政府机关大院安保、绿化、保洁、水电维护、食堂运行等后勤综合服务保障工作；解决机关大院10个部门单位职工食堂用餐服务、房屋养护维护、给排水设备运行维护、供电设备监控维护、消防系统维护、卫生保洁服务、绿化养护服务、安全保卫服务、会议服务等9项服务；达到机关整体运行安全顺畅和工作高质高效。</t>
  </si>
  <si>
    <t>项目服务人员数</t>
  </si>
  <si>
    <t>34</t>
  </si>
  <si>
    <t>预算服务人员共须配置34人，其中：1.项目负责人1人、2.安保人员15人、3.绿化、保洁服务人员6人、4.餐饮服务6人、5.会议服务4人、6.房屋和设备设施（含房屋、给排水、供电、消防等系统）养护维护等服务综合服务人员2人</t>
  </si>
  <si>
    <t>每月定期不定期进行考核</t>
  </si>
  <si>
    <t>1.00</t>
  </si>
  <si>
    <t>次</t>
  </si>
  <si>
    <t>反映后勤综合服务质量</t>
  </si>
  <si>
    <t>服务到岗率</t>
  </si>
  <si>
    <t>反遇服务人员到岗在岗率</t>
  </si>
  <si>
    <t>卫生达标率</t>
  </si>
  <si>
    <t>反映卫生保洁达标情况</t>
  </si>
  <si>
    <t>供餐及时率</t>
  </si>
  <si>
    <t>反映后勤供餐及时性</t>
  </si>
  <si>
    <t>创建卫生平安社区、卫生平安单位</t>
  </si>
  <si>
    <t>25</t>
  </si>
  <si>
    <t>对机关工作人员进行满意度调查</t>
  </si>
  <si>
    <t>做好全县大型会议、公务接待等服务保障工作，解决县委县政府机关分心后勤保障影响全县整体大项工作效率等问题；服务提升机关各业务工作高效、顺畅开展。预算资金200000元，确保高效服务保障县委县政府机关运行。</t>
  </si>
  <si>
    <t>会议保障、公务接待服务</t>
  </si>
  <si>
    <t>县委 县政府重要会议及接待要求标准</t>
  </si>
  <si>
    <t>按会议保障、公务接待标准服务</t>
  </si>
  <si>
    <t>反映会议保险、公务接待服务合规情况</t>
  </si>
  <si>
    <t>提升机关运行保障效率</t>
  </si>
  <si>
    <t>反映保障接待工作情况</t>
  </si>
  <si>
    <t>会议 接待服务对象满意度</t>
  </si>
  <si>
    <t>98</t>
  </si>
  <si>
    <t>县委县政府机关领导工作满意度</t>
  </si>
  <si>
    <t>县委县政府机关领导工作满意度评价</t>
  </si>
  <si>
    <t>县委县政府机关大院内的房屋进行修缮，确保房屋日常使用及安全。</t>
  </si>
  <si>
    <t>县委县政府机关大院内的房屋修缮率</t>
  </si>
  <si>
    <t>定期进行安全检查，发现隐患及时排除</t>
  </si>
  <si>
    <t>房屋修缮质量达标</t>
  </si>
  <si>
    <t>工程完工后验收</t>
  </si>
  <si>
    <t>确保政府大院内县属各部门办公用房安全</t>
  </si>
  <si>
    <t>确保办公设备设备运转正常</t>
  </si>
  <si>
    <t>定期检查、发现故障及时排除</t>
  </si>
  <si>
    <t>满意度调查</t>
  </si>
  <si>
    <t>进一步做好公务用车综合服务保障平台的制度上墙、平台停车区建设、消防设施建设及驾驶员出差保障，有效解决平台车辆停车消防安全、车辆不集中停放和驾驶员差旅出行保障等问题，确保平台管理规范，平台车辆和驾驶员更好的保障服务了基层人员公务出行、县属用车单位公务出行便捷和满意。</t>
  </si>
  <si>
    <t>平台运行定期维护</t>
  </si>
  <si>
    <t>次/年</t>
  </si>
  <si>
    <t>平台运行定期巡检</t>
  </si>
  <si>
    <t>平台运行维护及时率</t>
  </si>
  <si>
    <t>及时</t>
  </si>
  <si>
    <t>反映对平台运行维护的及时性</t>
  </si>
  <si>
    <t>平台正常运转率</t>
  </si>
  <si>
    <t>反映平台运行是否正常</t>
  </si>
  <si>
    <t>平台设施建设修缮</t>
  </si>
  <si>
    <t>96</t>
  </si>
  <si>
    <t>平台设施建设修缮率</t>
  </si>
  <si>
    <t>反映公务出行用车单位人员满意度</t>
  </si>
  <si>
    <t>预算05-3表</t>
  </si>
  <si>
    <t>项目支出绩效目标表（另文下达）</t>
  </si>
  <si>
    <t>预算06表</t>
  </si>
  <si>
    <t>政府性基金预算支出预算表</t>
  </si>
  <si>
    <t>本年政府性基金预算支出</t>
  </si>
  <si>
    <t>预算07表</t>
  </si>
  <si>
    <t>部门政府采购预算表</t>
  </si>
  <si>
    <t>预算项目</t>
  </si>
  <si>
    <t>采购项目</t>
  </si>
  <si>
    <t>采购品目</t>
  </si>
  <si>
    <t>计量单位</t>
  </si>
  <si>
    <t>数量</t>
  </si>
  <si>
    <t>面向中小企业预留资金</t>
  </si>
  <si>
    <t>单位名称（项目名称）</t>
  </si>
  <si>
    <t>政府性基金</t>
  </si>
  <si>
    <t>国有资本经营预算资金</t>
  </si>
  <si>
    <t>车辆维修和保养服务</t>
  </si>
  <si>
    <t>批</t>
  </si>
  <si>
    <t>机动车保险服务</t>
  </si>
  <si>
    <t>车辆加油、添加燃料服务</t>
  </si>
  <si>
    <t>办公椅（网椅）</t>
  </si>
  <si>
    <t>把</t>
  </si>
  <si>
    <t>事业运行车辆保险服务</t>
  </si>
  <si>
    <t>事业运行车辆加油、添加燃料服务</t>
  </si>
  <si>
    <t>事业运行车辆维修和保养服务</t>
  </si>
  <si>
    <t>书柜</t>
  </si>
  <si>
    <t>个</t>
  </si>
  <si>
    <t>县委县政府机关大院后勤综合管理服务项目</t>
  </si>
  <si>
    <t>茶 几</t>
  </si>
  <si>
    <t>办公桌（1.2米x0.6米）</t>
  </si>
  <si>
    <t>张</t>
  </si>
  <si>
    <t>办公桌椅（1桌1椅）</t>
  </si>
  <si>
    <t>套</t>
  </si>
  <si>
    <t>五门衣柜</t>
  </si>
  <si>
    <t>鞋柜（华语、0.8米ⅹ1米）</t>
  </si>
  <si>
    <t>办公桌（1.4米x0.7米）</t>
  </si>
  <si>
    <t>餐边柜（1米）</t>
  </si>
  <si>
    <t>茶几、电视柜</t>
  </si>
  <si>
    <t>三门鞋柜</t>
  </si>
  <si>
    <t>沙发（布同、1+3+妃）</t>
  </si>
  <si>
    <t>衣柜（永泰、1.6米ⅹ2.2米）</t>
  </si>
  <si>
    <t>电脑桌</t>
  </si>
  <si>
    <t>办公椅（帝豪、宽0.6米）</t>
  </si>
  <si>
    <t>三门书柜</t>
  </si>
  <si>
    <t>家具</t>
  </si>
  <si>
    <t>电视柜（永泰、2.2米）</t>
  </si>
  <si>
    <t>挂式空调（海尔）</t>
  </si>
  <si>
    <t>台</t>
  </si>
  <si>
    <t>立式空调（美的、2匹）</t>
  </si>
  <si>
    <t>沙发（1+3+妃）</t>
  </si>
  <si>
    <t>餐桌椅</t>
  </si>
  <si>
    <t>小方木凳</t>
  </si>
  <si>
    <t>四门衣柜</t>
  </si>
  <si>
    <t>茶几＋电视柜</t>
  </si>
  <si>
    <t>餐桌椅（1桌6椅）</t>
  </si>
  <si>
    <t>预算08表</t>
  </si>
  <si>
    <t>政府购买服务预算表</t>
  </si>
  <si>
    <t>政府购买服务项目</t>
  </si>
  <si>
    <t>政府购买服务指导性目录代码</t>
  </si>
  <si>
    <t>基本支出/项目支出</t>
  </si>
  <si>
    <t>所属服务类别</t>
  </si>
  <si>
    <t>所属服务领域</t>
  </si>
  <si>
    <t>购买服务内容简述</t>
  </si>
  <si>
    <t>政府购买服务内容</t>
  </si>
  <si>
    <t>预算09-1表</t>
  </si>
  <si>
    <t>对下转移支付预算表</t>
  </si>
  <si>
    <t>单位名称：易门县机关事务服务中心</t>
  </si>
  <si>
    <t>单位名称（项目）</t>
  </si>
  <si>
    <t>龙泉街道</t>
  </si>
  <si>
    <t>六街街道</t>
  </si>
  <si>
    <t>绿汁镇</t>
  </si>
  <si>
    <t>铜厂乡</t>
  </si>
  <si>
    <t>十街乡</t>
  </si>
  <si>
    <t>小街乡</t>
  </si>
  <si>
    <t>浦贝乡</t>
  </si>
  <si>
    <t/>
  </si>
  <si>
    <t>预算09-2表</t>
  </si>
  <si>
    <t>对下转移支付绩效目标表</t>
  </si>
  <si>
    <t>预算10表</t>
  </si>
  <si>
    <t>新增资产配置表</t>
  </si>
  <si>
    <t>资产类别</t>
  </si>
  <si>
    <t>资产分类代码.名称</t>
  </si>
  <si>
    <t>资产名称</t>
  </si>
  <si>
    <t>财政部门批复数（元）</t>
  </si>
  <si>
    <t>单价</t>
  </si>
  <si>
    <t>金额</t>
  </si>
  <si>
    <t>601030004 桌前椅</t>
  </si>
  <si>
    <t>（综合股、公车股用）工字网椅</t>
  </si>
  <si>
    <t>6019900 其他家具用具</t>
  </si>
  <si>
    <t>（综合股、公车股）用办公桌</t>
  </si>
  <si>
    <t>601030002 办公椅（处级及以下）</t>
  </si>
  <si>
    <t>周转房用办公椅</t>
  </si>
  <si>
    <t>周转房用餐桌椅</t>
  </si>
  <si>
    <t>周转房用洗衣机</t>
  </si>
  <si>
    <t>周转房用床</t>
  </si>
  <si>
    <t>食堂用餐边柜</t>
  </si>
  <si>
    <t>601040002 三人沙发</t>
  </si>
  <si>
    <t>周转住房用沙发</t>
  </si>
  <si>
    <t>周转房用饮水机</t>
  </si>
  <si>
    <t>周转房用立式空调</t>
  </si>
  <si>
    <t>职工书屋食堂用油烟机</t>
  </si>
  <si>
    <t>周转房用电冰箱</t>
  </si>
  <si>
    <t>周转房用茶几、电视柜</t>
  </si>
  <si>
    <t>601020002 办公桌（处级及以下）</t>
  </si>
  <si>
    <t>周转房用电脑桌</t>
  </si>
  <si>
    <t>2310899 其他视频会议系统设备</t>
  </si>
  <si>
    <t>新办公楼4楼会议室视频显示设备</t>
  </si>
  <si>
    <t>新办公楼4楼会议室扩音系统</t>
  </si>
  <si>
    <t>周转房用电暖器</t>
  </si>
  <si>
    <t>周转房用挂式空调</t>
  </si>
  <si>
    <t>周转房用办公桌</t>
  </si>
  <si>
    <t>政府食堂用冷藏保鲜柜</t>
  </si>
  <si>
    <t>周转房用电视柜</t>
  </si>
  <si>
    <t>周转房用鞋柜</t>
  </si>
  <si>
    <t>2010104 台式电脑</t>
  </si>
  <si>
    <t>门卫室监控台式电脑</t>
  </si>
  <si>
    <t>周转房用五门衣柜</t>
  </si>
  <si>
    <t>周转房用擦鞋机</t>
  </si>
  <si>
    <t>周转房用衣柜</t>
  </si>
  <si>
    <t>职工书屋食堂用微波炉</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</si>
</sst>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176" formatCode="#,##0.00;\-#,##0.00;;@"/>
    <numFmt numFmtId="177" formatCode="yyyy\-mm\-dd"/>
    <numFmt numFmtId="178" formatCode="#,##0;\-#,##0;;@"/>
    <numFmt numFmtId="179" formatCode="yyyy\-mm\-dd\ hh:mm:ss"/>
    <numFmt numFmtId="41" formatCode="_ * #,##0_ ;_ * \-#,##0_ ;_ * &quot;-&quot;_ ;_ @_ "/>
    <numFmt numFmtId="180" formatCode="hh:mm:ss"/>
  </numFmts>
  <fonts count="41">
    <font>
      <sz val="11"/>
      <color rgb="FF000000"/>
      <name val="宋体"/>
      <charset val="134"/>
      <scheme val="minor"/>
    </font>
    <font>
      <sz val="9"/>
      <name val="宋体"/>
      <charset val="134"/>
    </font>
    <font>
      <sz val="27"/>
      <name val="宋体"/>
      <charset val="134"/>
    </font>
    <font>
      <sz val="10.5"/>
      <name val="SimSun"/>
      <charset val="134"/>
    </font>
    <font>
      <sz val="27"/>
      <name val="Calibri"/>
      <charset val="134"/>
    </font>
    <font>
      <sz val="10"/>
      <name val="宋体"/>
      <charset val="134"/>
    </font>
    <font>
      <sz val="10"/>
      <color rgb="FF000000"/>
      <name val="宋体"/>
      <charset val="134"/>
    </font>
    <font>
      <sz val="22"/>
      <color rgb="FF000000"/>
      <name val="方正小标宋简体"/>
      <charset val="134"/>
    </font>
    <font>
      <sz val="23"/>
      <color rgb="FF000000"/>
      <name val="方正小标宋简体"/>
      <charset val="134"/>
    </font>
    <font>
      <sz val="9"/>
      <color rgb="FF000000"/>
      <name val="宋体"/>
      <charset val="134"/>
    </font>
    <font>
      <sz val="11"/>
      <color rgb="FF000000"/>
      <name val="宋体"/>
      <charset val="134"/>
    </font>
    <font>
      <sz val="11"/>
      <name val="宋体"/>
      <charset val="134"/>
    </font>
    <font>
      <b/>
      <sz val="23"/>
      <color rgb="FF000000"/>
      <name val="宋体"/>
      <charset val="134"/>
    </font>
    <font>
      <sz val="10.5"/>
      <name val="宋体"/>
      <charset val="134"/>
    </font>
    <font>
      <sz val="27"/>
      <name val="SimSun"/>
      <charset val="134"/>
    </font>
    <font>
      <b/>
      <sz val="9"/>
      <name val="宋体"/>
      <charset val="134"/>
    </font>
    <font>
      <sz val="27"/>
      <name val="Times New Roman"/>
      <charset val="134"/>
    </font>
    <font>
      <sz val="9"/>
      <name val="SimSun"/>
      <charset val="134"/>
    </font>
    <font>
      <sz val="10.5"/>
      <color rgb="FF000000"/>
      <name val="SimSun"/>
      <charset val="134"/>
    </font>
    <font>
      <b/>
      <sz val="11"/>
      <name val="宋体"/>
      <charset val="134"/>
    </font>
    <font>
      <b/>
      <sz val="10.5"/>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theme="1"/>
      <name val="宋体"/>
      <charset val="134"/>
      <scheme val="minor"/>
    </font>
    <font>
      <b/>
      <sz val="18"/>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7"/>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58">
    <xf numFmtId="0" fontId="0" fillId="0" borderId="0">
      <alignment vertical="top"/>
    </xf>
    <xf numFmtId="178" fontId="1" fillId="0" borderId="1">
      <alignment horizontal="right" vertical="center"/>
    </xf>
    <xf numFmtId="180" fontId="1" fillId="0" borderId="1">
      <alignment horizontal="right" vertical="center"/>
    </xf>
    <xf numFmtId="176" fontId="1" fillId="0" borderId="1">
      <alignment horizontal="right" vertical="center"/>
    </xf>
    <xf numFmtId="176" fontId="1" fillId="0" borderId="1">
      <alignment horizontal="right" vertical="center"/>
    </xf>
    <xf numFmtId="10" fontId="1" fillId="0" borderId="1">
      <alignment horizontal="right" vertical="center"/>
    </xf>
    <xf numFmtId="179" fontId="1" fillId="0" borderId="1">
      <alignment horizontal="right" vertical="center"/>
    </xf>
    <xf numFmtId="0" fontId="21" fillId="19" borderId="0" applyNumberFormat="0" applyBorder="0" applyAlignment="0" applyProtection="0">
      <alignment vertical="center"/>
    </xf>
    <xf numFmtId="0" fontId="21" fillId="18" borderId="0" applyNumberFormat="0" applyBorder="0" applyAlignment="0" applyProtection="0">
      <alignment vertical="center"/>
    </xf>
    <xf numFmtId="0" fontId="22" fillId="17" borderId="0" applyNumberFormat="0" applyBorder="0" applyAlignment="0" applyProtection="0">
      <alignment vertical="center"/>
    </xf>
    <xf numFmtId="0" fontId="21" fillId="16" borderId="0" applyNumberFormat="0" applyBorder="0" applyAlignment="0" applyProtection="0">
      <alignment vertical="center"/>
    </xf>
    <xf numFmtId="0" fontId="21" fillId="23" borderId="0" applyNumberFormat="0" applyBorder="0" applyAlignment="0" applyProtection="0">
      <alignment vertical="center"/>
    </xf>
    <xf numFmtId="0" fontId="22" fillId="27" borderId="0" applyNumberFormat="0" applyBorder="0" applyAlignment="0" applyProtection="0">
      <alignment vertical="center"/>
    </xf>
    <xf numFmtId="0" fontId="21" fillId="14" borderId="0" applyNumberFormat="0" applyBorder="0" applyAlignment="0" applyProtection="0">
      <alignment vertical="center"/>
    </xf>
    <xf numFmtId="0" fontId="33"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9"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38" fillId="0" borderId="16" applyNumberFormat="0" applyFill="0" applyAlignment="0" applyProtection="0">
      <alignment vertical="center"/>
    </xf>
    <xf numFmtId="177" fontId="1" fillId="0" borderId="1">
      <alignment horizontal="right" vertical="center"/>
    </xf>
    <xf numFmtId="42" fontId="25" fillId="0" borderId="0" applyFont="0" applyFill="0" applyBorder="0" applyAlignment="0" applyProtection="0">
      <alignment vertical="center"/>
    </xf>
    <xf numFmtId="0" fontId="22" fillId="26" borderId="0" applyNumberFormat="0" applyBorder="0" applyAlignment="0" applyProtection="0">
      <alignment vertical="center"/>
    </xf>
    <xf numFmtId="0" fontId="29" fillId="0" borderId="0" applyNumberFormat="0" applyFill="0" applyBorder="0" applyAlignment="0" applyProtection="0">
      <alignment vertical="center"/>
    </xf>
    <xf numFmtId="0" fontId="1" fillId="0" borderId="0">
      <alignment vertical="top"/>
      <protection locked="0"/>
    </xf>
    <xf numFmtId="0" fontId="21" fillId="11" borderId="0" applyNumberFormat="0" applyBorder="0" applyAlignment="0" applyProtection="0">
      <alignment vertical="center"/>
    </xf>
    <xf numFmtId="0" fontId="22" fillId="29" borderId="0" applyNumberFormat="0" applyBorder="0" applyAlignment="0" applyProtection="0">
      <alignment vertical="center"/>
    </xf>
    <xf numFmtId="0" fontId="34" fillId="0" borderId="16" applyNumberFormat="0" applyFill="0" applyAlignment="0" applyProtection="0">
      <alignment vertical="center"/>
    </xf>
    <xf numFmtId="49" fontId="1" fillId="0" borderId="1">
      <alignment horizontal="left" vertical="center" wrapText="1"/>
    </xf>
    <xf numFmtId="0" fontId="37" fillId="0" borderId="0" applyNumberFormat="0" applyFill="0" applyBorder="0" applyAlignment="0" applyProtection="0">
      <alignment vertical="center"/>
    </xf>
    <xf numFmtId="0" fontId="21" fillId="28" borderId="0" applyNumberFormat="0" applyBorder="0" applyAlignment="0" applyProtection="0">
      <alignment vertical="center"/>
    </xf>
    <xf numFmtId="44" fontId="25" fillId="0" borderId="0" applyFont="0" applyFill="0" applyBorder="0" applyAlignment="0" applyProtection="0">
      <alignment vertical="center"/>
    </xf>
    <xf numFmtId="0" fontId="21" fillId="31" borderId="0" applyNumberFormat="0" applyBorder="0" applyAlignment="0" applyProtection="0">
      <alignment vertical="center"/>
    </xf>
    <xf numFmtId="0" fontId="39" fillId="9" borderId="13" applyNumberFormat="0" applyAlignment="0" applyProtection="0">
      <alignment vertical="center"/>
    </xf>
    <xf numFmtId="0" fontId="40" fillId="0" borderId="0" applyNumberFormat="0" applyFill="0" applyBorder="0" applyAlignment="0" applyProtection="0">
      <alignment vertical="center"/>
    </xf>
    <xf numFmtId="41" fontId="25" fillId="0" borderId="0" applyFont="0" applyFill="0" applyBorder="0" applyAlignment="0" applyProtection="0">
      <alignment vertical="center"/>
    </xf>
    <xf numFmtId="0" fontId="22" fillId="32" borderId="0" applyNumberFormat="0" applyBorder="0" applyAlignment="0" applyProtection="0">
      <alignment vertical="center"/>
    </xf>
    <xf numFmtId="0" fontId="21" fillId="22" borderId="0" applyNumberFormat="0" applyBorder="0" applyAlignment="0" applyProtection="0">
      <alignment vertical="center"/>
    </xf>
    <xf numFmtId="0" fontId="22" fillId="10" borderId="0" applyNumberFormat="0" applyBorder="0" applyAlignment="0" applyProtection="0">
      <alignment vertical="center"/>
    </xf>
    <xf numFmtId="0" fontId="30" fillId="13" borderId="13" applyNumberFormat="0" applyAlignment="0" applyProtection="0">
      <alignment vertical="center"/>
    </xf>
    <xf numFmtId="0" fontId="28" fillId="9" borderId="12" applyNumberFormat="0" applyAlignment="0" applyProtection="0">
      <alignment vertical="center"/>
    </xf>
    <xf numFmtId="0" fontId="32" fillId="21" borderId="14" applyNumberFormat="0" applyAlignment="0" applyProtection="0">
      <alignment vertical="center"/>
    </xf>
    <xf numFmtId="0" fontId="27" fillId="0" borderId="11" applyNumberFormat="0" applyFill="0" applyAlignment="0" applyProtection="0">
      <alignment vertical="center"/>
    </xf>
    <xf numFmtId="0" fontId="22" fillId="8" borderId="0" applyNumberFormat="0" applyBorder="0" applyAlignment="0" applyProtection="0">
      <alignment vertical="center"/>
    </xf>
    <xf numFmtId="0" fontId="22" fillId="24" borderId="0" applyNumberFormat="0" applyBorder="0" applyAlignment="0" applyProtection="0">
      <alignment vertical="center"/>
    </xf>
    <xf numFmtId="0" fontId="25" fillId="7" borderId="10" applyNumberFormat="0" applyFont="0" applyAlignment="0" applyProtection="0">
      <alignment vertical="center"/>
    </xf>
    <xf numFmtId="0" fontId="26" fillId="0" borderId="0" applyNumberFormat="0" applyFill="0" applyBorder="0" applyAlignment="0" applyProtection="0">
      <alignment vertical="center"/>
    </xf>
    <xf numFmtId="0" fontId="24" fillId="6" borderId="0" applyNumberFormat="0" applyBorder="0" applyAlignment="0" applyProtection="0">
      <alignment vertical="center"/>
    </xf>
    <xf numFmtId="0" fontId="33" fillId="0" borderId="0" applyNumberFormat="0" applyFill="0" applyBorder="0" applyAlignment="0" applyProtection="0">
      <alignment vertical="center"/>
    </xf>
    <xf numFmtId="0" fontId="22" fillId="30" borderId="0" applyNumberFormat="0" applyBorder="0" applyAlignment="0" applyProtection="0">
      <alignment vertical="center"/>
    </xf>
    <xf numFmtId="0" fontId="31" fillId="15" borderId="0" applyNumberFormat="0" applyBorder="0" applyAlignment="0" applyProtection="0">
      <alignment vertical="center"/>
    </xf>
    <xf numFmtId="0" fontId="21" fillId="5" borderId="0" applyNumberFormat="0" applyBorder="0" applyAlignment="0" applyProtection="0">
      <alignment vertical="center"/>
    </xf>
    <xf numFmtId="0" fontId="23" fillId="4" borderId="0" applyNumberFormat="0" applyBorder="0" applyAlignment="0" applyProtection="0">
      <alignment vertical="center"/>
    </xf>
    <xf numFmtId="0" fontId="22" fillId="3" borderId="0" applyNumberFormat="0" applyBorder="0" applyAlignment="0" applyProtection="0">
      <alignment vertical="center"/>
    </xf>
    <xf numFmtId="0" fontId="21" fillId="2" borderId="0" applyNumberFormat="0" applyBorder="0" applyAlignment="0" applyProtection="0">
      <alignment vertical="center"/>
    </xf>
    <xf numFmtId="0" fontId="22" fillId="25" borderId="0" applyNumberFormat="0" applyBorder="0" applyAlignment="0" applyProtection="0">
      <alignment vertical="center"/>
    </xf>
    <xf numFmtId="0" fontId="21" fillId="20" borderId="0" applyNumberFormat="0" applyBorder="0" applyAlignment="0" applyProtection="0">
      <alignment vertical="center"/>
    </xf>
    <xf numFmtId="0" fontId="22" fillId="12" borderId="0" applyNumberFormat="0" applyBorder="0" applyAlignment="0" applyProtection="0">
      <alignment vertical="center"/>
    </xf>
  </cellStyleXfs>
  <cellXfs count="100">
    <xf numFmtId="0" fontId="0" fillId="0" borderId="0" xfId="0" applyFont="1">
      <alignment vertical="top"/>
    </xf>
    <xf numFmtId="49" fontId="1" fillId="0" borderId="0" xfId="28" applyNumberFormat="1" applyFont="1" applyBorder="1">
      <alignment horizontal="left" vertical="center" wrapText="1"/>
    </xf>
    <xf numFmtId="49" fontId="2" fillId="0" borderId="0" xfId="0" applyNumberFormat="1" applyFont="1" applyBorder="1" applyAlignment="1">
      <alignment horizontal="center" vertical="center" wrapText="1"/>
    </xf>
    <xf numFmtId="49" fontId="3" fillId="0" borderId="1" xfId="28" applyNumberFormat="1" applyFont="1" applyBorder="1" applyAlignment="1">
      <alignment horizontal="center" vertical="center" wrapText="1"/>
    </xf>
    <xf numFmtId="49" fontId="1" fillId="0" borderId="1" xfId="28" applyNumberFormat="1" applyFont="1" applyBorder="1">
      <alignment horizontal="left" vertical="center" wrapText="1"/>
    </xf>
    <xf numFmtId="49" fontId="1" fillId="0" borderId="1" xfId="28" applyNumberFormat="1" applyFont="1" applyBorder="1" applyAlignment="1">
      <alignment horizontal="left" vertical="center" wrapText="1" indent="1"/>
    </xf>
    <xf numFmtId="49" fontId="1" fillId="0" borderId="0" xfId="28" applyNumberFormat="1" applyFont="1" applyBorder="1" applyAlignment="1">
      <alignment horizontal="right" vertical="center" wrapText="1"/>
    </xf>
    <xf numFmtId="49" fontId="1" fillId="0" borderId="1" xfId="28" applyNumberFormat="1" applyFont="1" applyBorder="1" applyAlignment="1">
      <alignment horizontal="center" vertical="center" wrapText="1"/>
    </xf>
    <xf numFmtId="176" fontId="1" fillId="0" borderId="1" xfId="3" applyNumberFormat="1" applyFont="1" applyBorder="1">
      <alignment horizontal="right" vertical="center"/>
    </xf>
    <xf numFmtId="49" fontId="2" fillId="0" borderId="0" xfId="28" applyNumberFormat="1" applyFont="1" applyBorder="1" applyAlignment="1">
      <alignment horizontal="center" vertical="center" wrapText="1"/>
    </xf>
    <xf numFmtId="0" fontId="4" fillId="0" borderId="0" xfId="0" applyFont="1" applyBorder="1" applyAlignment="1">
      <alignment horizontal="center" vertical="center"/>
    </xf>
    <xf numFmtId="49" fontId="1" fillId="0" borderId="0" xfId="28" applyNumberFormat="1" applyFont="1" applyBorder="1" applyAlignment="1">
      <alignment horizontal="center" vertical="center" wrapText="1"/>
    </xf>
    <xf numFmtId="0" fontId="1" fillId="0" borderId="0" xfId="24" applyFont="1" applyFill="1" applyBorder="1" applyAlignment="1" applyProtection="1">
      <alignment vertical="top"/>
      <protection locked="0"/>
    </xf>
    <xf numFmtId="0" fontId="5" fillId="0" borderId="0" xfId="24" applyFont="1" applyFill="1" applyBorder="1" applyAlignment="1" applyProtection="1"/>
    <xf numFmtId="0" fontId="6" fillId="0" borderId="0" xfId="24" applyFont="1" applyFill="1" applyBorder="1" applyAlignment="1" applyProtection="1"/>
    <xf numFmtId="0" fontId="6" fillId="0" borderId="0" xfId="24" applyFont="1" applyFill="1" applyBorder="1" applyAlignment="1" applyProtection="1">
      <alignment horizontal="right" vertical="center"/>
    </xf>
    <xf numFmtId="0" fontId="7" fillId="0" borderId="0" xfId="24" applyFont="1" applyFill="1" applyBorder="1" applyAlignment="1" applyProtection="1">
      <alignment horizontal="center" vertical="center" wrapText="1"/>
    </xf>
    <xf numFmtId="0" fontId="8" fillId="0" borderId="0" xfId="24" applyFont="1" applyFill="1" applyBorder="1" applyAlignment="1" applyProtection="1">
      <alignment horizontal="center" vertical="center"/>
    </xf>
    <xf numFmtId="0" fontId="9" fillId="0" borderId="0" xfId="24" applyFont="1" applyFill="1" applyBorder="1" applyAlignment="1" applyProtection="1">
      <alignment horizontal="left" vertical="center" wrapText="1"/>
    </xf>
    <xf numFmtId="0" fontId="10" fillId="0" borderId="0" xfId="24" applyFont="1" applyFill="1" applyBorder="1" applyAlignment="1" applyProtection="1">
      <alignment wrapText="1"/>
    </xf>
    <xf numFmtId="0" fontId="6" fillId="0" borderId="0" xfId="24" applyFont="1" applyFill="1" applyBorder="1" applyAlignment="1" applyProtection="1">
      <alignment horizontal="right" wrapText="1"/>
    </xf>
    <xf numFmtId="0" fontId="10" fillId="0" borderId="2" xfId="24" applyFont="1" applyFill="1" applyBorder="1" applyAlignment="1" applyProtection="1">
      <alignment horizontal="center" vertical="center"/>
    </xf>
    <xf numFmtId="0" fontId="10" fillId="0" borderId="3" xfId="24" applyFont="1" applyFill="1" applyBorder="1" applyAlignment="1" applyProtection="1">
      <alignment horizontal="center" vertical="center"/>
    </xf>
    <xf numFmtId="0" fontId="10" fillId="0" borderId="4" xfId="24" applyFont="1" applyFill="1" applyBorder="1" applyAlignment="1" applyProtection="1">
      <alignment horizontal="center" vertical="center"/>
    </xf>
    <xf numFmtId="0" fontId="10" fillId="0" borderId="5" xfId="24" applyFont="1" applyFill="1" applyBorder="1" applyAlignment="1" applyProtection="1">
      <alignment horizontal="center" vertical="center"/>
    </xf>
    <xf numFmtId="0" fontId="10" fillId="0" borderId="6" xfId="24" applyFont="1" applyFill="1" applyBorder="1" applyAlignment="1" applyProtection="1">
      <alignment horizontal="center" vertical="center"/>
    </xf>
    <xf numFmtId="0" fontId="10" fillId="0" borderId="2" xfId="24" applyFont="1" applyFill="1" applyBorder="1" applyAlignment="1" applyProtection="1">
      <alignment horizontal="center" vertical="center" wrapText="1"/>
    </xf>
    <xf numFmtId="0" fontId="10" fillId="0" borderId="7" xfId="24" applyFont="1" applyFill="1" applyBorder="1" applyAlignment="1" applyProtection="1">
      <alignment horizontal="center" vertical="center" wrapText="1"/>
    </xf>
    <xf numFmtId="0" fontId="10" fillId="0" borderId="1" xfId="24" applyFont="1" applyFill="1" applyBorder="1" applyAlignment="1" applyProtection="1">
      <alignment horizontal="center" vertical="center"/>
    </xf>
    <xf numFmtId="0" fontId="11" fillId="0" borderId="3" xfId="24" applyFont="1" applyFill="1" applyBorder="1" applyAlignment="1" applyProtection="1">
      <alignment horizontal="center" vertical="center"/>
    </xf>
    <xf numFmtId="0" fontId="9" fillId="0" borderId="1" xfId="24" applyFont="1" applyFill="1" applyBorder="1" applyAlignment="1" applyProtection="1">
      <alignment horizontal="left" vertical="center" wrapText="1"/>
    </xf>
    <xf numFmtId="0" fontId="9" fillId="0" borderId="1" xfId="24" applyFont="1" applyFill="1" applyBorder="1" applyAlignment="1" applyProtection="1">
      <alignment horizontal="right" vertical="center"/>
      <protection locked="0"/>
    </xf>
    <xf numFmtId="0" fontId="1" fillId="0" borderId="3" xfId="24" applyFont="1" applyFill="1" applyBorder="1" applyAlignment="1" applyProtection="1">
      <alignment horizontal="right" vertical="center"/>
      <protection locked="0"/>
    </xf>
    <xf numFmtId="0" fontId="9" fillId="0" borderId="1" xfId="24" applyFont="1" applyFill="1" applyBorder="1" applyAlignment="1" applyProtection="1">
      <alignment vertical="center" wrapText="1"/>
    </xf>
    <xf numFmtId="0" fontId="12" fillId="0" borderId="0" xfId="24" applyFont="1" applyFill="1" applyBorder="1" applyAlignment="1" applyProtection="1">
      <alignment horizontal="center" vertical="center"/>
    </xf>
    <xf numFmtId="0" fontId="5" fillId="0" borderId="0" xfId="24" applyFont="1" applyFill="1" applyBorder="1" applyAlignment="1" applyProtection="1">
      <alignment wrapText="1"/>
    </xf>
    <xf numFmtId="49" fontId="13" fillId="0" borderId="1" xfId="0" applyNumberFormat="1" applyFont="1" applyFill="1" applyBorder="1" applyAlignment="1">
      <alignment horizontal="center" vertical="center" wrapText="1"/>
    </xf>
    <xf numFmtId="0" fontId="9" fillId="0" borderId="0" xfId="24" applyFont="1" applyFill="1" applyBorder="1" applyAlignment="1" applyProtection="1">
      <alignment horizontal="right" vertical="center"/>
      <protection locked="0"/>
    </xf>
    <xf numFmtId="0" fontId="9" fillId="0" borderId="0" xfId="24" applyFont="1" applyFill="1" applyBorder="1" applyAlignment="1" applyProtection="1">
      <alignment horizontal="right"/>
      <protection locked="0"/>
    </xf>
    <xf numFmtId="0" fontId="10" fillId="0" borderId="4" xfId="24" applyFont="1" applyFill="1" applyBorder="1" applyAlignment="1" applyProtection="1">
      <alignment vertical="center"/>
    </xf>
    <xf numFmtId="49" fontId="14" fillId="0" borderId="0" xfId="28" applyNumberFormat="1" applyFont="1" applyBorder="1" applyAlignment="1">
      <alignment horizontal="center" vertical="center" wrapText="1"/>
    </xf>
    <xf numFmtId="49" fontId="13" fillId="0" borderId="1" xfId="28" applyNumberFormat="1" applyFont="1" applyBorder="1" applyAlignment="1">
      <alignment horizontal="center" vertical="center" wrapText="1"/>
    </xf>
    <xf numFmtId="178" fontId="1" fillId="0" borderId="1" xfId="1" applyNumberFormat="1" applyFont="1" applyBorder="1" applyAlignment="1">
      <alignment horizontal="center" vertical="center" wrapText="1"/>
    </xf>
    <xf numFmtId="176" fontId="1" fillId="0" borderId="1" xfId="28" applyNumberFormat="1" applyFont="1" applyBorder="1" applyAlignment="1">
      <alignment horizontal="right" vertical="center" wrapText="1"/>
    </xf>
    <xf numFmtId="176" fontId="1" fillId="0" borderId="1" xfId="0" applyNumberFormat="1" applyFont="1" applyBorder="1" applyAlignment="1">
      <alignment horizontal="right" vertical="center" wrapText="1"/>
    </xf>
    <xf numFmtId="178" fontId="13" fillId="0" borderId="1" xfId="1" applyNumberFormat="1" applyFont="1" applyBorder="1" applyAlignment="1">
      <alignment horizontal="center" vertical="center" wrapText="1"/>
    </xf>
    <xf numFmtId="49" fontId="15" fillId="0" borderId="0" xfId="28" applyNumberFormat="1" applyFont="1" applyBorder="1" applyAlignment="1">
      <alignment horizontal="right" vertical="center" wrapText="1"/>
    </xf>
    <xf numFmtId="0" fontId="1" fillId="0" borderId="1" xfId="28" applyNumberFormat="1" applyFont="1" applyBorder="1">
      <alignment horizontal="left" vertical="center" wrapText="1"/>
    </xf>
    <xf numFmtId="176" fontId="1" fillId="0" borderId="1" xfId="28" applyNumberFormat="1" applyFont="1" applyBorder="1" applyAlignment="1">
      <alignment horizontal="center" vertical="center" wrapText="1"/>
    </xf>
    <xf numFmtId="49" fontId="16" fillId="0" borderId="0" xfId="28" applyNumberFormat="1" applyFont="1" applyBorder="1" applyAlignment="1">
      <alignment horizontal="center" vertical="center" wrapText="1"/>
    </xf>
    <xf numFmtId="178" fontId="3" fillId="0" borderId="1" xfId="1" applyNumberFormat="1" applyFont="1" applyBorder="1" applyAlignment="1">
      <alignment horizontal="center" vertical="center" wrapText="1"/>
    </xf>
    <xf numFmtId="0" fontId="5" fillId="0" borderId="0" xfId="0" applyFont="1" applyAlignment="1"/>
    <xf numFmtId="0" fontId="14"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right" vertical="center"/>
    </xf>
    <xf numFmtId="0" fontId="5" fillId="0" borderId="0" xfId="0" applyFont="1" applyAlignment="1">
      <alignment horizontal="right"/>
    </xf>
    <xf numFmtId="0" fontId="1" fillId="0" borderId="0" xfId="0" applyFont="1" applyAlignment="1">
      <alignment horizontal="right" vertical="center" wrapText="1"/>
    </xf>
    <xf numFmtId="0" fontId="0" fillId="0" borderId="5" xfId="0" applyFont="1" applyBorder="1">
      <alignment vertical="top"/>
    </xf>
    <xf numFmtId="176" fontId="1" fillId="0" borderId="1" xfId="0" applyNumberFormat="1" applyFont="1" applyBorder="1" applyAlignment="1">
      <alignment horizontal="left" vertical="center" wrapText="1"/>
    </xf>
    <xf numFmtId="176" fontId="1" fillId="0" borderId="1" xfId="28" applyNumberFormat="1" applyFont="1" applyBorder="1">
      <alignment horizontal="left" vertical="center" wrapText="1"/>
    </xf>
    <xf numFmtId="0" fontId="1" fillId="0" borderId="0" xfId="0" applyFont="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xf>
    <xf numFmtId="0" fontId="11" fillId="0" borderId="0" xfId="0" applyFont="1" applyAlignment="1"/>
    <xf numFmtId="176" fontId="17" fillId="0" borderId="1" xfId="0" applyNumberFormat="1" applyFont="1" applyBorder="1" applyAlignment="1">
      <alignment horizontal="right" vertical="center"/>
    </xf>
    <xf numFmtId="0" fontId="1" fillId="0" borderId="0" xfId="0" applyFont="1" applyAlignment="1">
      <alignment horizontal="right" vertical="center"/>
    </xf>
    <xf numFmtId="0" fontId="16" fillId="0" borderId="0" xfId="0" applyFont="1" applyAlignment="1">
      <alignment horizontal="center" vertical="center"/>
    </xf>
    <xf numFmtId="0" fontId="1" fillId="0" borderId="0" xfId="0" applyFont="1" applyAlignment="1">
      <alignment horizontal="right"/>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left" vertical="center" indent="1"/>
    </xf>
    <xf numFmtId="0" fontId="5" fillId="0" borderId="0" xfId="0" applyFont="1" applyAlignment="1">
      <alignment horizontal="center" wrapText="1"/>
    </xf>
    <xf numFmtId="0" fontId="5" fillId="0" borderId="0" xfId="0" applyFont="1" applyAlignment="1">
      <alignment wrapText="1"/>
    </xf>
    <xf numFmtId="0" fontId="14" fillId="0" borderId="0" xfId="0" applyFont="1" applyAlignment="1">
      <alignment horizontal="center" vertical="center" wrapText="1"/>
    </xf>
    <xf numFmtId="0" fontId="1" fillId="0" borderId="0" xfId="0" applyFont="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0" xfId="0" applyFont="1" applyAlignment="1">
      <alignment horizontal="right" wrapTex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indent="2"/>
    </xf>
    <xf numFmtId="0" fontId="19" fillId="0" borderId="0" xfId="0" applyFont="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5" fillId="0" borderId="5" xfId="0" applyFont="1" applyBorder="1" applyAlignment="1">
      <alignment horizontal="center" vertical="center"/>
    </xf>
    <xf numFmtId="176" fontId="15" fillId="0" borderId="1" xfId="0" applyNumberFormat="1" applyFont="1" applyBorder="1" applyAlignment="1">
      <alignment horizontal="right" vertical="center"/>
    </xf>
    <xf numFmtId="0" fontId="15" fillId="0" borderId="1"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3" xfId="0" applyFont="1" applyBorder="1" applyAlignment="1">
      <alignment horizontal="center" vertical="center"/>
    </xf>
    <xf numFmtId="0" fontId="20" fillId="0" borderId="8" xfId="0" applyFont="1" applyBorder="1" applyAlignment="1">
      <alignment horizontal="center" vertical="center" wrapText="1"/>
    </xf>
    <xf numFmtId="0" fontId="13" fillId="0" borderId="9" xfId="0" applyFont="1" applyBorder="1" applyAlignment="1">
      <alignment horizontal="center" vertical="center"/>
    </xf>
    <xf numFmtId="0" fontId="20" fillId="0" borderId="9" xfId="0" applyFont="1" applyBorder="1" applyAlignment="1">
      <alignment horizontal="center" vertical="center"/>
    </xf>
  </cellXfs>
  <cellStyles count="58">
    <cellStyle name="常规" xfId="0" builtinId="0"/>
    <cellStyle name="IntegralNumberStyle" xfId="1"/>
    <cellStyle name="TimeStyle" xfId="2"/>
    <cellStyle name="MoneyStyle" xfId="3"/>
    <cellStyle name="Number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60% - 强调文字颜色 5" xfId="26" builtinId="48"/>
    <cellStyle name="标题 1" xfId="27" builtinId="16"/>
    <cellStyle name="TextStyle" xfId="28"/>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51"/>
      <c r="B1" s="51"/>
      <c r="C1" s="51"/>
      <c r="D1" s="74" t="s">
        <v>0</v>
      </c>
    </row>
    <row r="2" ht="45" customHeight="1" spans="1:4">
      <c r="A2" s="52" t="s">
        <v>1</v>
      </c>
      <c r="B2" s="52"/>
      <c r="C2" s="52"/>
      <c r="D2" s="52"/>
    </row>
    <row r="3" ht="18.75" customHeight="1" spans="1:4">
      <c r="A3" s="66" t="str">
        <f>"单位名称："&amp;"易门县机关事务服务中心"</f>
        <v>单位名称：易门县机关事务服务中心</v>
      </c>
      <c r="B3" s="66"/>
      <c r="C3" s="87"/>
      <c r="D3" s="74" t="s">
        <v>2</v>
      </c>
    </row>
    <row r="4" ht="22.5" customHeight="1" spans="1:4">
      <c r="A4" s="88" t="s">
        <v>3</v>
      </c>
      <c r="B4" s="88"/>
      <c r="C4" s="88" t="s">
        <v>4</v>
      </c>
      <c r="D4" s="88"/>
    </row>
    <row r="5" ht="18.75" customHeight="1" spans="1:4">
      <c r="A5" s="88" t="s">
        <v>5</v>
      </c>
      <c r="B5" s="88" t="s">
        <v>6</v>
      </c>
      <c r="C5" s="88" t="s">
        <v>7</v>
      </c>
      <c r="D5" s="88" t="s">
        <v>6</v>
      </c>
    </row>
    <row r="6" ht="18.75" customHeight="1" spans="1:4">
      <c r="A6" s="88"/>
      <c r="B6" s="88"/>
      <c r="C6" s="88"/>
      <c r="D6" s="88"/>
    </row>
    <row r="7" ht="22.5" customHeight="1" spans="1:4">
      <c r="A7" s="89" t="s">
        <v>8</v>
      </c>
      <c r="B7" s="8">
        <v>513.446458</v>
      </c>
      <c r="C7" s="89" t="str">
        <f>"一"&amp;"、"&amp;"一般公共服务支出"</f>
        <v>一、一般公共服务支出</v>
      </c>
      <c r="D7" s="8">
        <v>463.190885</v>
      </c>
    </row>
    <row r="8" ht="22.5" customHeight="1" spans="1:4">
      <c r="A8" s="89" t="s">
        <v>9</v>
      </c>
      <c r="B8" s="8"/>
      <c r="C8" s="89" t="str">
        <f>"二"&amp;"、"&amp;"社会保障和就业支出"</f>
        <v>二、社会保障和就业支出</v>
      </c>
      <c r="D8" s="8">
        <v>19.534464</v>
      </c>
    </row>
    <row r="9" ht="22.5" customHeight="1" spans="1:4">
      <c r="A9" s="89" t="s">
        <v>10</v>
      </c>
      <c r="B9" s="8"/>
      <c r="C9" s="89" t="str">
        <f>"三"&amp;"、"&amp;"卫生健康支出"</f>
        <v>三、卫生健康支出</v>
      </c>
      <c r="D9" s="8">
        <v>15.697109</v>
      </c>
    </row>
    <row r="10" ht="22.5" customHeight="1" spans="1:4">
      <c r="A10" s="89" t="s">
        <v>11</v>
      </c>
      <c r="B10" s="8"/>
      <c r="C10" s="89" t="str">
        <f>"四"&amp;"、"&amp;"住房保障支出"</f>
        <v>四、住房保障支出</v>
      </c>
      <c r="D10" s="8">
        <v>15.024</v>
      </c>
    </row>
    <row r="11" ht="22.5" customHeight="1" spans="1:4">
      <c r="A11" s="89" t="s">
        <v>12</v>
      </c>
      <c r="B11" s="8"/>
      <c r="C11" s="89"/>
      <c r="D11" s="8"/>
    </row>
    <row r="12" ht="22.5" customHeight="1" spans="1:4">
      <c r="A12" s="89" t="s">
        <v>13</v>
      </c>
      <c r="B12" s="8"/>
      <c r="C12" s="89"/>
      <c r="D12" s="8"/>
    </row>
    <row r="13" ht="22.5" customHeight="1" spans="1:4">
      <c r="A13" s="89" t="s">
        <v>14</v>
      </c>
      <c r="B13" s="8"/>
      <c r="C13" s="89"/>
      <c r="D13" s="8"/>
    </row>
    <row r="14" ht="22.5" customHeight="1" spans="1:4">
      <c r="A14" s="89" t="s">
        <v>15</v>
      </c>
      <c r="B14" s="8"/>
      <c r="C14" s="89"/>
      <c r="D14" s="8"/>
    </row>
    <row r="15" ht="22.5" customHeight="1" spans="1:4">
      <c r="A15" s="90" t="s">
        <v>16</v>
      </c>
      <c r="B15" s="8"/>
      <c r="C15" s="93"/>
      <c r="D15" s="8"/>
    </row>
    <row r="16" ht="22.5" customHeight="1" spans="1:4">
      <c r="A16" s="90" t="s">
        <v>17</v>
      </c>
      <c r="B16" s="8"/>
      <c r="C16" s="93"/>
      <c r="D16" s="8"/>
    </row>
    <row r="17" ht="22.5" customHeight="1" spans="1:4">
      <c r="A17" s="90"/>
      <c r="B17" s="8"/>
      <c r="C17" s="93"/>
      <c r="D17" s="8"/>
    </row>
    <row r="18" ht="22.5" customHeight="1" spans="1:4">
      <c r="A18" s="91" t="s">
        <v>18</v>
      </c>
      <c r="B18" s="92">
        <v>513.446458</v>
      </c>
      <c r="C18" s="93" t="s">
        <v>19</v>
      </c>
      <c r="D18" s="92">
        <v>513.446458</v>
      </c>
    </row>
    <row r="19" ht="22.5" customHeight="1" spans="1:4">
      <c r="A19" s="90" t="s">
        <v>20</v>
      </c>
      <c r="B19" s="8"/>
      <c r="C19" s="89" t="s">
        <v>21</v>
      </c>
      <c r="D19" s="60"/>
    </row>
    <row r="20" ht="22.5" customHeight="1" spans="1:4">
      <c r="A20" s="91" t="s">
        <v>22</v>
      </c>
      <c r="B20" s="92">
        <v>513.446458</v>
      </c>
      <c r="C20" s="93" t="s">
        <v>23</v>
      </c>
      <c r="D20" s="92">
        <v>513.446458</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E19" sqref="E18:E19"/>
    </sheetView>
  </sheetViews>
  <sheetFormatPr defaultColWidth="8.85" defaultRowHeight="15" customHeight="1" outlineLevelRow="7"/>
  <cols>
    <col min="1" max="2" width="23.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6" t="s">
        <v>328</v>
      </c>
      <c r="B1" s="6"/>
      <c r="C1" s="6"/>
      <c r="D1" s="6"/>
      <c r="E1" s="6"/>
      <c r="F1" s="6"/>
      <c r="G1" s="6"/>
      <c r="H1" s="6"/>
      <c r="I1" s="6"/>
      <c r="J1" s="6"/>
    </row>
    <row r="2" ht="45" customHeight="1" spans="1:10">
      <c r="A2" s="40" t="s">
        <v>329</v>
      </c>
      <c r="B2" s="40"/>
      <c r="C2" s="40"/>
      <c r="D2" s="40"/>
      <c r="E2" s="40"/>
      <c r="F2" s="40"/>
      <c r="G2" s="40"/>
      <c r="H2" s="40"/>
      <c r="I2" s="40"/>
      <c r="J2" s="40"/>
    </row>
    <row r="3" ht="20.25" customHeight="1" spans="1:10">
      <c r="A3" s="1" t="str">
        <f>"单位名称："&amp;"易门县机关事务服务中心"</f>
        <v>单位名称：易门县机关事务服务中心</v>
      </c>
      <c r="B3" s="1"/>
      <c r="C3" s="1"/>
      <c r="D3" s="1"/>
      <c r="E3" s="1"/>
      <c r="F3" s="1"/>
      <c r="G3" s="1"/>
      <c r="H3" s="1"/>
      <c r="I3" s="1"/>
      <c r="J3" s="1"/>
    </row>
    <row r="4" ht="20.25" customHeight="1" spans="1:10">
      <c r="A4" s="41" t="s">
        <v>226</v>
      </c>
      <c r="B4" s="41" t="s">
        <v>227</v>
      </c>
      <c r="C4" s="41" t="s">
        <v>228</v>
      </c>
      <c r="D4" s="41" t="s">
        <v>229</v>
      </c>
      <c r="E4" s="41" t="s">
        <v>230</v>
      </c>
      <c r="F4" s="41" t="s">
        <v>231</v>
      </c>
      <c r="G4" s="41" t="s">
        <v>232</v>
      </c>
      <c r="H4" s="41" t="s">
        <v>233</v>
      </c>
      <c r="I4" s="41" t="s">
        <v>234</v>
      </c>
      <c r="J4" s="41" t="s">
        <v>235</v>
      </c>
    </row>
    <row r="5" ht="46.5" customHeight="1" spans="1:10">
      <c r="A5" s="41"/>
      <c r="B5" s="41"/>
      <c r="C5" s="41"/>
      <c r="D5" s="41"/>
      <c r="E5" s="41"/>
      <c r="F5" s="41"/>
      <c r="G5" s="41"/>
      <c r="H5" s="41"/>
      <c r="I5" s="41"/>
      <c r="J5" s="41"/>
    </row>
    <row r="6" ht="20.25" customHeight="1" spans="1:10">
      <c r="A6" s="42">
        <v>1</v>
      </c>
      <c r="B6" s="42">
        <v>2</v>
      </c>
      <c r="C6" s="42">
        <v>3</v>
      </c>
      <c r="D6" s="42">
        <v>4</v>
      </c>
      <c r="E6" s="42">
        <v>5</v>
      </c>
      <c r="F6" s="42">
        <v>6</v>
      </c>
      <c r="G6" s="42">
        <v>7</v>
      </c>
      <c r="H6" s="42">
        <v>8</v>
      </c>
      <c r="I6" s="42">
        <v>9</v>
      </c>
      <c r="J6" s="42">
        <v>10</v>
      </c>
    </row>
    <row r="7" ht="20.25" customHeight="1" spans="1:10">
      <c r="A7" s="63"/>
      <c r="B7" s="4"/>
      <c r="C7" s="4"/>
      <c r="E7" s="43"/>
      <c r="F7" s="43"/>
      <c r="G7" s="43"/>
      <c r="H7" s="43"/>
      <c r="I7" s="43"/>
      <c r="J7" s="43"/>
    </row>
    <row r="8" ht="20.25" customHeight="1" spans="1:10">
      <c r="A8" s="4"/>
      <c r="B8" s="4"/>
      <c r="C8" s="7"/>
      <c r="D8" s="7"/>
      <c r="E8" s="43"/>
      <c r="F8" s="43"/>
      <c r="G8" s="43"/>
      <c r="H8" s="43"/>
      <c r="I8" s="43"/>
      <c r="J8" s="43"/>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9" scale="76"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A1" sqref="A1"/>
    </sheetView>
  </sheetViews>
  <sheetFormatPr defaultColWidth="8.85" defaultRowHeight="15" customHeight="1" outlineLevelRow="7" outlineLevelCol="5"/>
  <cols>
    <col min="1" max="1" width="28.575" customWidth="1"/>
    <col min="2" max="2" width="17.1416666666667" customWidth="1"/>
    <col min="3" max="3" width="28.575" customWidth="1"/>
    <col min="4" max="6" width="21.425" customWidth="1"/>
  </cols>
  <sheetData>
    <row r="1" ht="18.75" customHeight="1" spans="1:6">
      <c r="A1" s="51"/>
      <c r="B1" s="51"/>
      <c r="C1" s="51"/>
      <c r="D1" s="51"/>
      <c r="E1" s="51"/>
      <c r="F1" s="61" t="s">
        <v>330</v>
      </c>
    </row>
    <row r="2" ht="37.5" customHeight="1" spans="1:6">
      <c r="A2" s="52" t="s">
        <v>331</v>
      </c>
      <c r="B2" s="52"/>
      <c r="C2" s="52"/>
      <c r="D2" s="52"/>
      <c r="E2" s="52"/>
      <c r="F2" s="52"/>
    </row>
    <row r="3" ht="18.75" customHeight="1" spans="1:6">
      <c r="A3" s="53" t="str">
        <f>"单位名称："&amp;"易门县机关事务服务中心"</f>
        <v>单位名称：易门县机关事务服务中心</v>
      </c>
      <c r="B3" s="53"/>
      <c r="C3" s="53"/>
      <c r="D3" s="54"/>
      <c r="E3" s="54"/>
      <c r="F3" s="62" t="s">
        <v>26</v>
      </c>
    </row>
    <row r="4" ht="18.75" customHeight="1" spans="1:6">
      <c r="A4" s="55" t="s">
        <v>129</v>
      </c>
      <c r="B4" s="55" t="s">
        <v>56</v>
      </c>
      <c r="C4" s="55" t="s">
        <v>57</v>
      </c>
      <c r="D4" s="56" t="s">
        <v>332</v>
      </c>
      <c r="E4" s="56"/>
      <c r="F4" s="56"/>
    </row>
    <row r="5" ht="18.75" customHeight="1" spans="1:6">
      <c r="A5" s="55" t="s">
        <v>56</v>
      </c>
      <c r="B5" s="55" t="s">
        <v>56</v>
      </c>
      <c r="C5" s="55" t="s">
        <v>57</v>
      </c>
      <c r="D5" s="56" t="s">
        <v>31</v>
      </c>
      <c r="E5" s="56" t="s">
        <v>59</v>
      </c>
      <c r="F5" s="56" t="s">
        <v>60</v>
      </c>
    </row>
    <row r="6" ht="18.75" customHeight="1" spans="1:6">
      <c r="A6" s="57" t="s">
        <v>42</v>
      </c>
      <c r="B6" s="57"/>
      <c r="C6" s="57" t="s">
        <v>43</v>
      </c>
      <c r="D6" s="57" t="s">
        <v>45</v>
      </c>
      <c r="E6" s="57" t="s">
        <v>46</v>
      </c>
      <c r="F6" s="57" t="s">
        <v>47</v>
      </c>
    </row>
    <row r="7" ht="20.25" customHeight="1" spans="1:6">
      <c r="A7" s="58"/>
      <c r="B7" s="58"/>
      <c r="C7" s="58"/>
      <c r="D7" s="8"/>
      <c r="E7" s="8"/>
      <c r="F7" s="8"/>
    </row>
    <row r="8" ht="20.25" customHeight="1" spans="1:6">
      <c r="A8" s="59" t="s">
        <v>101</v>
      </c>
      <c r="B8" s="59"/>
      <c r="C8" s="59"/>
      <c r="D8" s="60"/>
      <c r="E8" s="60"/>
      <c r="F8" s="60"/>
    </row>
  </sheetData>
  <mergeCells count="7">
    <mergeCell ref="A2:F2"/>
    <mergeCell ref="A3:C3"/>
    <mergeCell ref="D4:F4"/>
    <mergeCell ref="A8:C8"/>
    <mergeCell ref="A4:A5"/>
    <mergeCell ref="B4:B5"/>
    <mergeCell ref="C4:C5"/>
  </mergeCells>
  <pageMargins left="0.75" right="0.75" top="1" bottom="1" header="0.5" footer="0.5"/>
  <pageSetup paperSize="9" scale="95"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46"/>
  <sheetViews>
    <sheetView showZeros="0" topLeftCell="A6" workbookViewId="0">
      <selection activeCell="O11" sqref="O11"/>
    </sheetView>
  </sheetViews>
  <sheetFormatPr defaultColWidth="8.85" defaultRowHeight="15" customHeight="1"/>
  <cols>
    <col min="1" max="1" width="29.4583333333333" customWidth="1"/>
    <col min="2" max="2" width="29.75" customWidth="1"/>
    <col min="3" max="3" width="22.75" customWidth="1"/>
    <col min="4" max="4" width="10" customWidth="1"/>
    <col min="5" max="5" width="8.625" customWidth="1"/>
    <col min="6" max="6" width="9.375" customWidth="1"/>
    <col min="7" max="7" width="8.5" customWidth="1"/>
    <col min="8" max="8" width="10.5" customWidth="1"/>
    <col min="9" max="17" width="9.625" customWidth="1"/>
  </cols>
  <sheetData>
    <row r="1" customHeight="1" spans="1:17">
      <c r="A1" s="46"/>
      <c r="B1" s="46"/>
      <c r="C1" s="46"/>
      <c r="D1" s="46"/>
      <c r="E1" s="46"/>
      <c r="F1" s="46"/>
      <c r="G1" s="46"/>
      <c r="H1" s="46"/>
      <c r="I1" s="46"/>
      <c r="J1" s="46"/>
      <c r="K1" s="46"/>
      <c r="L1" s="46"/>
      <c r="M1" s="46"/>
      <c r="N1" s="46"/>
      <c r="O1" s="46"/>
      <c r="P1" s="46"/>
      <c r="Q1" s="6" t="s">
        <v>333</v>
      </c>
    </row>
    <row r="2" ht="45" customHeight="1" spans="1:17">
      <c r="A2" s="40" t="s">
        <v>334</v>
      </c>
      <c r="B2" s="40"/>
      <c r="C2" s="40"/>
      <c r="D2" s="40"/>
      <c r="E2" s="40"/>
      <c r="F2" s="40"/>
      <c r="G2" s="40"/>
      <c r="H2" s="40"/>
      <c r="I2" s="40"/>
      <c r="J2" s="40"/>
      <c r="K2" s="40"/>
      <c r="L2" s="40"/>
      <c r="M2" s="40"/>
      <c r="N2" s="49"/>
      <c r="O2" s="49"/>
      <c r="P2" s="49"/>
      <c r="Q2" s="49"/>
    </row>
    <row r="3" ht="20.25" customHeight="1" spans="1:17">
      <c r="A3" s="1" t="str">
        <f>"单位名称："&amp;"易门县机关事务服务中心"</f>
        <v>单位名称：易门县机关事务服务中心</v>
      </c>
      <c r="B3" s="1"/>
      <c r="C3" s="1"/>
      <c r="D3" s="1"/>
      <c r="E3" s="1"/>
      <c r="F3" s="1"/>
      <c r="G3" s="1"/>
      <c r="H3" s="1"/>
      <c r="I3" s="1"/>
      <c r="J3" s="1"/>
      <c r="K3" s="1"/>
      <c r="L3" s="1"/>
      <c r="M3" s="1"/>
      <c r="N3" s="1"/>
      <c r="O3" s="1"/>
      <c r="P3" s="1"/>
      <c r="Q3" s="6" t="s">
        <v>26</v>
      </c>
    </row>
    <row r="4" ht="20.25" customHeight="1" spans="1:17">
      <c r="A4" s="3" t="s">
        <v>335</v>
      </c>
      <c r="B4" s="3" t="s">
        <v>336</v>
      </c>
      <c r="C4" s="3" t="s">
        <v>337</v>
      </c>
      <c r="D4" s="3" t="s">
        <v>338</v>
      </c>
      <c r="E4" s="3" t="s">
        <v>339</v>
      </c>
      <c r="F4" s="3" t="s">
        <v>340</v>
      </c>
      <c r="G4" s="3" t="s">
        <v>136</v>
      </c>
      <c r="H4" s="3"/>
      <c r="I4" s="3"/>
      <c r="J4" s="3"/>
      <c r="K4" s="3"/>
      <c r="L4" s="3"/>
      <c r="M4" s="3"/>
      <c r="N4" s="3"/>
      <c r="O4" s="3"/>
      <c r="P4" s="3"/>
      <c r="Q4" s="3"/>
    </row>
    <row r="5" ht="20.25" customHeight="1" spans="1:17">
      <c r="A5" s="3" t="s">
        <v>341</v>
      </c>
      <c r="B5" s="3" t="s">
        <v>336</v>
      </c>
      <c r="C5" s="3" t="s">
        <v>337</v>
      </c>
      <c r="D5" s="3" t="s">
        <v>338</v>
      </c>
      <c r="E5" s="3" t="s">
        <v>339</v>
      </c>
      <c r="F5" s="3" t="s">
        <v>340</v>
      </c>
      <c r="G5" s="3" t="s">
        <v>29</v>
      </c>
      <c r="H5" s="3" t="s">
        <v>32</v>
      </c>
      <c r="I5" s="3" t="s">
        <v>342</v>
      </c>
      <c r="J5" s="3" t="s">
        <v>343</v>
      </c>
      <c r="K5" s="3" t="s">
        <v>35</v>
      </c>
      <c r="L5" s="3" t="s">
        <v>36</v>
      </c>
      <c r="M5" s="3" t="s">
        <v>36</v>
      </c>
      <c r="N5" s="3"/>
      <c r="O5" s="3"/>
      <c r="P5" s="3"/>
      <c r="Q5" s="3"/>
    </row>
    <row r="6" ht="32.4" customHeight="1" spans="1:17">
      <c r="A6" s="3"/>
      <c r="B6" s="3"/>
      <c r="C6" s="3"/>
      <c r="D6" s="3"/>
      <c r="E6" s="3"/>
      <c r="F6" s="3"/>
      <c r="G6" s="3"/>
      <c r="H6" s="3" t="s">
        <v>31</v>
      </c>
      <c r="I6" s="3"/>
      <c r="J6" s="3"/>
      <c r="K6" s="3"/>
      <c r="L6" s="3" t="s">
        <v>31</v>
      </c>
      <c r="M6" s="3" t="s">
        <v>37</v>
      </c>
      <c r="N6" s="3" t="s">
        <v>38</v>
      </c>
      <c r="O6" s="50" t="s">
        <v>39</v>
      </c>
      <c r="P6" s="50" t="s">
        <v>40</v>
      </c>
      <c r="Q6" s="50" t="s">
        <v>41</v>
      </c>
    </row>
    <row r="7" ht="20.25" customHeight="1" spans="1:17">
      <c r="A7" s="42">
        <v>1</v>
      </c>
      <c r="B7" s="42">
        <v>2</v>
      </c>
      <c r="C7" s="42">
        <v>3</v>
      </c>
      <c r="D7" s="42">
        <v>4</v>
      </c>
      <c r="E7" s="42">
        <v>5</v>
      </c>
      <c r="F7" s="42">
        <v>6</v>
      </c>
      <c r="G7" s="42">
        <v>7</v>
      </c>
      <c r="H7" s="42">
        <v>8</v>
      </c>
      <c r="I7" s="42">
        <v>9</v>
      </c>
      <c r="J7" s="42">
        <v>10</v>
      </c>
      <c r="K7" s="42">
        <v>11</v>
      </c>
      <c r="L7" s="42">
        <v>12</v>
      </c>
      <c r="M7" s="42">
        <v>13</v>
      </c>
      <c r="N7" s="42">
        <v>14</v>
      </c>
      <c r="O7" s="42">
        <v>15</v>
      </c>
      <c r="P7" s="42">
        <v>16</v>
      </c>
      <c r="Q7" s="42">
        <v>17</v>
      </c>
    </row>
    <row r="8" ht="20.25" customHeight="1" spans="1:17">
      <c r="A8" s="47" t="s">
        <v>169</v>
      </c>
      <c r="B8" s="4"/>
      <c r="C8" s="4"/>
      <c r="D8" s="43"/>
      <c r="E8" s="43"/>
      <c r="F8" s="43"/>
      <c r="G8" s="43">
        <v>59.5</v>
      </c>
      <c r="H8" s="43">
        <v>59.5</v>
      </c>
      <c r="I8" s="43"/>
      <c r="J8" s="44"/>
      <c r="K8" s="44"/>
      <c r="L8" s="43"/>
      <c r="M8" s="43"/>
      <c r="N8" s="43"/>
      <c r="O8" s="43"/>
      <c r="P8" s="43"/>
      <c r="Q8" s="43"/>
    </row>
    <row r="9" ht="20.25" customHeight="1" spans="1:17">
      <c r="A9" s="4"/>
      <c r="B9" s="4" t="s">
        <v>344</v>
      </c>
      <c r="C9" s="4" t="str">
        <f>"C23120301"&amp;"  "&amp;"车辆维修和保养服务"</f>
        <v>C23120301  车辆维修和保养服务</v>
      </c>
      <c r="D9" s="48" t="s">
        <v>345</v>
      </c>
      <c r="E9" s="7">
        <v>1</v>
      </c>
      <c r="F9" s="43"/>
      <c r="G9" s="43">
        <v>20</v>
      </c>
      <c r="H9" s="44">
        <v>20</v>
      </c>
      <c r="I9" s="44"/>
      <c r="J9" s="44"/>
      <c r="K9" s="44"/>
      <c r="L9" s="43"/>
      <c r="M9" s="43"/>
      <c r="N9" s="43"/>
      <c r="O9" s="43"/>
      <c r="P9" s="43"/>
      <c r="Q9" s="43"/>
    </row>
    <row r="10" ht="20.25" customHeight="1" spans="1:17">
      <c r="A10" s="4"/>
      <c r="B10" s="4" t="s">
        <v>346</v>
      </c>
      <c r="C10" s="4" t="str">
        <f>"C1804010201"&amp;"  "&amp;"机动车保险服务"</f>
        <v>C1804010201  机动车保险服务</v>
      </c>
      <c r="D10" s="48" t="s">
        <v>345</v>
      </c>
      <c r="E10" s="7">
        <v>1</v>
      </c>
      <c r="F10" s="43"/>
      <c r="G10" s="43">
        <v>12.5</v>
      </c>
      <c r="H10" s="44">
        <v>12.5</v>
      </c>
      <c r="I10" s="44"/>
      <c r="J10" s="44"/>
      <c r="K10" s="44"/>
      <c r="L10" s="43"/>
      <c r="M10" s="43"/>
      <c r="N10" s="43"/>
      <c r="O10" s="43"/>
      <c r="P10" s="43"/>
      <c r="Q10" s="43"/>
    </row>
    <row r="11" ht="28" customHeight="1" spans="1:17">
      <c r="A11" s="4"/>
      <c r="B11" s="4" t="s">
        <v>347</v>
      </c>
      <c r="C11" s="4" t="str">
        <f>"C23120302"&amp;"  "&amp;"车辆加油、添加燃料服务"</f>
        <v>C23120302  车辆加油、添加燃料服务</v>
      </c>
      <c r="D11" s="48" t="s">
        <v>345</v>
      </c>
      <c r="E11" s="7">
        <v>1</v>
      </c>
      <c r="F11" s="43"/>
      <c r="G11" s="43">
        <v>27</v>
      </c>
      <c r="H11" s="44">
        <v>27</v>
      </c>
      <c r="I11" s="44"/>
      <c r="J11" s="44"/>
      <c r="K11" s="44"/>
      <c r="L11" s="43"/>
      <c r="M11" s="43"/>
      <c r="N11" s="43"/>
      <c r="O11" s="43"/>
      <c r="P11" s="43"/>
      <c r="Q11" s="43"/>
    </row>
    <row r="12" ht="20.25" customHeight="1" spans="1:17">
      <c r="A12" s="47" t="s">
        <v>176</v>
      </c>
      <c r="B12" s="4"/>
      <c r="C12" s="4"/>
      <c r="D12" s="4"/>
      <c r="E12" s="4"/>
      <c r="F12" s="43"/>
      <c r="G12" s="43">
        <v>2.459</v>
      </c>
      <c r="H12" s="43">
        <v>2.459</v>
      </c>
      <c r="I12" s="43"/>
      <c r="J12" s="44"/>
      <c r="K12" s="44"/>
      <c r="L12" s="43"/>
      <c r="M12" s="43"/>
      <c r="N12" s="43"/>
      <c r="O12" s="43"/>
      <c r="P12" s="43"/>
      <c r="Q12" s="43"/>
    </row>
    <row r="13" ht="20.25" customHeight="1" spans="1:17">
      <c r="A13" s="4"/>
      <c r="B13" s="4" t="s">
        <v>348</v>
      </c>
      <c r="C13" s="4" t="str">
        <f>"A05010000"&amp;"  "&amp;"家具"</f>
        <v>A05010000  家具</v>
      </c>
      <c r="D13" s="48" t="s">
        <v>349</v>
      </c>
      <c r="E13" s="7">
        <v>2</v>
      </c>
      <c r="F13" s="43"/>
      <c r="G13" s="43">
        <v>0.056</v>
      </c>
      <c r="H13" s="44">
        <v>0.056</v>
      </c>
      <c r="I13" s="44"/>
      <c r="J13" s="44"/>
      <c r="K13" s="44"/>
      <c r="L13" s="43"/>
      <c r="M13" s="43"/>
      <c r="N13" s="43"/>
      <c r="O13" s="43"/>
      <c r="P13" s="43"/>
      <c r="Q13" s="43"/>
    </row>
    <row r="14" ht="20.25" customHeight="1" spans="1:17">
      <c r="A14" s="4"/>
      <c r="B14" s="4" t="s">
        <v>350</v>
      </c>
      <c r="C14" s="4" t="str">
        <f>"C1804010201"&amp;"  "&amp;"机动车保险服务"</f>
        <v>C1804010201  机动车保险服务</v>
      </c>
      <c r="D14" s="48" t="s">
        <v>345</v>
      </c>
      <c r="E14" s="7">
        <v>1</v>
      </c>
      <c r="F14" s="43"/>
      <c r="G14" s="43">
        <v>0.58</v>
      </c>
      <c r="H14" s="44">
        <v>0.58</v>
      </c>
      <c r="I14" s="44"/>
      <c r="J14" s="44"/>
      <c r="K14" s="44"/>
      <c r="L14" s="43"/>
      <c r="M14" s="43"/>
      <c r="N14" s="43"/>
      <c r="O14" s="43"/>
      <c r="P14" s="43"/>
      <c r="Q14" s="43"/>
    </row>
    <row r="15" ht="27" customHeight="1" spans="1:17">
      <c r="A15" s="4"/>
      <c r="B15" s="4" t="s">
        <v>351</v>
      </c>
      <c r="C15" s="4" t="str">
        <f>"C23120302"&amp;"  "&amp;"车辆加油、添加燃料服务"</f>
        <v>C23120302  车辆加油、添加燃料服务</v>
      </c>
      <c r="D15" s="48" t="s">
        <v>345</v>
      </c>
      <c r="E15" s="7">
        <v>1</v>
      </c>
      <c r="F15" s="43"/>
      <c r="G15" s="43">
        <v>0.7</v>
      </c>
      <c r="H15" s="44">
        <v>0.7</v>
      </c>
      <c r="I15" s="44"/>
      <c r="J15" s="44"/>
      <c r="K15" s="44"/>
      <c r="L15" s="43"/>
      <c r="M15" s="43"/>
      <c r="N15" s="43"/>
      <c r="O15" s="43"/>
      <c r="P15" s="43"/>
      <c r="Q15" s="43"/>
    </row>
    <row r="16" ht="20.25" customHeight="1" spans="1:17">
      <c r="A16" s="4"/>
      <c r="B16" s="4" t="s">
        <v>352</v>
      </c>
      <c r="C16" s="4" t="str">
        <f>"C23120301"&amp;"  "&amp;"车辆维修和保养服务"</f>
        <v>C23120301  车辆维修和保养服务</v>
      </c>
      <c r="D16" s="48" t="s">
        <v>345</v>
      </c>
      <c r="E16" s="7">
        <v>1</v>
      </c>
      <c r="F16" s="43"/>
      <c r="G16" s="43">
        <v>0.72</v>
      </c>
      <c r="H16" s="44">
        <v>0.72</v>
      </c>
      <c r="I16" s="44"/>
      <c r="J16" s="44"/>
      <c r="K16" s="44"/>
      <c r="L16" s="43"/>
      <c r="M16" s="43"/>
      <c r="N16" s="43"/>
      <c r="O16" s="43"/>
      <c r="P16" s="43"/>
      <c r="Q16" s="43"/>
    </row>
    <row r="17" ht="20.25" customHeight="1" spans="1:17">
      <c r="A17" s="4"/>
      <c r="B17" s="4" t="s">
        <v>353</v>
      </c>
      <c r="C17" s="4" t="str">
        <f>"A05010501"&amp;"  "&amp;"书柜"</f>
        <v>A05010501  书柜</v>
      </c>
      <c r="D17" s="48" t="s">
        <v>354</v>
      </c>
      <c r="E17" s="7">
        <v>1</v>
      </c>
      <c r="F17" s="43"/>
      <c r="G17" s="43">
        <v>0.078</v>
      </c>
      <c r="H17" s="44">
        <v>0.078</v>
      </c>
      <c r="I17" s="44"/>
      <c r="J17" s="44"/>
      <c r="K17" s="44"/>
      <c r="L17" s="43"/>
      <c r="M17" s="43"/>
      <c r="N17" s="43"/>
      <c r="O17" s="43"/>
      <c r="P17" s="43"/>
      <c r="Q17" s="43"/>
    </row>
    <row r="18" ht="20.25" customHeight="1" spans="1:17">
      <c r="A18" s="4"/>
      <c r="B18" s="4" t="s">
        <v>178</v>
      </c>
      <c r="C18" s="4" t="str">
        <f>"A05010201"&amp;"  "&amp;"办公桌"</f>
        <v>A05010201  办公桌</v>
      </c>
      <c r="D18" s="48" t="s">
        <v>345</v>
      </c>
      <c r="E18" s="7">
        <v>5</v>
      </c>
      <c r="F18" s="43"/>
      <c r="G18" s="43">
        <v>0.325</v>
      </c>
      <c r="H18" s="44">
        <v>0.325</v>
      </c>
      <c r="I18" s="44"/>
      <c r="J18" s="44"/>
      <c r="K18" s="44"/>
      <c r="L18" s="43"/>
      <c r="M18" s="43"/>
      <c r="N18" s="43"/>
      <c r="O18" s="43"/>
      <c r="P18" s="43"/>
      <c r="Q18" s="43"/>
    </row>
    <row r="19" ht="30" customHeight="1" spans="1:17">
      <c r="A19" s="47" t="s">
        <v>220</v>
      </c>
      <c r="B19" s="4"/>
      <c r="C19" s="4"/>
      <c r="D19" s="4"/>
      <c r="E19" s="4"/>
      <c r="F19" s="43"/>
      <c r="G19" s="43">
        <v>128.67</v>
      </c>
      <c r="H19" s="43">
        <v>128.67</v>
      </c>
      <c r="I19" s="43"/>
      <c r="J19" s="44"/>
      <c r="K19" s="44"/>
      <c r="L19" s="43"/>
      <c r="M19" s="43"/>
      <c r="N19" s="43"/>
      <c r="O19" s="43"/>
      <c r="P19" s="43"/>
      <c r="Q19" s="43"/>
    </row>
    <row r="20" ht="20.25" customHeight="1" spans="1:17">
      <c r="A20" s="4"/>
      <c r="B20" s="4" t="s">
        <v>355</v>
      </c>
      <c r="C20" s="4" t="str">
        <f>"C21040000"&amp;"  "&amp;"物业管理服务"</f>
        <v>C21040000  物业管理服务</v>
      </c>
      <c r="D20" s="48" t="s">
        <v>259</v>
      </c>
      <c r="E20" s="7">
        <v>1</v>
      </c>
      <c r="F20" s="43"/>
      <c r="G20" s="43">
        <v>128.67</v>
      </c>
      <c r="H20" s="44">
        <v>128.67</v>
      </c>
      <c r="I20" s="44"/>
      <c r="J20" s="44"/>
      <c r="K20" s="44"/>
      <c r="L20" s="43"/>
      <c r="M20" s="43"/>
      <c r="N20" s="43"/>
      <c r="O20" s="43"/>
      <c r="P20" s="43"/>
      <c r="Q20" s="43"/>
    </row>
    <row r="21" ht="20.25" customHeight="1" spans="1:17">
      <c r="A21" s="47" t="s">
        <v>222</v>
      </c>
      <c r="B21" s="4"/>
      <c r="C21" s="4"/>
      <c r="D21" s="4"/>
      <c r="E21" s="4"/>
      <c r="F21" s="43"/>
      <c r="G21" s="43">
        <v>14.2309</v>
      </c>
      <c r="H21" s="43">
        <v>14.2309</v>
      </c>
      <c r="I21" s="43"/>
      <c r="J21" s="44"/>
      <c r="K21" s="44"/>
      <c r="L21" s="43"/>
      <c r="M21" s="43"/>
      <c r="N21" s="43"/>
      <c r="O21" s="43"/>
      <c r="P21" s="43"/>
      <c r="Q21" s="43"/>
    </row>
    <row r="22" ht="20.25" customHeight="1" spans="1:17">
      <c r="A22" s="4"/>
      <c r="B22" s="4" t="s">
        <v>356</v>
      </c>
      <c r="C22" s="4" t="str">
        <f t="shared" ref="C22:C37" si="0">"A05010000"&amp;"  "&amp;"家具"</f>
        <v>A05010000  家具</v>
      </c>
      <c r="D22" s="48" t="s">
        <v>354</v>
      </c>
      <c r="E22" s="7">
        <v>1</v>
      </c>
      <c r="F22" s="43"/>
      <c r="G22" s="43">
        <v>0.106</v>
      </c>
      <c r="H22" s="44">
        <v>0.106</v>
      </c>
      <c r="I22" s="44"/>
      <c r="J22" s="44"/>
      <c r="K22" s="44"/>
      <c r="L22" s="43"/>
      <c r="M22" s="43"/>
      <c r="N22" s="43"/>
      <c r="O22" s="43"/>
      <c r="P22" s="43"/>
      <c r="Q22" s="43"/>
    </row>
    <row r="23" ht="20.25" customHeight="1" spans="1:17">
      <c r="A23" s="4"/>
      <c r="B23" s="4" t="s">
        <v>357</v>
      </c>
      <c r="C23" s="4" t="str">
        <f t="shared" si="0"/>
        <v>A05010000  家具</v>
      </c>
      <c r="D23" s="48" t="s">
        <v>358</v>
      </c>
      <c r="E23" s="7">
        <v>1</v>
      </c>
      <c r="F23" s="43"/>
      <c r="G23" s="43">
        <v>0.036</v>
      </c>
      <c r="H23" s="44">
        <v>0.036</v>
      </c>
      <c r="I23" s="44"/>
      <c r="J23" s="44"/>
      <c r="K23" s="44"/>
      <c r="L23" s="43"/>
      <c r="M23" s="43"/>
      <c r="N23" s="43"/>
      <c r="O23" s="43"/>
      <c r="P23" s="43"/>
      <c r="Q23" s="43"/>
    </row>
    <row r="24" ht="20.25" customHeight="1" spans="1:17">
      <c r="A24" s="4"/>
      <c r="B24" s="4" t="s">
        <v>359</v>
      </c>
      <c r="C24" s="4" t="str">
        <f t="shared" si="0"/>
        <v>A05010000  家具</v>
      </c>
      <c r="D24" s="48" t="s">
        <v>360</v>
      </c>
      <c r="E24" s="7">
        <v>1</v>
      </c>
      <c r="F24" s="43"/>
      <c r="G24" s="43">
        <v>0.07</v>
      </c>
      <c r="H24" s="44">
        <v>0.07</v>
      </c>
      <c r="I24" s="44"/>
      <c r="J24" s="44"/>
      <c r="K24" s="44"/>
      <c r="L24" s="43"/>
      <c r="M24" s="43"/>
      <c r="N24" s="43"/>
      <c r="O24" s="43"/>
      <c r="P24" s="43"/>
      <c r="Q24" s="43"/>
    </row>
    <row r="25" ht="20.25" customHeight="1" spans="1:17">
      <c r="A25" s="4"/>
      <c r="B25" s="4" t="s">
        <v>361</v>
      </c>
      <c r="C25" s="4" t="str">
        <f t="shared" si="0"/>
        <v>A05010000  家具</v>
      </c>
      <c r="D25" s="48" t="s">
        <v>354</v>
      </c>
      <c r="E25" s="7">
        <v>1</v>
      </c>
      <c r="F25" s="43"/>
      <c r="G25" s="43">
        <v>0.298</v>
      </c>
      <c r="H25" s="44">
        <v>0.298</v>
      </c>
      <c r="I25" s="44"/>
      <c r="J25" s="44"/>
      <c r="K25" s="44"/>
      <c r="L25" s="43"/>
      <c r="M25" s="43"/>
      <c r="N25" s="43"/>
      <c r="O25" s="43"/>
      <c r="P25" s="43"/>
      <c r="Q25" s="43"/>
    </row>
    <row r="26" ht="20.25" customHeight="1" spans="1:17">
      <c r="A26" s="4"/>
      <c r="B26" s="4" t="s">
        <v>362</v>
      </c>
      <c r="C26" s="4" t="str">
        <f t="shared" si="0"/>
        <v>A05010000  家具</v>
      </c>
      <c r="D26" s="48" t="s">
        <v>354</v>
      </c>
      <c r="E26" s="7">
        <v>3</v>
      </c>
      <c r="F26" s="43"/>
      <c r="G26" s="43">
        <v>0.144</v>
      </c>
      <c r="H26" s="44">
        <v>0.144</v>
      </c>
      <c r="I26" s="44"/>
      <c r="J26" s="44"/>
      <c r="K26" s="44"/>
      <c r="L26" s="43"/>
      <c r="M26" s="43"/>
      <c r="N26" s="43"/>
      <c r="O26" s="43"/>
      <c r="P26" s="43"/>
      <c r="Q26" s="43"/>
    </row>
    <row r="27" ht="20.25" customHeight="1" spans="1:17">
      <c r="A27" s="4"/>
      <c r="B27" s="4" t="s">
        <v>363</v>
      </c>
      <c r="C27" s="4" t="str">
        <f t="shared" si="0"/>
        <v>A05010000  家具</v>
      </c>
      <c r="D27" s="48" t="s">
        <v>358</v>
      </c>
      <c r="E27" s="7">
        <v>1</v>
      </c>
      <c r="F27" s="43"/>
      <c r="G27" s="43">
        <v>0.06</v>
      </c>
      <c r="H27" s="44">
        <v>0.06</v>
      </c>
      <c r="I27" s="44"/>
      <c r="J27" s="44"/>
      <c r="K27" s="44"/>
      <c r="L27" s="43"/>
      <c r="M27" s="43"/>
      <c r="N27" s="43"/>
      <c r="O27" s="43"/>
      <c r="P27" s="43"/>
      <c r="Q27" s="43"/>
    </row>
    <row r="28" ht="20.25" customHeight="1" spans="1:17">
      <c r="A28" s="4"/>
      <c r="B28" s="4" t="s">
        <v>364</v>
      </c>
      <c r="C28" s="4" t="str">
        <f t="shared" si="0"/>
        <v>A05010000  家具</v>
      </c>
      <c r="D28" s="48" t="s">
        <v>354</v>
      </c>
      <c r="E28" s="7">
        <v>1</v>
      </c>
      <c r="F28" s="43"/>
      <c r="G28" s="43">
        <v>0.088</v>
      </c>
      <c r="H28" s="44">
        <v>0.088</v>
      </c>
      <c r="I28" s="44"/>
      <c r="J28" s="44"/>
      <c r="K28" s="44"/>
      <c r="L28" s="43"/>
      <c r="M28" s="43"/>
      <c r="N28" s="43"/>
      <c r="O28" s="43"/>
      <c r="P28" s="43"/>
      <c r="Q28" s="43"/>
    </row>
    <row r="29" ht="20.25" customHeight="1" spans="1:17">
      <c r="A29" s="4"/>
      <c r="B29" s="4" t="s">
        <v>365</v>
      </c>
      <c r="C29" s="4" t="str">
        <f t="shared" si="0"/>
        <v>A05010000  家具</v>
      </c>
      <c r="D29" s="48" t="s">
        <v>360</v>
      </c>
      <c r="E29" s="7">
        <v>3</v>
      </c>
      <c r="F29" s="43"/>
      <c r="G29" s="43">
        <v>0.594</v>
      </c>
      <c r="H29" s="44">
        <v>0.594</v>
      </c>
      <c r="I29" s="44"/>
      <c r="J29" s="44"/>
      <c r="K29" s="44"/>
      <c r="L29" s="43"/>
      <c r="M29" s="43"/>
      <c r="N29" s="43"/>
      <c r="O29" s="43"/>
      <c r="P29" s="43"/>
      <c r="Q29" s="43"/>
    </row>
    <row r="30" ht="20.25" customHeight="1" spans="1:17">
      <c r="A30" s="4"/>
      <c r="B30" s="4" t="s">
        <v>366</v>
      </c>
      <c r="C30" s="4" t="str">
        <f t="shared" si="0"/>
        <v>A05010000  家具</v>
      </c>
      <c r="D30" s="48" t="s">
        <v>354</v>
      </c>
      <c r="E30" s="7">
        <v>1</v>
      </c>
      <c r="F30" s="43"/>
      <c r="G30" s="43">
        <v>0.08</v>
      </c>
      <c r="H30" s="44">
        <v>0.08</v>
      </c>
      <c r="I30" s="44"/>
      <c r="J30" s="44"/>
      <c r="K30" s="44"/>
      <c r="L30" s="43"/>
      <c r="M30" s="43"/>
      <c r="N30" s="43"/>
      <c r="O30" s="43"/>
      <c r="P30" s="43"/>
      <c r="Q30" s="43"/>
    </row>
    <row r="31" ht="20.25" customHeight="1" spans="1:17">
      <c r="A31" s="4"/>
      <c r="B31" s="4" t="s">
        <v>367</v>
      </c>
      <c r="C31" s="4" t="str">
        <f t="shared" si="0"/>
        <v>A05010000  家具</v>
      </c>
      <c r="D31" s="48" t="s">
        <v>360</v>
      </c>
      <c r="E31" s="7">
        <v>3</v>
      </c>
      <c r="F31" s="43"/>
      <c r="G31" s="43">
        <v>1.248</v>
      </c>
      <c r="H31" s="44">
        <v>1.248</v>
      </c>
      <c r="I31" s="44"/>
      <c r="J31" s="44"/>
      <c r="K31" s="44"/>
      <c r="L31" s="43"/>
      <c r="M31" s="43"/>
      <c r="N31" s="43"/>
      <c r="O31" s="43"/>
      <c r="P31" s="43"/>
      <c r="Q31" s="43"/>
    </row>
    <row r="32" ht="20.25" customHeight="1" spans="1:17">
      <c r="A32" s="4"/>
      <c r="B32" s="4" t="s">
        <v>368</v>
      </c>
      <c r="C32" s="4" t="str">
        <f t="shared" si="0"/>
        <v>A05010000  家具</v>
      </c>
      <c r="D32" s="48" t="s">
        <v>354</v>
      </c>
      <c r="E32" s="7">
        <v>3</v>
      </c>
      <c r="F32" s="43"/>
      <c r="G32" s="43">
        <v>0.66</v>
      </c>
      <c r="H32" s="44">
        <v>0.66</v>
      </c>
      <c r="I32" s="44"/>
      <c r="J32" s="44"/>
      <c r="K32" s="44"/>
      <c r="L32" s="43"/>
      <c r="M32" s="43"/>
      <c r="N32" s="43"/>
      <c r="O32" s="43"/>
      <c r="P32" s="43"/>
      <c r="Q32" s="43"/>
    </row>
    <row r="33" ht="20.25" customHeight="1" spans="1:17">
      <c r="A33" s="4"/>
      <c r="B33" s="4" t="s">
        <v>369</v>
      </c>
      <c r="C33" s="4" t="str">
        <f t="shared" si="0"/>
        <v>A05010000  家具</v>
      </c>
      <c r="D33" s="48" t="s">
        <v>358</v>
      </c>
      <c r="E33" s="7">
        <v>3</v>
      </c>
      <c r="F33" s="43"/>
      <c r="G33" s="43">
        <v>0.204</v>
      </c>
      <c r="H33" s="44">
        <v>0.204</v>
      </c>
      <c r="I33" s="44"/>
      <c r="J33" s="44"/>
      <c r="K33" s="44"/>
      <c r="L33" s="43"/>
      <c r="M33" s="43"/>
      <c r="N33" s="43"/>
      <c r="O33" s="43"/>
      <c r="P33" s="43"/>
      <c r="Q33" s="43"/>
    </row>
    <row r="34" ht="20.25" customHeight="1" spans="1:17">
      <c r="A34" s="4"/>
      <c r="B34" s="4" t="s">
        <v>370</v>
      </c>
      <c r="C34" s="4" t="str">
        <f t="shared" si="0"/>
        <v>A05010000  家具</v>
      </c>
      <c r="D34" s="48" t="s">
        <v>349</v>
      </c>
      <c r="E34" s="7">
        <v>3</v>
      </c>
      <c r="F34" s="43"/>
      <c r="G34" s="43">
        <v>0.084</v>
      </c>
      <c r="H34" s="44">
        <v>0.084</v>
      </c>
      <c r="I34" s="44"/>
      <c r="J34" s="44"/>
      <c r="K34" s="44"/>
      <c r="L34" s="43"/>
      <c r="M34" s="43"/>
      <c r="N34" s="43"/>
      <c r="O34" s="43"/>
      <c r="P34" s="43"/>
      <c r="Q34" s="43"/>
    </row>
    <row r="35" ht="20.25" customHeight="1" spans="1:17">
      <c r="A35" s="4"/>
      <c r="B35" s="4" t="s">
        <v>371</v>
      </c>
      <c r="C35" s="4" t="str">
        <f t="shared" si="0"/>
        <v>A05010000  家具</v>
      </c>
      <c r="D35" s="48" t="s">
        <v>354</v>
      </c>
      <c r="E35" s="7">
        <v>1</v>
      </c>
      <c r="F35" s="43"/>
      <c r="G35" s="43">
        <v>0.138</v>
      </c>
      <c r="H35" s="44">
        <v>0.138</v>
      </c>
      <c r="I35" s="44"/>
      <c r="J35" s="44"/>
      <c r="K35" s="44"/>
      <c r="L35" s="43"/>
      <c r="M35" s="43"/>
      <c r="N35" s="43"/>
      <c r="O35" s="43"/>
      <c r="P35" s="43"/>
      <c r="Q35" s="43"/>
    </row>
    <row r="36" ht="20.25" customHeight="1" spans="1:17">
      <c r="A36" s="4"/>
      <c r="B36" s="4" t="s">
        <v>372</v>
      </c>
      <c r="C36" s="4" t="str">
        <f t="shared" si="0"/>
        <v>A05010000  家具</v>
      </c>
      <c r="D36" s="48" t="s">
        <v>345</v>
      </c>
      <c r="E36" s="7">
        <v>1</v>
      </c>
      <c r="F36" s="43"/>
      <c r="G36" s="43">
        <v>5</v>
      </c>
      <c r="H36" s="44">
        <v>5</v>
      </c>
      <c r="I36" s="44"/>
      <c r="J36" s="44"/>
      <c r="K36" s="44"/>
      <c r="L36" s="43"/>
      <c r="M36" s="43"/>
      <c r="N36" s="43"/>
      <c r="O36" s="43"/>
      <c r="P36" s="43"/>
      <c r="Q36" s="43"/>
    </row>
    <row r="37" ht="20.25" customHeight="1" spans="1:17">
      <c r="A37" s="4"/>
      <c r="B37" s="4" t="s">
        <v>373</v>
      </c>
      <c r="C37" s="4" t="str">
        <f t="shared" si="0"/>
        <v>A05010000  家具</v>
      </c>
      <c r="D37" s="48" t="s">
        <v>354</v>
      </c>
      <c r="E37" s="7">
        <v>1</v>
      </c>
      <c r="F37" s="43"/>
      <c r="G37" s="43">
        <v>0.074</v>
      </c>
      <c r="H37" s="44">
        <v>0.074</v>
      </c>
      <c r="I37" s="44"/>
      <c r="J37" s="44"/>
      <c r="K37" s="44"/>
      <c r="L37" s="43"/>
      <c r="M37" s="43"/>
      <c r="N37" s="43"/>
      <c r="O37" s="43"/>
      <c r="P37" s="43"/>
      <c r="Q37" s="43"/>
    </row>
    <row r="38" ht="20.25" customHeight="1" spans="1:17">
      <c r="A38" s="4"/>
      <c r="B38" s="4" t="s">
        <v>374</v>
      </c>
      <c r="C38" s="4" t="str">
        <f>"A02061804"&amp;"  "&amp;"空调机"</f>
        <v>A02061804  空调机</v>
      </c>
      <c r="D38" s="48" t="s">
        <v>375</v>
      </c>
      <c r="E38" s="7">
        <v>11</v>
      </c>
      <c r="F38" s="43"/>
      <c r="G38" s="43">
        <v>2.7489</v>
      </c>
      <c r="H38" s="44">
        <v>2.7489</v>
      </c>
      <c r="I38" s="44"/>
      <c r="J38" s="44"/>
      <c r="K38" s="44"/>
      <c r="L38" s="43"/>
      <c r="M38" s="43"/>
      <c r="N38" s="43"/>
      <c r="O38" s="43"/>
      <c r="P38" s="43"/>
      <c r="Q38" s="43"/>
    </row>
    <row r="39" ht="20.25" customHeight="1" spans="1:17">
      <c r="A39" s="4"/>
      <c r="B39" s="4" t="s">
        <v>376</v>
      </c>
      <c r="C39" s="4" t="str">
        <f>"A02061804"&amp;"  "&amp;"空调机"</f>
        <v>A02061804  空调机</v>
      </c>
      <c r="D39" s="48" t="s">
        <v>375</v>
      </c>
      <c r="E39" s="7">
        <v>2</v>
      </c>
      <c r="F39" s="43"/>
      <c r="G39" s="43">
        <v>0.998</v>
      </c>
      <c r="H39" s="44">
        <v>0.998</v>
      </c>
      <c r="I39" s="44"/>
      <c r="J39" s="44"/>
      <c r="K39" s="44"/>
      <c r="L39" s="43"/>
      <c r="M39" s="43"/>
      <c r="N39" s="43"/>
      <c r="O39" s="43"/>
      <c r="P39" s="43"/>
      <c r="Q39" s="43"/>
    </row>
    <row r="40" ht="20.25" customHeight="1" spans="1:17">
      <c r="A40" s="4"/>
      <c r="B40" s="4" t="s">
        <v>377</v>
      </c>
      <c r="C40" s="4" t="str">
        <f t="shared" ref="C40:C45" si="1">"A05010000"&amp;"  "&amp;"家具"</f>
        <v>A05010000  家具</v>
      </c>
      <c r="D40" s="48" t="s">
        <v>360</v>
      </c>
      <c r="E40" s="7">
        <v>1</v>
      </c>
      <c r="F40" s="43"/>
      <c r="G40" s="43">
        <v>0.41</v>
      </c>
      <c r="H40" s="44">
        <v>0.41</v>
      </c>
      <c r="I40" s="44"/>
      <c r="J40" s="44"/>
      <c r="K40" s="44"/>
      <c r="L40" s="43"/>
      <c r="M40" s="43"/>
      <c r="N40" s="43"/>
      <c r="O40" s="43"/>
      <c r="P40" s="43"/>
      <c r="Q40" s="43"/>
    </row>
    <row r="41" ht="20.25" customHeight="1" spans="1:17">
      <c r="A41" s="4"/>
      <c r="B41" s="4" t="s">
        <v>378</v>
      </c>
      <c r="C41" s="4" t="str">
        <f t="shared" si="1"/>
        <v>A05010000  家具</v>
      </c>
      <c r="D41" s="48" t="s">
        <v>360</v>
      </c>
      <c r="E41" s="7">
        <v>3</v>
      </c>
      <c r="F41" s="43"/>
      <c r="G41" s="43">
        <v>0.558</v>
      </c>
      <c r="H41" s="44">
        <v>0.558</v>
      </c>
      <c r="I41" s="44"/>
      <c r="J41" s="44"/>
      <c r="K41" s="44"/>
      <c r="L41" s="43"/>
      <c r="M41" s="43"/>
      <c r="N41" s="43"/>
      <c r="O41" s="43"/>
      <c r="P41" s="43"/>
      <c r="Q41" s="43"/>
    </row>
    <row r="42" ht="20.25" customHeight="1" spans="1:17">
      <c r="A42" s="4"/>
      <c r="B42" s="4" t="s">
        <v>379</v>
      </c>
      <c r="C42" s="4" t="str">
        <f t="shared" si="1"/>
        <v>A05010000  家具</v>
      </c>
      <c r="D42" s="48" t="s">
        <v>354</v>
      </c>
      <c r="E42" s="7">
        <v>12</v>
      </c>
      <c r="F42" s="43"/>
      <c r="G42" s="43">
        <v>0.036</v>
      </c>
      <c r="H42" s="44">
        <v>0.036</v>
      </c>
      <c r="I42" s="44"/>
      <c r="J42" s="44"/>
      <c r="K42" s="44"/>
      <c r="L42" s="43"/>
      <c r="M42" s="43"/>
      <c r="N42" s="43"/>
      <c r="O42" s="43"/>
      <c r="P42" s="43"/>
      <c r="Q42" s="43"/>
    </row>
    <row r="43" ht="20.25" customHeight="1" spans="1:17">
      <c r="A43" s="4"/>
      <c r="B43" s="4" t="s">
        <v>380</v>
      </c>
      <c r="C43" s="4" t="str">
        <f t="shared" si="1"/>
        <v>A05010000  家具</v>
      </c>
      <c r="D43" s="48" t="s">
        <v>354</v>
      </c>
      <c r="E43" s="7">
        <v>1</v>
      </c>
      <c r="F43" s="43"/>
      <c r="G43" s="43">
        <v>0.21</v>
      </c>
      <c r="H43" s="44">
        <v>0.21</v>
      </c>
      <c r="I43" s="44"/>
      <c r="J43" s="44"/>
      <c r="K43" s="44"/>
      <c r="L43" s="43"/>
      <c r="M43" s="43"/>
      <c r="N43" s="43"/>
      <c r="O43" s="43"/>
      <c r="P43" s="43"/>
      <c r="Q43" s="43"/>
    </row>
    <row r="44" ht="20.25" customHeight="1" spans="1:17">
      <c r="A44" s="4"/>
      <c r="B44" s="4" t="s">
        <v>381</v>
      </c>
      <c r="C44" s="4" t="str">
        <f t="shared" si="1"/>
        <v>A05010000  家具</v>
      </c>
      <c r="D44" s="48" t="s">
        <v>360</v>
      </c>
      <c r="E44" s="7">
        <v>1</v>
      </c>
      <c r="F44" s="43"/>
      <c r="G44" s="43">
        <v>0.19</v>
      </c>
      <c r="H44" s="44">
        <v>0.19</v>
      </c>
      <c r="I44" s="44"/>
      <c r="J44" s="44"/>
      <c r="K44" s="44"/>
      <c r="L44" s="43"/>
      <c r="M44" s="43"/>
      <c r="N44" s="43"/>
      <c r="O44" s="43"/>
      <c r="P44" s="43"/>
      <c r="Q44" s="43"/>
    </row>
    <row r="45" ht="20.25" customHeight="1" spans="1:17">
      <c r="A45" s="4"/>
      <c r="B45" s="4" t="s">
        <v>382</v>
      </c>
      <c r="C45" s="4" t="str">
        <f t="shared" si="1"/>
        <v>A05010000  家具</v>
      </c>
      <c r="D45" s="48" t="s">
        <v>360</v>
      </c>
      <c r="E45" s="7">
        <v>1</v>
      </c>
      <c r="F45" s="43"/>
      <c r="G45" s="43">
        <v>0.196</v>
      </c>
      <c r="H45" s="44">
        <v>0.196</v>
      </c>
      <c r="I45" s="44"/>
      <c r="J45" s="44"/>
      <c r="K45" s="44"/>
      <c r="L45" s="43"/>
      <c r="M45" s="43"/>
      <c r="N45" s="43"/>
      <c r="O45" s="43"/>
      <c r="P45" s="43"/>
      <c r="Q45" s="43"/>
    </row>
    <row r="46" ht="20.25" customHeight="1" spans="1:17">
      <c r="A46" s="7" t="s">
        <v>29</v>
      </c>
      <c r="B46" s="7"/>
      <c r="C46" s="7"/>
      <c r="D46" s="48"/>
      <c r="E46" s="48"/>
      <c r="F46" s="43"/>
      <c r="G46" s="43">
        <v>204.8599</v>
      </c>
      <c r="H46" s="43">
        <v>204.8599</v>
      </c>
      <c r="I46" s="43"/>
      <c r="J46" s="43"/>
      <c r="K46" s="43"/>
      <c r="L46" s="43"/>
      <c r="M46" s="43"/>
      <c r="N46" s="43"/>
      <c r="O46" s="43"/>
      <c r="P46" s="43"/>
      <c r="Q46" s="43"/>
    </row>
  </sheetData>
  <mergeCells count="17">
    <mergeCell ref="A1:M1"/>
    <mergeCell ref="A2:Q2"/>
    <mergeCell ref="A3:M3"/>
    <mergeCell ref="G4:Q4"/>
    <mergeCell ref="L5:Q5"/>
    <mergeCell ref="A46:E46"/>
    <mergeCell ref="A4:A6"/>
    <mergeCell ref="B4:B6"/>
    <mergeCell ref="C4:C6"/>
    <mergeCell ref="D4:D6"/>
    <mergeCell ref="E4:E6"/>
    <mergeCell ref="F4:F6"/>
    <mergeCell ref="G5:G6"/>
    <mergeCell ref="H5:H6"/>
    <mergeCell ref="I5:I6"/>
    <mergeCell ref="J5:J6"/>
    <mergeCell ref="K5:K6"/>
  </mergeCells>
  <pageMargins left="1.81041666666667" right="0.511805555555556" top="0.354166666666667" bottom="0.354166666666667" header="0.196527777777778" footer="0.156944444444444"/>
  <pageSetup paperSize="9" scale="5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0"/>
  <sheetViews>
    <sheetView showZeros="0" topLeftCell="F1" workbookViewId="0">
      <selection activeCell="Q15" sqref="Q15"/>
    </sheetView>
  </sheetViews>
  <sheetFormatPr defaultColWidth="8.85" defaultRowHeight="15" customHeight="1"/>
  <cols>
    <col min="1" max="7" width="19.625" customWidth="1"/>
    <col min="8" max="18" width="9.75" customWidth="1"/>
  </cols>
  <sheetData>
    <row r="1" customHeight="1" spans="1:18">
      <c r="A1" s="6"/>
      <c r="B1" s="6"/>
      <c r="C1" s="6"/>
      <c r="D1" s="6"/>
      <c r="E1" s="6"/>
      <c r="F1" s="6"/>
      <c r="G1" s="6"/>
      <c r="H1" s="6"/>
      <c r="I1" s="6"/>
      <c r="J1" s="6"/>
      <c r="K1" s="6"/>
      <c r="L1" s="6"/>
      <c r="M1" s="6"/>
      <c r="N1" s="6"/>
      <c r="O1" s="6"/>
      <c r="P1" s="6"/>
      <c r="Q1" s="6"/>
      <c r="R1" s="6" t="s">
        <v>383</v>
      </c>
    </row>
    <row r="2" ht="45" customHeight="1" spans="1:18">
      <c r="A2" s="40" t="s">
        <v>384</v>
      </c>
      <c r="B2" s="40"/>
      <c r="C2" s="40"/>
      <c r="D2" s="40"/>
      <c r="E2" s="40"/>
      <c r="F2" s="40"/>
      <c r="G2" s="40"/>
      <c r="H2" s="40"/>
      <c r="I2" s="40"/>
      <c r="J2" s="40"/>
      <c r="K2" s="40"/>
      <c r="L2" s="40"/>
      <c r="M2" s="40"/>
      <c r="N2" s="40"/>
      <c r="O2" s="40"/>
      <c r="P2" s="40"/>
      <c r="Q2" s="40"/>
      <c r="R2" s="40"/>
    </row>
    <row r="3" ht="20.25" customHeight="1" spans="1:18">
      <c r="A3" s="1" t="str">
        <f>"单位名称："&amp;"易门县机关事务服务中心"</f>
        <v>单位名称：易门县机关事务服务中心</v>
      </c>
      <c r="B3" s="1"/>
      <c r="C3" s="1"/>
      <c r="D3" s="1"/>
      <c r="E3" s="1"/>
      <c r="F3" s="1"/>
      <c r="G3" s="1"/>
      <c r="H3" s="1"/>
      <c r="I3" s="1"/>
      <c r="J3" s="1"/>
      <c r="K3" s="1"/>
      <c r="L3" s="1"/>
      <c r="M3" s="6"/>
      <c r="N3" s="6"/>
      <c r="O3" s="6"/>
      <c r="P3" s="6"/>
      <c r="Q3" s="6"/>
      <c r="R3" s="6" t="s">
        <v>26</v>
      </c>
    </row>
    <row r="4" ht="27.15" customHeight="1" spans="1:18">
      <c r="A4" s="41" t="s">
        <v>335</v>
      </c>
      <c r="B4" s="41" t="s">
        <v>385</v>
      </c>
      <c r="C4" s="41" t="s">
        <v>386</v>
      </c>
      <c r="D4" s="41" t="s">
        <v>387</v>
      </c>
      <c r="E4" s="41" t="s">
        <v>388</v>
      </c>
      <c r="F4" s="41" t="s">
        <v>389</v>
      </c>
      <c r="G4" s="41" t="s">
        <v>390</v>
      </c>
      <c r="H4" s="41" t="s">
        <v>136</v>
      </c>
      <c r="I4" s="41"/>
      <c r="J4" s="41"/>
      <c r="K4" s="41"/>
      <c r="L4" s="41"/>
      <c r="M4" s="41"/>
      <c r="N4" s="41"/>
      <c r="O4" s="41"/>
      <c r="P4" s="41"/>
      <c r="Q4" s="41"/>
      <c r="R4" s="41"/>
    </row>
    <row r="5" ht="23.4" customHeight="1" spans="1:18">
      <c r="A5" s="41" t="s">
        <v>341</v>
      </c>
      <c r="B5" s="41"/>
      <c r="C5" s="41" t="s">
        <v>386</v>
      </c>
      <c r="D5" s="41"/>
      <c r="E5" s="41" t="s">
        <v>388</v>
      </c>
      <c r="F5" s="41" t="s">
        <v>389</v>
      </c>
      <c r="G5" s="41" t="s">
        <v>391</v>
      </c>
      <c r="H5" s="41" t="s">
        <v>29</v>
      </c>
      <c r="I5" s="41" t="s">
        <v>32</v>
      </c>
      <c r="J5" s="41" t="s">
        <v>342</v>
      </c>
      <c r="K5" s="41" t="s">
        <v>343</v>
      </c>
      <c r="L5" s="41" t="s">
        <v>35</v>
      </c>
      <c r="M5" s="41" t="s">
        <v>36</v>
      </c>
      <c r="N5" s="41"/>
      <c r="O5" s="41"/>
      <c r="P5" s="41"/>
      <c r="Q5" s="41"/>
      <c r="R5" s="41"/>
    </row>
    <row r="6" ht="28.65" customHeight="1" spans="1:18">
      <c r="A6" s="41"/>
      <c r="B6" s="41"/>
      <c r="C6" s="41"/>
      <c r="D6" s="41"/>
      <c r="E6" s="41"/>
      <c r="F6" s="41"/>
      <c r="G6" s="41"/>
      <c r="H6" s="41"/>
      <c r="I6" s="41" t="s">
        <v>31</v>
      </c>
      <c r="J6" s="41"/>
      <c r="K6" s="41"/>
      <c r="L6" s="41"/>
      <c r="M6" s="41" t="s">
        <v>31</v>
      </c>
      <c r="N6" s="41" t="s">
        <v>37</v>
      </c>
      <c r="O6" s="41" t="s">
        <v>38</v>
      </c>
      <c r="P6" s="45" t="s">
        <v>39</v>
      </c>
      <c r="Q6" s="45" t="s">
        <v>40</v>
      </c>
      <c r="R6" s="45" t="s">
        <v>41</v>
      </c>
    </row>
    <row r="7" ht="20.25" customHeight="1" spans="1:18">
      <c r="A7" s="42">
        <v>1</v>
      </c>
      <c r="B7" s="42">
        <v>2</v>
      </c>
      <c r="C7" s="42">
        <v>3</v>
      </c>
      <c r="D7" s="42">
        <v>4</v>
      </c>
      <c r="E7" s="42">
        <v>5</v>
      </c>
      <c r="F7" s="42">
        <v>6</v>
      </c>
      <c r="G7" s="42">
        <v>7</v>
      </c>
      <c r="H7" s="42">
        <v>8</v>
      </c>
      <c r="I7" s="42">
        <v>9</v>
      </c>
      <c r="J7" s="42">
        <v>10</v>
      </c>
      <c r="K7" s="42">
        <v>11</v>
      </c>
      <c r="L7" s="42">
        <v>12</v>
      </c>
      <c r="M7" s="42">
        <v>13</v>
      </c>
      <c r="N7" s="42">
        <v>14</v>
      </c>
      <c r="O7" s="42">
        <v>15</v>
      </c>
      <c r="P7" s="42">
        <v>16</v>
      </c>
      <c r="Q7" s="42">
        <v>17</v>
      </c>
      <c r="R7" s="42">
        <v>18</v>
      </c>
    </row>
    <row r="8" ht="20.25" customHeight="1" spans="1:18">
      <c r="A8" s="4"/>
      <c r="B8" s="4"/>
      <c r="C8" s="4"/>
      <c r="D8" s="7"/>
      <c r="E8" s="7"/>
      <c r="F8" s="7"/>
      <c r="G8" s="43"/>
      <c r="H8" s="44"/>
      <c r="I8" s="44"/>
      <c r="J8" s="44"/>
      <c r="K8" s="44"/>
      <c r="L8" s="44"/>
      <c r="M8" s="44"/>
      <c r="N8" s="44"/>
      <c r="O8" s="44"/>
      <c r="P8" s="44"/>
      <c r="Q8" s="44"/>
      <c r="R8" s="44"/>
    </row>
    <row r="9" ht="20.25" customHeight="1" spans="1:18">
      <c r="A9" s="4"/>
      <c r="B9" s="4"/>
      <c r="C9" s="4"/>
      <c r="D9" s="4"/>
      <c r="E9" s="4"/>
      <c r="F9" s="4"/>
      <c r="G9" s="4"/>
      <c r="H9" s="44"/>
      <c r="I9" s="44"/>
      <c r="J9" s="44"/>
      <c r="K9" s="44"/>
      <c r="L9" s="44"/>
      <c r="M9" s="44"/>
      <c r="N9" s="44"/>
      <c r="O9" s="44"/>
      <c r="P9" s="44"/>
      <c r="Q9" s="44"/>
      <c r="R9" s="44"/>
    </row>
    <row r="10" ht="20.25" customHeight="1" spans="1:18">
      <c r="A10" s="7" t="s">
        <v>29</v>
      </c>
      <c r="B10" s="7"/>
      <c r="C10" s="7"/>
      <c r="D10" s="7"/>
      <c r="E10" s="7"/>
      <c r="F10" s="7"/>
      <c r="G10" s="7"/>
      <c r="H10" s="44"/>
      <c r="I10" s="44"/>
      <c r="J10" s="44"/>
      <c r="K10" s="44"/>
      <c r="L10" s="44"/>
      <c r="M10" s="44"/>
      <c r="N10" s="44"/>
      <c r="O10" s="44"/>
      <c r="P10" s="44"/>
      <c r="Q10" s="44"/>
      <c r="R10" s="44"/>
    </row>
  </sheetData>
  <mergeCells count="18">
    <mergeCell ref="A1:M1"/>
    <mergeCell ref="A2:R2"/>
    <mergeCell ref="A3:L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550694444444444" right="0.196527777777778" top="1" bottom="1" header="0.5" footer="0.5"/>
  <pageSetup paperSize="9" scale="58"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8"/>
  <sheetViews>
    <sheetView showZeros="0" workbookViewId="0">
      <selection activeCell="C19" sqref="C19"/>
    </sheetView>
  </sheetViews>
  <sheetFormatPr defaultColWidth="7.76666666666667" defaultRowHeight="14.25" customHeight="1" outlineLevelRow="7"/>
  <cols>
    <col min="1" max="1" width="33" style="13" customWidth="1"/>
    <col min="2" max="4" width="11.75" style="13" customWidth="1"/>
    <col min="5" max="11" width="9" style="13" customWidth="1"/>
    <col min="12" max="12" width="7.99166666666667" style="12" customWidth="1"/>
    <col min="13" max="245" width="7.99166666666667" style="12"/>
    <col min="246" max="16384" width="7.76666666666667" style="12"/>
  </cols>
  <sheetData>
    <row r="1" s="12" customFormat="1" ht="13.5" customHeight="1" spans="1:11">
      <c r="A1" s="14"/>
      <c r="B1" s="14"/>
      <c r="C1" s="14"/>
      <c r="D1" s="15"/>
      <c r="E1" s="13"/>
      <c r="F1" s="13"/>
      <c r="G1" s="13"/>
      <c r="H1" s="13"/>
      <c r="I1" s="13"/>
      <c r="J1" s="13"/>
      <c r="K1" s="37" t="s">
        <v>392</v>
      </c>
    </row>
    <row r="2" s="12" customFormat="1" ht="27.75" customHeight="1" spans="1:11">
      <c r="A2" s="16" t="s">
        <v>393</v>
      </c>
      <c r="B2" s="17"/>
      <c r="C2" s="17"/>
      <c r="D2" s="17"/>
      <c r="E2" s="34"/>
      <c r="F2" s="34"/>
      <c r="G2" s="34"/>
      <c r="H2" s="34"/>
      <c r="I2" s="34"/>
      <c r="J2" s="34"/>
      <c r="K2" s="34"/>
    </row>
    <row r="3" s="12" customFormat="1" ht="18" customHeight="1" spans="1:11">
      <c r="A3" s="18" t="s">
        <v>394</v>
      </c>
      <c r="B3" s="19"/>
      <c r="C3" s="19"/>
      <c r="D3" s="20"/>
      <c r="E3" s="35"/>
      <c r="F3" s="35"/>
      <c r="G3" s="35"/>
      <c r="H3" s="35"/>
      <c r="I3" s="13"/>
      <c r="J3" s="13"/>
      <c r="K3" s="38" t="s">
        <v>26</v>
      </c>
    </row>
    <row r="4" s="12" customFormat="1" ht="19.5" customHeight="1" spans="1:11">
      <c r="A4" s="21" t="s">
        <v>395</v>
      </c>
      <c r="B4" s="22" t="s">
        <v>136</v>
      </c>
      <c r="C4" s="23"/>
      <c r="D4" s="23"/>
      <c r="E4" s="23"/>
      <c r="F4" s="23"/>
      <c r="G4" s="23"/>
      <c r="H4" s="23"/>
      <c r="I4" s="23"/>
      <c r="J4" s="23"/>
      <c r="K4" s="39"/>
    </row>
    <row r="5" s="12" customFormat="1" ht="40.5" customHeight="1" spans="1:11">
      <c r="A5" s="24"/>
      <c r="B5" s="25" t="s">
        <v>29</v>
      </c>
      <c r="C5" s="26" t="s">
        <v>32</v>
      </c>
      <c r="D5" s="27" t="s">
        <v>342</v>
      </c>
      <c r="E5" s="36" t="s">
        <v>396</v>
      </c>
      <c r="F5" s="36" t="s">
        <v>397</v>
      </c>
      <c r="G5" s="36" t="s">
        <v>398</v>
      </c>
      <c r="H5" s="36" t="s">
        <v>399</v>
      </c>
      <c r="I5" s="36" t="s">
        <v>400</v>
      </c>
      <c r="J5" s="36" t="s">
        <v>401</v>
      </c>
      <c r="K5" s="36" t="s">
        <v>402</v>
      </c>
    </row>
    <row r="6" s="12" customFormat="1" ht="19.5" customHeight="1" spans="1:11">
      <c r="A6" s="28">
        <v>1</v>
      </c>
      <c r="B6" s="28">
        <v>2</v>
      </c>
      <c r="C6" s="28">
        <v>3</v>
      </c>
      <c r="D6" s="29">
        <v>4</v>
      </c>
      <c r="E6" s="28">
        <v>5</v>
      </c>
      <c r="F6" s="28">
        <v>6</v>
      </c>
      <c r="G6" s="28">
        <v>7</v>
      </c>
      <c r="H6" s="28">
        <v>8</v>
      </c>
      <c r="I6" s="28">
        <v>9</v>
      </c>
      <c r="J6" s="28">
        <v>10</v>
      </c>
      <c r="K6" s="28">
        <v>11</v>
      </c>
    </row>
    <row r="7" s="12" customFormat="1" ht="19.5" customHeight="1" spans="1:11">
      <c r="A7" s="30" t="s">
        <v>403</v>
      </c>
      <c r="B7" s="31" t="s">
        <v>403</v>
      </c>
      <c r="C7" s="31" t="s">
        <v>403</v>
      </c>
      <c r="D7" s="32" t="s">
        <v>403</v>
      </c>
      <c r="E7" s="31" t="s">
        <v>403</v>
      </c>
      <c r="F7" s="31" t="s">
        <v>403</v>
      </c>
      <c r="G7" s="31" t="s">
        <v>403</v>
      </c>
      <c r="H7" s="31" t="s">
        <v>403</v>
      </c>
      <c r="I7" s="31" t="s">
        <v>403</v>
      </c>
      <c r="J7" s="31" t="s">
        <v>403</v>
      </c>
      <c r="K7" s="31" t="s">
        <v>403</v>
      </c>
    </row>
    <row r="8" s="12" customFormat="1" ht="19.5" customHeight="1" spans="1:11">
      <c r="A8" s="33" t="s">
        <v>403</v>
      </c>
      <c r="B8" s="31" t="s">
        <v>403</v>
      </c>
      <c r="C8" s="31" t="s">
        <v>403</v>
      </c>
      <c r="D8" s="32" t="s">
        <v>403</v>
      </c>
      <c r="E8" s="31" t="s">
        <v>403</v>
      </c>
      <c r="F8" s="31" t="s">
        <v>403</v>
      </c>
      <c r="G8" s="31" t="s">
        <v>403</v>
      </c>
      <c r="H8" s="31" t="s">
        <v>403</v>
      </c>
      <c r="I8" s="31" t="s">
        <v>403</v>
      </c>
      <c r="J8" s="31" t="s">
        <v>403</v>
      </c>
      <c r="K8" s="31" t="s">
        <v>403</v>
      </c>
    </row>
  </sheetData>
  <mergeCells count="5">
    <mergeCell ref="A2:K2"/>
    <mergeCell ref="A3:H3"/>
    <mergeCell ref="B4:D4"/>
    <mergeCell ref="E4:J4"/>
    <mergeCell ref="A4:A5"/>
  </mergeCells>
  <pageMargins left="0.75" right="0.75" top="1" bottom="1" header="0.5" footer="0.5"/>
  <pageSetup paperSize="9"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topLeftCell="D1" workbookViewId="0">
      <selection activeCell="A1" sqref="A$1:J$1048576"/>
    </sheetView>
  </sheetViews>
  <sheetFormatPr defaultColWidth="8.85" defaultRowHeight="15" customHeight="1" outlineLevelRow="6"/>
  <cols>
    <col min="1" max="10" width="20.5" customWidth="1"/>
  </cols>
  <sheetData>
    <row r="1" ht="18.75" customHeight="1" spans="1:10">
      <c r="A1" s="1"/>
      <c r="B1" s="1"/>
      <c r="C1" s="1"/>
      <c r="D1" s="1"/>
      <c r="E1" s="1"/>
      <c r="F1" s="1"/>
      <c r="G1" s="1"/>
      <c r="H1" s="1"/>
      <c r="I1" s="1"/>
      <c r="J1" s="6" t="s">
        <v>404</v>
      </c>
    </row>
    <row r="2" ht="45.3" customHeight="1" spans="1:10">
      <c r="A2" s="9" t="s">
        <v>405</v>
      </c>
      <c r="B2" s="10"/>
      <c r="C2" s="10"/>
      <c r="D2" s="10"/>
      <c r="E2" s="10"/>
      <c r="F2" s="10"/>
      <c r="G2" s="10"/>
      <c r="H2" s="10"/>
      <c r="I2" s="10"/>
      <c r="J2" s="10"/>
    </row>
    <row r="3" ht="22.8" customHeight="1" spans="1:10">
      <c r="A3" s="1" t="str">
        <f>"单位名称："&amp;"易门县机关事务服务中心"</f>
        <v>单位名称：易门县机关事务服务中心</v>
      </c>
      <c r="B3" s="1"/>
      <c r="C3" s="1"/>
      <c r="D3" s="11"/>
      <c r="E3" s="11"/>
      <c r="F3" s="11"/>
      <c r="G3" s="11"/>
      <c r="H3" s="11"/>
      <c r="I3" s="11"/>
      <c r="J3" s="11"/>
    </row>
    <row r="4" ht="27.15" customHeight="1" spans="1:10">
      <c r="A4" s="3" t="s">
        <v>226</v>
      </c>
      <c r="B4" s="3" t="s">
        <v>227</v>
      </c>
      <c r="C4" s="3" t="s">
        <v>228</v>
      </c>
      <c r="D4" s="3" t="s">
        <v>229</v>
      </c>
      <c r="E4" s="3" t="s">
        <v>230</v>
      </c>
      <c r="F4" s="3" t="s">
        <v>231</v>
      </c>
      <c r="G4" s="3" t="s">
        <v>232</v>
      </c>
      <c r="H4" s="3" t="s">
        <v>233</v>
      </c>
      <c r="I4" s="3" t="s">
        <v>234</v>
      </c>
      <c r="J4" s="3" t="s">
        <v>235</v>
      </c>
    </row>
    <row r="5" ht="18.75" customHeight="1" spans="1:10">
      <c r="A5" s="3" t="s">
        <v>42</v>
      </c>
      <c r="B5" s="3" t="s">
        <v>43</v>
      </c>
      <c r="C5" s="3" t="s">
        <v>44</v>
      </c>
      <c r="D5" s="3" t="s">
        <v>45</v>
      </c>
      <c r="E5" s="3" t="s">
        <v>46</v>
      </c>
      <c r="F5" s="3" t="s">
        <v>47</v>
      </c>
      <c r="G5" s="3" t="s">
        <v>48</v>
      </c>
      <c r="H5" s="3" t="s">
        <v>49</v>
      </c>
      <c r="I5" s="3" t="s">
        <v>50</v>
      </c>
      <c r="J5" s="3" t="s">
        <v>66</v>
      </c>
    </row>
    <row r="6" ht="18.75" customHeight="1" spans="1:10">
      <c r="A6" s="4"/>
      <c r="B6" s="4"/>
      <c r="C6" s="4"/>
      <c r="D6" s="4"/>
      <c r="E6" s="4"/>
      <c r="F6" s="4"/>
      <c r="G6" s="4"/>
      <c r="H6" s="4"/>
      <c r="I6" s="4"/>
      <c r="J6" s="4"/>
    </row>
    <row r="7" ht="18.75" customHeight="1" spans="1:10">
      <c r="A7" s="4"/>
      <c r="B7" s="4"/>
      <c r="C7" s="4"/>
      <c r="D7" s="4"/>
      <c r="E7" s="4"/>
      <c r="F7" s="4"/>
      <c r="G7" s="4"/>
      <c r="H7" s="4"/>
      <c r="I7" s="4"/>
      <c r="J7" s="4"/>
    </row>
  </sheetData>
  <mergeCells count="2">
    <mergeCell ref="A2:J2"/>
    <mergeCell ref="A3:C3"/>
  </mergeCells>
  <pageMargins left="0.75" right="0.75" top="1" bottom="1" header="0.5" footer="0.5"/>
  <pageSetup paperSize="9" scale="6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37"/>
  <sheetViews>
    <sheetView showZeros="0" topLeftCell="A2" workbookViewId="0">
      <selection activeCell="A1" sqref="A1"/>
    </sheetView>
  </sheetViews>
  <sheetFormatPr defaultColWidth="8.85" defaultRowHeight="15" customHeight="1" outlineLevelCol="7"/>
  <cols>
    <col min="1" max="1" width="28.575" customWidth="1"/>
    <col min="2" max="2" width="12.25" customWidth="1"/>
    <col min="3" max="3" width="25" customWidth="1"/>
    <col min="4" max="4" width="23.625" customWidth="1"/>
    <col min="5" max="5" width="13.5" customWidth="1"/>
    <col min="6" max="6" width="11.875" customWidth="1"/>
    <col min="7" max="7" width="21.5" customWidth="1"/>
    <col min="8" max="8" width="19.25" customWidth="1"/>
  </cols>
  <sheetData>
    <row r="1" ht="18.75" customHeight="1" spans="1:8">
      <c r="A1" s="1"/>
      <c r="B1" s="1"/>
      <c r="C1" s="1"/>
      <c r="D1" s="1"/>
      <c r="E1" s="1"/>
      <c r="F1" s="1"/>
      <c r="G1" s="1"/>
      <c r="H1" s="6" t="s">
        <v>406</v>
      </c>
    </row>
    <row r="2" ht="41.4" customHeight="1" spans="1:8">
      <c r="A2" s="2" t="s">
        <v>407</v>
      </c>
      <c r="B2" s="2"/>
      <c r="C2" s="2"/>
      <c r="D2" s="2"/>
      <c r="E2" s="2"/>
      <c r="F2" s="2"/>
      <c r="G2" s="2"/>
      <c r="H2" s="2"/>
    </row>
    <row r="3" ht="18.75" customHeight="1" spans="1:8">
      <c r="A3" s="1" t="str">
        <f>"单位名称："&amp;"易门县机关事务服务中心"</f>
        <v>单位名称：易门县机关事务服务中心</v>
      </c>
      <c r="B3" s="1"/>
      <c r="C3" s="1"/>
      <c r="D3" s="1"/>
      <c r="E3" s="1"/>
      <c r="F3" s="1"/>
      <c r="G3" s="1"/>
      <c r="H3" s="1"/>
    </row>
    <row r="4" ht="18.75" customHeight="1" spans="1:8">
      <c r="A4" s="3" t="s">
        <v>129</v>
      </c>
      <c r="B4" s="3" t="s">
        <v>408</v>
      </c>
      <c r="C4" s="3" t="s">
        <v>409</v>
      </c>
      <c r="D4" s="3" t="s">
        <v>410</v>
      </c>
      <c r="E4" s="3" t="s">
        <v>338</v>
      </c>
      <c r="F4" s="3" t="s">
        <v>411</v>
      </c>
      <c r="G4" s="3"/>
      <c r="H4" s="3"/>
    </row>
    <row r="5" ht="18.75" customHeight="1" spans="1:8">
      <c r="A5" s="3"/>
      <c r="B5" s="3"/>
      <c r="C5" s="3"/>
      <c r="D5" s="3"/>
      <c r="E5" s="3"/>
      <c r="F5" s="3" t="s">
        <v>339</v>
      </c>
      <c r="G5" s="3" t="s">
        <v>412</v>
      </c>
      <c r="H5" s="3" t="s">
        <v>413</v>
      </c>
    </row>
    <row r="6" ht="18.75" customHeight="1" spans="1:8">
      <c r="A6" s="3" t="s">
        <v>42</v>
      </c>
      <c r="B6" s="3" t="s">
        <v>43</v>
      </c>
      <c r="C6" s="3" t="s">
        <v>44</v>
      </c>
      <c r="D6" s="3" t="s">
        <v>45</v>
      </c>
      <c r="E6" s="3" t="s">
        <v>46</v>
      </c>
      <c r="F6" s="3" t="s">
        <v>47</v>
      </c>
      <c r="G6" s="3" t="s">
        <v>48</v>
      </c>
      <c r="H6" s="3" t="s">
        <v>49</v>
      </c>
    </row>
    <row r="7" ht="18.75" customHeight="1" spans="1:8">
      <c r="A7" s="4" t="s">
        <v>52</v>
      </c>
      <c r="B7" s="4"/>
      <c r="C7" s="4"/>
      <c r="D7" s="4"/>
      <c r="E7" s="7"/>
      <c r="F7" s="7"/>
      <c r="G7" s="8">
        <v>305768</v>
      </c>
      <c r="H7" s="8">
        <v>392715</v>
      </c>
    </row>
    <row r="8" ht="18.75" customHeight="1" spans="1:8">
      <c r="A8" s="5" t="s">
        <v>52</v>
      </c>
      <c r="B8" s="4"/>
      <c r="C8" s="4" t="s">
        <v>414</v>
      </c>
      <c r="D8" s="4" t="s">
        <v>415</v>
      </c>
      <c r="E8" s="7" t="s">
        <v>349</v>
      </c>
      <c r="F8" s="7">
        <v>2</v>
      </c>
      <c r="G8" s="8">
        <v>280</v>
      </c>
      <c r="H8" s="8">
        <v>560</v>
      </c>
    </row>
    <row r="9" ht="18.75" customHeight="1" spans="1:8">
      <c r="A9" s="5" t="s">
        <v>52</v>
      </c>
      <c r="B9" s="4"/>
      <c r="C9" s="4" t="s">
        <v>416</v>
      </c>
      <c r="D9" s="4" t="s">
        <v>417</v>
      </c>
      <c r="E9" s="7" t="s">
        <v>354</v>
      </c>
      <c r="F9" s="7">
        <v>5</v>
      </c>
      <c r="G9" s="8">
        <v>650</v>
      </c>
      <c r="H9" s="8">
        <v>3250</v>
      </c>
    </row>
    <row r="10" ht="18.75" customHeight="1" spans="1:8">
      <c r="A10" s="5" t="s">
        <v>52</v>
      </c>
      <c r="B10" s="4"/>
      <c r="C10" s="4" t="s">
        <v>418</v>
      </c>
      <c r="D10" s="4" t="s">
        <v>419</v>
      </c>
      <c r="E10" s="7" t="s">
        <v>349</v>
      </c>
      <c r="F10" s="7">
        <v>3</v>
      </c>
      <c r="G10" s="8">
        <v>280</v>
      </c>
      <c r="H10" s="8">
        <v>840</v>
      </c>
    </row>
    <row r="11" ht="18.75" customHeight="1" spans="1:8">
      <c r="A11" s="5" t="s">
        <v>52</v>
      </c>
      <c r="B11" s="4"/>
      <c r="C11" s="4" t="s">
        <v>416</v>
      </c>
      <c r="D11" s="4" t="s">
        <v>420</v>
      </c>
      <c r="E11" s="7" t="s">
        <v>360</v>
      </c>
      <c r="F11" s="7">
        <v>3</v>
      </c>
      <c r="G11" s="8">
        <v>1900</v>
      </c>
      <c r="H11" s="8">
        <v>5700</v>
      </c>
    </row>
    <row r="12" ht="18.75" customHeight="1" spans="1:8">
      <c r="A12" s="5" t="s">
        <v>52</v>
      </c>
      <c r="B12" s="4"/>
      <c r="C12" s="4" t="s">
        <v>416</v>
      </c>
      <c r="D12" s="4" t="s">
        <v>421</v>
      </c>
      <c r="E12" s="7" t="s">
        <v>375</v>
      </c>
      <c r="F12" s="7">
        <v>2</v>
      </c>
      <c r="G12" s="8">
        <v>3000</v>
      </c>
      <c r="H12" s="8">
        <v>6000</v>
      </c>
    </row>
    <row r="13" ht="18.75" customHeight="1" spans="1:8">
      <c r="A13" s="5" t="s">
        <v>52</v>
      </c>
      <c r="B13" s="4"/>
      <c r="C13" s="4" t="s">
        <v>416</v>
      </c>
      <c r="D13" s="4" t="s">
        <v>422</v>
      </c>
      <c r="E13" s="7" t="s">
        <v>358</v>
      </c>
      <c r="F13" s="7">
        <v>4</v>
      </c>
      <c r="G13" s="8">
        <v>2560</v>
      </c>
      <c r="H13" s="8">
        <v>10240</v>
      </c>
    </row>
    <row r="14" ht="18.75" customHeight="1" spans="1:8">
      <c r="A14" s="5" t="s">
        <v>52</v>
      </c>
      <c r="B14" s="4"/>
      <c r="C14" s="4" t="s">
        <v>416</v>
      </c>
      <c r="D14" s="4" t="s">
        <v>423</v>
      </c>
      <c r="E14" s="7" t="s">
        <v>354</v>
      </c>
      <c r="F14" s="7">
        <v>1</v>
      </c>
      <c r="G14" s="8">
        <v>880</v>
      </c>
      <c r="H14" s="8">
        <v>880</v>
      </c>
    </row>
    <row r="15" ht="18.75" customHeight="1" spans="1:8">
      <c r="A15" s="5" t="s">
        <v>52</v>
      </c>
      <c r="B15" s="4"/>
      <c r="C15" s="4" t="s">
        <v>424</v>
      </c>
      <c r="D15" s="4" t="s">
        <v>425</v>
      </c>
      <c r="E15" s="7" t="s">
        <v>360</v>
      </c>
      <c r="F15" s="7">
        <v>3</v>
      </c>
      <c r="G15" s="8">
        <v>3000</v>
      </c>
      <c r="H15" s="8">
        <v>9000</v>
      </c>
    </row>
    <row r="16" ht="18.75" customHeight="1" spans="1:8">
      <c r="A16" s="5" t="s">
        <v>52</v>
      </c>
      <c r="B16" s="4"/>
      <c r="C16" s="4" t="s">
        <v>416</v>
      </c>
      <c r="D16" s="4" t="s">
        <v>426</v>
      </c>
      <c r="E16" s="7" t="s">
        <v>375</v>
      </c>
      <c r="F16" s="7">
        <v>4</v>
      </c>
      <c r="G16" s="8">
        <v>680</v>
      </c>
      <c r="H16" s="8">
        <v>2720</v>
      </c>
    </row>
    <row r="17" ht="18.75" customHeight="1" spans="1:8">
      <c r="A17" s="5" t="s">
        <v>52</v>
      </c>
      <c r="B17" s="4"/>
      <c r="C17" s="4" t="s">
        <v>416</v>
      </c>
      <c r="D17" s="4" t="s">
        <v>427</v>
      </c>
      <c r="E17" s="7" t="s">
        <v>375</v>
      </c>
      <c r="F17" s="7">
        <v>2</v>
      </c>
      <c r="G17" s="8">
        <v>4990</v>
      </c>
      <c r="H17" s="8">
        <v>9980</v>
      </c>
    </row>
    <row r="18" ht="18.75" customHeight="1" spans="1:8">
      <c r="A18" s="5" t="s">
        <v>52</v>
      </c>
      <c r="B18" s="4"/>
      <c r="C18" s="4" t="s">
        <v>416</v>
      </c>
      <c r="D18" s="4" t="s">
        <v>428</v>
      </c>
      <c r="E18" s="7" t="s">
        <v>375</v>
      </c>
      <c r="F18" s="7">
        <v>1</v>
      </c>
      <c r="G18" s="8">
        <v>1260</v>
      </c>
      <c r="H18" s="8">
        <v>1260</v>
      </c>
    </row>
    <row r="19" ht="18.75" customHeight="1" spans="1:8">
      <c r="A19" s="5" t="s">
        <v>52</v>
      </c>
      <c r="B19" s="4"/>
      <c r="C19" s="4" t="s">
        <v>416</v>
      </c>
      <c r="D19" s="4" t="s">
        <v>429</v>
      </c>
      <c r="E19" s="7" t="s">
        <v>375</v>
      </c>
      <c r="F19" s="7">
        <v>4</v>
      </c>
      <c r="G19" s="8">
        <v>1699</v>
      </c>
      <c r="H19" s="8">
        <v>6796</v>
      </c>
    </row>
    <row r="20" ht="18.75" customHeight="1" spans="1:8">
      <c r="A20" s="5" t="s">
        <v>52</v>
      </c>
      <c r="B20" s="4"/>
      <c r="C20" s="4" t="s">
        <v>416</v>
      </c>
      <c r="D20" s="4" t="s">
        <v>430</v>
      </c>
      <c r="E20" s="7" t="s">
        <v>360</v>
      </c>
      <c r="F20" s="7">
        <v>3</v>
      </c>
      <c r="G20" s="8">
        <v>2000</v>
      </c>
      <c r="H20" s="8">
        <v>6000</v>
      </c>
    </row>
    <row r="21" ht="18.75" customHeight="1" spans="1:8">
      <c r="A21" s="5" t="s">
        <v>52</v>
      </c>
      <c r="B21" s="4"/>
      <c r="C21" s="4" t="s">
        <v>431</v>
      </c>
      <c r="D21" s="4" t="s">
        <v>432</v>
      </c>
      <c r="E21" s="7" t="s">
        <v>358</v>
      </c>
      <c r="F21" s="7">
        <v>3</v>
      </c>
      <c r="G21" s="8">
        <v>2040</v>
      </c>
      <c r="H21" s="8">
        <v>6120</v>
      </c>
    </row>
    <row r="22" ht="18.75" customHeight="1" spans="1:8">
      <c r="A22" s="5" t="s">
        <v>52</v>
      </c>
      <c r="B22" s="4"/>
      <c r="C22" s="4" t="s">
        <v>416</v>
      </c>
      <c r="D22" s="4" t="s">
        <v>422</v>
      </c>
      <c r="E22" s="7" t="s">
        <v>358</v>
      </c>
      <c r="F22" s="7">
        <v>5</v>
      </c>
      <c r="G22" s="8">
        <v>2160</v>
      </c>
      <c r="H22" s="8">
        <v>10800</v>
      </c>
    </row>
    <row r="23" ht="18.75" customHeight="1" spans="1:8">
      <c r="A23" s="5" t="s">
        <v>52</v>
      </c>
      <c r="B23" s="4"/>
      <c r="C23" s="4" t="s">
        <v>433</v>
      </c>
      <c r="D23" s="4" t="s">
        <v>434</v>
      </c>
      <c r="E23" s="7" t="s">
        <v>360</v>
      </c>
      <c r="F23" s="7">
        <v>1</v>
      </c>
      <c r="G23" s="8">
        <v>167880</v>
      </c>
      <c r="H23" s="8">
        <v>167880</v>
      </c>
    </row>
    <row r="24" ht="18.75" customHeight="1" spans="1:8">
      <c r="A24" s="5" t="s">
        <v>52</v>
      </c>
      <c r="B24" s="4"/>
      <c r="C24" s="4" t="s">
        <v>433</v>
      </c>
      <c r="D24" s="4" t="s">
        <v>435</v>
      </c>
      <c r="E24" s="7" t="s">
        <v>360</v>
      </c>
      <c r="F24" s="7">
        <v>1</v>
      </c>
      <c r="G24" s="8">
        <v>89070</v>
      </c>
      <c r="H24" s="8">
        <v>89070</v>
      </c>
    </row>
    <row r="25" ht="18.75" customHeight="1" spans="1:8">
      <c r="A25" s="5" t="s">
        <v>52</v>
      </c>
      <c r="B25" s="4"/>
      <c r="C25" s="4" t="s">
        <v>416</v>
      </c>
      <c r="D25" s="4" t="s">
        <v>436</v>
      </c>
      <c r="E25" s="7" t="s">
        <v>375</v>
      </c>
      <c r="F25" s="7">
        <v>9</v>
      </c>
      <c r="G25" s="8">
        <v>430</v>
      </c>
      <c r="H25" s="8">
        <v>3870</v>
      </c>
    </row>
    <row r="26" ht="18.75" customHeight="1" spans="1:8">
      <c r="A26" s="5" t="s">
        <v>52</v>
      </c>
      <c r="B26" s="4"/>
      <c r="C26" s="4" t="s">
        <v>416</v>
      </c>
      <c r="D26" s="4" t="s">
        <v>437</v>
      </c>
      <c r="E26" s="7" t="s">
        <v>375</v>
      </c>
      <c r="F26" s="7">
        <v>11</v>
      </c>
      <c r="G26" s="8">
        <v>2499</v>
      </c>
      <c r="H26" s="8">
        <v>27489</v>
      </c>
    </row>
    <row r="27" ht="18.75" customHeight="1" spans="1:8">
      <c r="A27" s="5" t="s">
        <v>52</v>
      </c>
      <c r="B27" s="4"/>
      <c r="C27" s="4" t="s">
        <v>416</v>
      </c>
      <c r="D27" s="4" t="s">
        <v>421</v>
      </c>
      <c r="E27" s="7" t="s">
        <v>375</v>
      </c>
      <c r="F27" s="7">
        <v>1</v>
      </c>
      <c r="G27" s="8">
        <v>1100</v>
      </c>
      <c r="H27" s="8">
        <v>1100</v>
      </c>
    </row>
    <row r="28" ht="18.75" customHeight="1" spans="1:8">
      <c r="A28" s="5" t="s">
        <v>52</v>
      </c>
      <c r="B28" s="4"/>
      <c r="C28" s="4" t="s">
        <v>431</v>
      </c>
      <c r="D28" s="4" t="s">
        <v>438</v>
      </c>
      <c r="E28" s="7" t="s">
        <v>358</v>
      </c>
      <c r="F28" s="7">
        <v>1</v>
      </c>
      <c r="G28" s="8">
        <v>360</v>
      </c>
      <c r="H28" s="8">
        <v>360</v>
      </c>
    </row>
    <row r="29" ht="18.75" customHeight="1" spans="1:8">
      <c r="A29" s="5" t="s">
        <v>52</v>
      </c>
      <c r="B29" s="4"/>
      <c r="C29" s="4" t="s">
        <v>416</v>
      </c>
      <c r="D29" s="4" t="s">
        <v>439</v>
      </c>
      <c r="E29" s="7" t="s">
        <v>375</v>
      </c>
      <c r="F29" s="7">
        <v>1</v>
      </c>
      <c r="G29" s="8">
        <v>2860</v>
      </c>
      <c r="H29" s="8">
        <v>2860</v>
      </c>
    </row>
    <row r="30" ht="18.75" customHeight="1" spans="1:8">
      <c r="A30" s="5" t="s">
        <v>52</v>
      </c>
      <c r="B30" s="4"/>
      <c r="C30" s="4" t="s">
        <v>416</v>
      </c>
      <c r="D30" s="4" t="s">
        <v>440</v>
      </c>
      <c r="E30" s="7" t="s">
        <v>354</v>
      </c>
      <c r="F30" s="7">
        <v>1</v>
      </c>
      <c r="G30" s="8">
        <v>740</v>
      </c>
      <c r="H30" s="8">
        <v>740</v>
      </c>
    </row>
    <row r="31" ht="18.75" customHeight="1" spans="1:8">
      <c r="A31" s="5" t="s">
        <v>52</v>
      </c>
      <c r="B31" s="4"/>
      <c r="C31" s="4" t="s">
        <v>416</v>
      </c>
      <c r="D31" s="4" t="s">
        <v>441</v>
      </c>
      <c r="E31" s="7" t="s">
        <v>354</v>
      </c>
      <c r="F31" s="7">
        <v>3</v>
      </c>
      <c r="G31" s="8">
        <v>480</v>
      </c>
      <c r="H31" s="8">
        <v>1440</v>
      </c>
    </row>
    <row r="32" ht="18.75" customHeight="1" spans="1:8">
      <c r="A32" s="5" t="s">
        <v>52</v>
      </c>
      <c r="B32" s="4"/>
      <c r="C32" s="4" t="s">
        <v>442</v>
      </c>
      <c r="D32" s="4" t="s">
        <v>443</v>
      </c>
      <c r="E32" s="7" t="s">
        <v>375</v>
      </c>
      <c r="F32" s="7">
        <v>1</v>
      </c>
      <c r="G32" s="8">
        <v>5900</v>
      </c>
      <c r="H32" s="8">
        <v>5900</v>
      </c>
    </row>
    <row r="33" ht="18.75" customHeight="1" spans="1:8">
      <c r="A33" s="5" t="s">
        <v>52</v>
      </c>
      <c r="B33" s="4"/>
      <c r="C33" s="4" t="s">
        <v>416</v>
      </c>
      <c r="D33" s="4" t="s">
        <v>438</v>
      </c>
      <c r="E33" s="7" t="s">
        <v>358</v>
      </c>
      <c r="F33" s="7">
        <v>1</v>
      </c>
      <c r="G33" s="8">
        <v>600</v>
      </c>
      <c r="H33" s="8">
        <v>600</v>
      </c>
    </row>
    <row r="34" ht="18.75" customHeight="1" spans="1:8">
      <c r="A34" s="5" t="s">
        <v>52</v>
      </c>
      <c r="B34" s="4"/>
      <c r="C34" s="4" t="s">
        <v>416</v>
      </c>
      <c r="D34" s="4" t="s">
        <v>444</v>
      </c>
      <c r="E34" s="7" t="s">
        <v>354</v>
      </c>
      <c r="F34" s="7">
        <v>1</v>
      </c>
      <c r="G34" s="8">
        <v>2980</v>
      </c>
      <c r="H34" s="8">
        <v>2980</v>
      </c>
    </row>
    <row r="35" ht="18.75" customHeight="1" spans="1:8">
      <c r="A35" s="5" t="s">
        <v>52</v>
      </c>
      <c r="B35" s="4"/>
      <c r="C35" s="4" t="s">
        <v>416</v>
      </c>
      <c r="D35" s="4" t="s">
        <v>445</v>
      </c>
      <c r="E35" s="7" t="s">
        <v>375</v>
      </c>
      <c r="F35" s="7">
        <v>2</v>
      </c>
      <c r="G35" s="8">
        <v>390</v>
      </c>
      <c r="H35" s="8">
        <v>780</v>
      </c>
    </row>
    <row r="36" ht="18.75" customHeight="1" spans="1:8">
      <c r="A36" s="5" t="s">
        <v>52</v>
      </c>
      <c r="B36" s="4"/>
      <c r="C36" s="4" t="s">
        <v>416</v>
      </c>
      <c r="D36" s="4" t="s">
        <v>446</v>
      </c>
      <c r="E36" s="7" t="s">
        <v>354</v>
      </c>
      <c r="F36" s="7">
        <v>3</v>
      </c>
      <c r="G36" s="8">
        <v>2200</v>
      </c>
      <c r="H36" s="8">
        <v>6600</v>
      </c>
    </row>
    <row r="37" ht="18.75" customHeight="1" spans="1:8">
      <c r="A37" s="5" t="s">
        <v>52</v>
      </c>
      <c r="B37" s="4"/>
      <c r="C37" s="4" t="s">
        <v>416</v>
      </c>
      <c r="D37" s="4" t="s">
        <v>447</v>
      </c>
      <c r="E37" s="7" t="s">
        <v>375</v>
      </c>
      <c r="F37" s="7">
        <v>1</v>
      </c>
      <c r="G37" s="8">
        <v>900</v>
      </c>
      <c r="H37" s="8">
        <v>900</v>
      </c>
    </row>
  </sheetData>
  <mergeCells count="8">
    <mergeCell ref="A2:H2"/>
    <mergeCell ref="A3:C3"/>
    <mergeCell ref="F4:H4"/>
    <mergeCell ref="A4:A5"/>
    <mergeCell ref="B4:B5"/>
    <mergeCell ref="C4:C5"/>
    <mergeCell ref="D4:D5"/>
    <mergeCell ref="E4:E5"/>
  </mergeCells>
  <pageMargins left="0.865972222222222" right="0.75" top="0.590277777777778" bottom="0.393055555555556" header="0.275" footer="0.118055555555556"/>
  <pageSetup paperSize="9" scale="72"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 sqref="A1"/>
    </sheetView>
  </sheetViews>
  <sheetFormatPr defaultColWidth="8.85" defaultRowHeight="15" customHeight="1"/>
  <cols>
    <col min="1" max="1" width="17.5583333333333" customWidth="1"/>
    <col min="2" max="2" width="24.2916666666667" customWidth="1"/>
    <col min="3" max="3" width="7.94166666666667" customWidth="1"/>
    <col min="4" max="4" width="14.025" customWidth="1"/>
    <col min="5" max="5" width="13.25" customWidth="1"/>
    <col min="6" max="6" width="14.875" customWidth="1"/>
    <col min="7" max="8" width="17.1416666666667" customWidth="1"/>
    <col min="9" max="9" width="9.3" customWidth="1"/>
    <col min="10" max="10" width="12.6083333333333" customWidth="1"/>
    <col min="11" max="11" width="17.1416666666667" customWidth="1"/>
    <col min="12" max="12" width="14.9333333333333" customWidth="1"/>
    <col min="13" max="13" width="17.1416666666667" customWidth="1"/>
    <col min="14" max="14" width="12.7333333333333" customWidth="1"/>
    <col min="15" max="15" width="6.36666666666667" customWidth="1"/>
    <col min="16" max="16" width="12.9666666666667" customWidth="1"/>
    <col min="17" max="17" width="14.65" customWidth="1"/>
    <col min="18" max="19" width="17.1416666666667" customWidth="1"/>
    <col min="20" max="20" width="14.55" customWidth="1"/>
  </cols>
  <sheetData>
    <row r="1" ht="18.75" customHeight="1" spans="1:20">
      <c r="A1" s="51"/>
      <c r="B1" s="51"/>
      <c r="C1" s="51"/>
      <c r="D1" s="51"/>
      <c r="E1" s="51"/>
      <c r="F1" s="51"/>
      <c r="G1" s="51"/>
      <c r="H1" s="51"/>
      <c r="I1" s="72"/>
      <c r="J1" s="72"/>
      <c r="K1" s="72"/>
      <c r="L1" s="72"/>
      <c r="M1" s="72"/>
      <c r="N1" s="72"/>
      <c r="O1" s="72"/>
      <c r="P1" s="72"/>
      <c r="Q1" s="72"/>
      <c r="R1" s="72"/>
      <c r="S1" s="72"/>
      <c r="T1" s="72" t="s">
        <v>24</v>
      </c>
    </row>
    <row r="2" ht="37.5" customHeight="1" spans="1:20">
      <c r="A2" s="52" t="s">
        <v>25</v>
      </c>
      <c r="B2" s="52"/>
      <c r="C2" s="52"/>
      <c r="D2" s="52"/>
      <c r="E2" s="52"/>
      <c r="F2" s="52"/>
      <c r="G2" s="52"/>
      <c r="H2" s="52"/>
      <c r="I2" s="52"/>
      <c r="J2" s="52"/>
      <c r="K2" s="52"/>
      <c r="L2" s="52"/>
      <c r="M2" s="52"/>
      <c r="N2" s="52"/>
      <c r="O2" s="52"/>
      <c r="P2" s="52"/>
      <c r="Q2" s="52"/>
      <c r="R2" s="52"/>
      <c r="S2" s="52"/>
      <c r="T2" s="52"/>
    </row>
    <row r="3" ht="18.75" customHeight="1" spans="1:20">
      <c r="A3" s="66" t="str">
        <f>"单位名称："&amp;"易门县机关事务服务中心"</f>
        <v>单位名称：易门县机关事务服务中心</v>
      </c>
      <c r="B3" s="66"/>
      <c r="C3" s="66"/>
      <c r="D3" s="66"/>
      <c r="E3" s="70"/>
      <c r="F3" s="70"/>
      <c r="G3" s="70"/>
      <c r="H3" s="70"/>
      <c r="I3" s="74"/>
      <c r="J3" s="74"/>
      <c r="K3" s="74"/>
      <c r="L3" s="74"/>
      <c r="M3" s="74"/>
      <c r="N3" s="74"/>
      <c r="O3" s="74"/>
      <c r="P3" s="74"/>
      <c r="Q3" s="74"/>
      <c r="R3" s="74"/>
      <c r="S3" s="74"/>
      <c r="T3" s="74" t="s">
        <v>26</v>
      </c>
    </row>
    <row r="4" ht="18.75" customHeight="1" spans="1:20">
      <c r="A4" s="55" t="s">
        <v>27</v>
      </c>
      <c r="B4" s="94" t="s">
        <v>28</v>
      </c>
      <c r="C4" s="94" t="s">
        <v>29</v>
      </c>
      <c r="D4" s="94" t="s">
        <v>30</v>
      </c>
      <c r="E4" s="94"/>
      <c r="F4" s="94"/>
      <c r="G4" s="94"/>
      <c r="H4" s="94"/>
      <c r="I4" s="94"/>
      <c r="J4" s="97"/>
      <c r="K4" s="97"/>
      <c r="L4" s="97"/>
      <c r="M4" s="97"/>
      <c r="N4" s="97"/>
      <c r="O4" s="94" t="s">
        <v>20</v>
      </c>
      <c r="P4" s="94"/>
      <c r="Q4" s="94"/>
      <c r="R4" s="94"/>
      <c r="S4" s="94"/>
      <c r="T4" s="94"/>
    </row>
    <row r="5" ht="18.75" customHeight="1" spans="1:20">
      <c r="A5" s="55"/>
      <c r="B5" s="94"/>
      <c r="C5" s="94"/>
      <c r="D5" s="95" t="s">
        <v>31</v>
      </c>
      <c r="E5" s="95" t="s">
        <v>32</v>
      </c>
      <c r="F5" s="95" t="s">
        <v>33</v>
      </c>
      <c r="G5" s="95" t="s">
        <v>34</v>
      </c>
      <c r="H5" s="95" t="s">
        <v>35</v>
      </c>
      <c r="I5" s="98" t="s">
        <v>36</v>
      </c>
      <c r="J5" s="99"/>
      <c r="K5" s="99"/>
      <c r="L5" s="99"/>
      <c r="M5" s="99"/>
      <c r="N5" s="99"/>
      <c r="O5" s="98" t="s">
        <v>31</v>
      </c>
      <c r="P5" s="98" t="s">
        <v>32</v>
      </c>
      <c r="Q5" s="98" t="s">
        <v>33</v>
      </c>
      <c r="R5" s="98" t="s">
        <v>34</v>
      </c>
      <c r="S5" s="98" t="s">
        <v>35</v>
      </c>
      <c r="T5" s="98" t="s">
        <v>36</v>
      </c>
    </row>
    <row r="6" ht="18.75" customHeight="1" spans="1:20">
      <c r="A6" s="55"/>
      <c r="B6" s="94"/>
      <c r="C6" s="94"/>
      <c r="D6" s="95"/>
      <c r="E6" s="95"/>
      <c r="F6" s="95"/>
      <c r="G6" s="95"/>
      <c r="H6" s="95"/>
      <c r="I6" s="98" t="s">
        <v>31</v>
      </c>
      <c r="J6" s="98" t="s">
        <v>37</v>
      </c>
      <c r="K6" s="98" t="s">
        <v>38</v>
      </c>
      <c r="L6" s="98" t="s">
        <v>39</v>
      </c>
      <c r="M6" s="98" t="s">
        <v>40</v>
      </c>
      <c r="N6" s="98" t="s">
        <v>41</v>
      </c>
      <c r="O6" s="98"/>
      <c r="P6" s="98"/>
      <c r="Q6" s="98"/>
      <c r="R6" s="98"/>
      <c r="S6" s="98"/>
      <c r="T6" s="98"/>
    </row>
    <row r="7" ht="18.75" customHeight="1" spans="1:20">
      <c r="A7" s="96" t="s">
        <v>42</v>
      </c>
      <c r="B7" s="57" t="s">
        <v>43</v>
      </c>
      <c r="C7" s="57" t="s">
        <v>44</v>
      </c>
      <c r="D7" s="57" t="s">
        <v>45</v>
      </c>
      <c r="E7" s="96" t="s">
        <v>46</v>
      </c>
      <c r="F7" s="57" t="s">
        <v>47</v>
      </c>
      <c r="G7" s="57" t="s">
        <v>48</v>
      </c>
      <c r="H7" s="96" t="s">
        <v>49</v>
      </c>
      <c r="I7" s="57" t="s">
        <v>50</v>
      </c>
      <c r="J7" s="57">
        <v>10</v>
      </c>
      <c r="K7" s="57">
        <v>11</v>
      </c>
      <c r="L7" s="57">
        <v>12</v>
      </c>
      <c r="M7" s="57">
        <v>13</v>
      </c>
      <c r="N7" s="57">
        <v>14</v>
      </c>
      <c r="O7" s="57">
        <v>15</v>
      </c>
      <c r="P7" s="57">
        <v>16</v>
      </c>
      <c r="Q7" s="57">
        <v>17</v>
      </c>
      <c r="R7" s="57">
        <v>18</v>
      </c>
      <c r="S7" s="57">
        <v>19</v>
      </c>
      <c r="T7" s="57">
        <v>20</v>
      </c>
    </row>
    <row r="8" ht="20.25" customHeight="1" spans="1:20">
      <c r="A8" s="58" t="s">
        <v>51</v>
      </c>
      <c r="B8" s="58" t="s">
        <v>52</v>
      </c>
      <c r="C8" s="8">
        <v>513.446458</v>
      </c>
      <c r="D8" s="8">
        <v>513.446458</v>
      </c>
      <c r="E8" s="8">
        <v>513.446458</v>
      </c>
      <c r="F8" s="8"/>
      <c r="G8" s="8"/>
      <c r="H8" s="8"/>
      <c r="I8" s="8"/>
      <c r="J8" s="8"/>
      <c r="K8" s="8"/>
      <c r="L8" s="8"/>
      <c r="M8" s="8"/>
      <c r="N8" s="8"/>
      <c r="O8" s="8"/>
      <c r="P8" s="8"/>
      <c r="Q8" s="8"/>
      <c r="R8" s="8"/>
      <c r="S8" s="8"/>
      <c r="T8" s="8"/>
    </row>
    <row r="9" ht="20.25" customHeight="1" spans="1:20">
      <c r="A9" s="85" t="s">
        <v>53</v>
      </c>
      <c r="B9" s="85" t="s">
        <v>52</v>
      </c>
      <c r="C9" s="8">
        <v>513.446458</v>
      </c>
      <c r="D9" s="8">
        <v>513.446458</v>
      </c>
      <c r="E9" s="8">
        <v>513.446458</v>
      </c>
      <c r="F9" s="8"/>
      <c r="G9" s="8"/>
      <c r="H9" s="8"/>
      <c r="I9" s="8"/>
      <c r="J9" s="8"/>
      <c r="K9" s="8"/>
      <c r="L9" s="8"/>
      <c r="M9" s="8"/>
      <c r="N9" s="8"/>
      <c r="O9" s="4"/>
      <c r="P9" s="4"/>
      <c r="Q9" s="4"/>
      <c r="R9" s="4"/>
      <c r="S9" s="4"/>
      <c r="T9" s="4"/>
    </row>
    <row r="10" ht="20.25" customHeight="1" spans="1:20">
      <c r="A10" s="59" t="s">
        <v>29</v>
      </c>
      <c r="B10" s="59"/>
      <c r="C10" s="8">
        <v>513.446458</v>
      </c>
      <c r="D10" s="8">
        <v>513.446458</v>
      </c>
      <c r="E10" s="8">
        <v>513.446458</v>
      </c>
      <c r="F10" s="8"/>
      <c r="G10" s="8"/>
      <c r="H10" s="8"/>
      <c r="I10" s="8"/>
      <c r="J10" s="8"/>
      <c r="K10" s="8"/>
      <c r="L10" s="8"/>
      <c r="M10" s="8"/>
      <c r="N10" s="8"/>
      <c r="O10" s="8"/>
      <c r="P10" s="8"/>
      <c r="Q10" s="8"/>
      <c r="R10" s="8"/>
      <c r="S10" s="8"/>
      <c r="T10" s="8"/>
    </row>
  </sheetData>
  <mergeCells count="20">
    <mergeCell ref="A2:T2"/>
    <mergeCell ref="A3:D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196527777777778" right="0.118055555555556" top="1" bottom="1" header="0.5" footer="0.5"/>
  <pageSetup paperSize="9" scale="5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51"/>
      <c r="B1" s="51"/>
      <c r="C1" s="51"/>
      <c r="D1" s="51"/>
      <c r="E1" s="51"/>
      <c r="F1" s="51"/>
      <c r="G1" s="51"/>
      <c r="H1" s="51"/>
      <c r="I1" s="51"/>
      <c r="J1" s="72"/>
      <c r="K1" s="72"/>
      <c r="L1" s="72"/>
      <c r="M1" s="72"/>
      <c r="N1" s="72"/>
      <c r="O1" s="72" t="s">
        <v>54</v>
      </c>
    </row>
    <row r="2" ht="37.5" customHeight="1" spans="1:15">
      <c r="A2" s="52" t="s">
        <v>55</v>
      </c>
      <c r="B2" s="52"/>
      <c r="C2" s="52"/>
      <c r="D2" s="52"/>
      <c r="E2" s="52"/>
      <c r="F2" s="52"/>
      <c r="G2" s="52"/>
      <c r="H2" s="52"/>
      <c r="I2" s="52"/>
      <c r="J2" s="52"/>
      <c r="K2" s="73"/>
      <c r="L2" s="73"/>
      <c r="M2" s="73"/>
      <c r="N2" s="73"/>
      <c r="O2" s="73"/>
    </row>
    <row r="3" ht="18.75" customHeight="1" spans="1:15">
      <c r="A3" s="53" t="str">
        <f>"单位名称："&amp;"易门县机关事务服务中心"</f>
        <v>单位名称：易门县机关事务服务中心</v>
      </c>
      <c r="B3" s="53"/>
      <c r="C3" s="53"/>
      <c r="D3" s="53"/>
      <c r="E3" s="53"/>
      <c r="F3" s="53"/>
      <c r="G3" s="53"/>
      <c r="H3" s="53"/>
      <c r="I3" s="53"/>
      <c r="J3" s="72"/>
      <c r="K3" s="72"/>
      <c r="L3" s="72"/>
      <c r="M3" s="72"/>
      <c r="N3" s="72"/>
      <c r="O3" s="72" t="s">
        <v>26</v>
      </c>
    </row>
    <row r="4" ht="18.75" customHeight="1" spans="1:15">
      <c r="A4" s="55" t="s">
        <v>56</v>
      </c>
      <c r="B4" s="55" t="s">
        <v>57</v>
      </c>
      <c r="C4" s="56" t="s">
        <v>29</v>
      </c>
      <c r="D4" s="56" t="s">
        <v>32</v>
      </c>
      <c r="E4" s="56"/>
      <c r="F4" s="56"/>
      <c r="G4" s="55" t="s">
        <v>33</v>
      </c>
      <c r="H4" s="56" t="s">
        <v>34</v>
      </c>
      <c r="I4" s="55" t="s">
        <v>58</v>
      </c>
      <c r="J4" s="56" t="s">
        <v>36</v>
      </c>
      <c r="K4" s="56"/>
      <c r="L4" s="56"/>
      <c r="M4" s="56"/>
      <c r="N4" s="56"/>
      <c r="O4" s="56"/>
    </row>
    <row r="5" ht="18.75" customHeight="1" spans="1:15">
      <c r="A5" s="55"/>
      <c r="B5" s="55"/>
      <c r="C5" s="56"/>
      <c r="D5" s="56" t="s">
        <v>31</v>
      </c>
      <c r="E5" s="56" t="s">
        <v>59</v>
      </c>
      <c r="F5" s="56" t="s">
        <v>60</v>
      </c>
      <c r="G5" s="55"/>
      <c r="H5" s="56"/>
      <c r="I5" s="55"/>
      <c r="J5" s="56" t="s">
        <v>31</v>
      </c>
      <c r="K5" s="56" t="s">
        <v>61</v>
      </c>
      <c r="L5" s="57" t="s">
        <v>62</v>
      </c>
      <c r="M5" s="57" t="s">
        <v>63</v>
      </c>
      <c r="N5" s="57" t="s">
        <v>64</v>
      </c>
      <c r="O5" s="57" t="s">
        <v>65</v>
      </c>
    </row>
    <row r="6" ht="18.75" customHeight="1" spans="1:15">
      <c r="A6" s="57" t="s">
        <v>42</v>
      </c>
      <c r="B6" s="57" t="s">
        <v>43</v>
      </c>
      <c r="C6" s="57" t="s">
        <v>44</v>
      </c>
      <c r="D6" s="57" t="s">
        <v>45</v>
      </c>
      <c r="E6" s="57" t="s">
        <v>46</v>
      </c>
      <c r="F6" s="57" t="s">
        <v>47</v>
      </c>
      <c r="G6" s="57" t="s">
        <v>48</v>
      </c>
      <c r="H6" s="57" t="s">
        <v>49</v>
      </c>
      <c r="I6" s="57" t="s">
        <v>50</v>
      </c>
      <c r="J6" s="57" t="s">
        <v>66</v>
      </c>
      <c r="K6" s="57">
        <v>11</v>
      </c>
      <c r="L6" s="57">
        <v>12</v>
      </c>
      <c r="M6" s="57">
        <v>13</v>
      </c>
      <c r="N6" s="57">
        <v>14</v>
      </c>
      <c r="O6" s="57">
        <v>15</v>
      </c>
    </row>
    <row r="7" ht="20.25" customHeight="1" spans="1:15">
      <c r="A7" s="58" t="s">
        <v>67</v>
      </c>
      <c r="B7" s="58" t="s">
        <v>68</v>
      </c>
      <c r="C7" s="8">
        <v>463.190885</v>
      </c>
      <c r="D7" s="8">
        <v>463.190885</v>
      </c>
      <c r="E7" s="8">
        <v>212.120885</v>
      </c>
      <c r="F7" s="8">
        <v>251.07</v>
      </c>
      <c r="G7" s="8"/>
      <c r="H7" s="8"/>
      <c r="I7" s="8"/>
      <c r="J7" s="8"/>
      <c r="K7" s="8"/>
      <c r="L7" s="8"/>
      <c r="M7" s="8"/>
      <c r="N7" s="8"/>
      <c r="O7" s="8"/>
    </row>
    <row r="8" ht="20.25" customHeight="1" spans="1:15">
      <c r="A8" s="85" t="s">
        <v>69</v>
      </c>
      <c r="B8" s="85" t="s">
        <v>70</v>
      </c>
      <c r="C8" s="8">
        <v>463.190885</v>
      </c>
      <c r="D8" s="8">
        <v>463.190885</v>
      </c>
      <c r="E8" s="8">
        <v>212.120885</v>
      </c>
      <c r="F8" s="8">
        <v>251.07</v>
      </c>
      <c r="G8" s="8"/>
      <c r="H8" s="8"/>
      <c r="I8" s="8"/>
      <c r="J8" s="8"/>
      <c r="K8" s="8"/>
      <c r="L8" s="8"/>
      <c r="M8" s="8"/>
      <c r="N8" s="8"/>
      <c r="O8" s="8"/>
    </row>
    <row r="9" ht="20.25" customHeight="1" spans="1:15">
      <c r="A9" s="86" t="s">
        <v>71</v>
      </c>
      <c r="B9" s="86" t="s">
        <v>72</v>
      </c>
      <c r="C9" s="8">
        <v>0.5</v>
      </c>
      <c r="D9" s="8">
        <v>0.5</v>
      </c>
      <c r="E9" s="8"/>
      <c r="F9" s="8">
        <v>0.5</v>
      </c>
      <c r="G9" s="8"/>
      <c r="H9" s="8"/>
      <c r="I9" s="8"/>
      <c r="J9" s="8"/>
      <c r="K9" s="8"/>
      <c r="L9" s="8"/>
      <c r="M9" s="8"/>
      <c r="N9" s="8"/>
      <c r="O9" s="8"/>
    </row>
    <row r="10" ht="20.25" customHeight="1" spans="1:15">
      <c r="A10" s="86" t="s">
        <v>73</v>
      </c>
      <c r="B10" s="86" t="s">
        <v>74</v>
      </c>
      <c r="C10" s="8">
        <v>328.071692</v>
      </c>
      <c r="D10" s="8">
        <v>328.071692</v>
      </c>
      <c r="E10" s="8">
        <v>77.501692</v>
      </c>
      <c r="F10" s="8">
        <v>250.57</v>
      </c>
      <c r="G10" s="8"/>
      <c r="H10" s="8"/>
      <c r="I10" s="8"/>
      <c r="J10" s="8"/>
      <c r="K10" s="8"/>
      <c r="L10" s="8"/>
      <c r="M10" s="8"/>
      <c r="N10" s="8"/>
      <c r="O10" s="8"/>
    </row>
    <row r="11" ht="20.25" customHeight="1" spans="1:15">
      <c r="A11" s="86" t="s">
        <v>75</v>
      </c>
      <c r="B11" s="86" t="s">
        <v>76</v>
      </c>
      <c r="C11" s="8">
        <v>134.619193</v>
      </c>
      <c r="D11" s="8">
        <v>134.619193</v>
      </c>
      <c r="E11" s="8">
        <v>134.619193</v>
      </c>
      <c r="F11" s="8"/>
      <c r="G11" s="8"/>
      <c r="H11" s="8"/>
      <c r="I11" s="8"/>
      <c r="J11" s="8"/>
      <c r="K11" s="8"/>
      <c r="L11" s="8"/>
      <c r="M11" s="8"/>
      <c r="N11" s="8"/>
      <c r="O11" s="8"/>
    </row>
    <row r="12" ht="20.25" customHeight="1" spans="1:15">
      <c r="A12" s="58" t="s">
        <v>77</v>
      </c>
      <c r="B12" s="58" t="s">
        <v>78</v>
      </c>
      <c r="C12" s="8">
        <v>19.534464</v>
      </c>
      <c r="D12" s="8">
        <v>19.534464</v>
      </c>
      <c r="E12" s="8">
        <v>19.534464</v>
      </c>
      <c r="F12" s="8"/>
      <c r="G12" s="8"/>
      <c r="H12" s="8"/>
      <c r="I12" s="8"/>
      <c r="J12" s="8"/>
      <c r="K12" s="8"/>
      <c r="L12" s="8"/>
      <c r="M12" s="8"/>
      <c r="N12" s="8"/>
      <c r="O12" s="8"/>
    </row>
    <row r="13" ht="20.25" customHeight="1" spans="1:15">
      <c r="A13" s="85" t="s">
        <v>79</v>
      </c>
      <c r="B13" s="85" t="s">
        <v>80</v>
      </c>
      <c r="C13" s="8">
        <v>19.534464</v>
      </c>
      <c r="D13" s="8">
        <v>19.534464</v>
      </c>
      <c r="E13" s="8">
        <v>19.534464</v>
      </c>
      <c r="F13" s="8"/>
      <c r="G13" s="8"/>
      <c r="H13" s="8"/>
      <c r="I13" s="8"/>
      <c r="J13" s="8"/>
      <c r="K13" s="8"/>
      <c r="L13" s="8"/>
      <c r="M13" s="8"/>
      <c r="N13" s="8"/>
      <c r="O13" s="8"/>
    </row>
    <row r="14" ht="20.25" customHeight="1" spans="1:15">
      <c r="A14" s="86" t="s">
        <v>81</v>
      </c>
      <c r="B14" s="86" t="s">
        <v>82</v>
      </c>
      <c r="C14" s="8">
        <v>19.534464</v>
      </c>
      <c r="D14" s="8">
        <v>19.534464</v>
      </c>
      <c r="E14" s="8">
        <v>19.534464</v>
      </c>
      <c r="F14" s="8"/>
      <c r="G14" s="8"/>
      <c r="H14" s="8"/>
      <c r="I14" s="8"/>
      <c r="J14" s="8"/>
      <c r="K14" s="8"/>
      <c r="L14" s="8"/>
      <c r="M14" s="8"/>
      <c r="N14" s="8"/>
      <c r="O14" s="8"/>
    </row>
    <row r="15" ht="20.25" customHeight="1" spans="1:15">
      <c r="A15" s="58" t="s">
        <v>83</v>
      </c>
      <c r="B15" s="58" t="s">
        <v>84</v>
      </c>
      <c r="C15" s="8">
        <v>15.697109</v>
      </c>
      <c r="D15" s="8">
        <v>15.697109</v>
      </c>
      <c r="E15" s="8">
        <v>15.697109</v>
      </c>
      <c r="F15" s="8"/>
      <c r="G15" s="8"/>
      <c r="H15" s="8"/>
      <c r="I15" s="8"/>
      <c r="J15" s="8"/>
      <c r="K15" s="8"/>
      <c r="L15" s="8"/>
      <c r="M15" s="8"/>
      <c r="N15" s="8"/>
      <c r="O15" s="8"/>
    </row>
    <row r="16" ht="20.25" customHeight="1" spans="1:15">
      <c r="A16" s="85" t="s">
        <v>85</v>
      </c>
      <c r="B16" s="85" t="s">
        <v>86</v>
      </c>
      <c r="C16" s="8">
        <v>15.697109</v>
      </c>
      <c r="D16" s="8">
        <v>15.697109</v>
      </c>
      <c r="E16" s="8">
        <v>15.697109</v>
      </c>
      <c r="F16" s="8"/>
      <c r="G16" s="8"/>
      <c r="H16" s="8"/>
      <c r="I16" s="8"/>
      <c r="J16" s="8"/>
      <c r="K16" s="8"/>
      <c r="L16" s="8"/>
      <c r="M16" s="8"/>
      <c r="N16" s="8"/>
      <c r="O16" s="8"/>
    </row>
    <row r="17" ht="20.25" customHeight="1" spans="1:15">
      <c r="A17" s="86" t="s">
        <v>87</v>
      </c>
      <c r="B17" s="86" t="s">
        <v>88</v>
      </c>
      <c r="C17" s="8">
        <v>10.133503</v>
      </c>
      <c r="D17" s="8">
        <v>10.133503</v>
      </c>
      <c r="E17" s="8">
        <v>10.133503</v>
      </c>
      <c r="F17" s="8"/>
      <c r="G17" s="8"/>
      <c r="H17" s="8"/>
      <c r="I17" s="8"/>
      <c r="J17" s="8"/>
      <c r="K17" s="8"/>
      <c r="L17" s="8"/>
      <c r="M17" s="8"/>
      <c r="N17" s="8"/>
      <c r="O17" s="8"/>
    </row>
    <row r="18" ht="20.25" customHeight="1" spans="1:15">
      <c r="A18" s="86" t="s">
        <v>89</v>
      </c>
      <c r="B18" s="86" t="s">
        <v>90</v>
      </c>
      <c r="C18" s="8">
        <v>4.895825</v>
      </c>
      <c r="D18" s="8">
        <v>4.895825</v>
      </c>
      <c r="E18" s="8">
        <v>4.895825</v>
      </c>
      <c r="F18" s="8"/>
      <c r="G18" s="8"/>
      <c r="H18" s="8"/>
      <c r="I18" s="8"/>
      <c r="J18" s="8"/>
      <c r="K18" s="8"/>
      <c r="L18" s="8"/>
      <c r="M18" s="8"/>
      <c r="N18" s="8"/>
      <c r="O18" s="8"/>
    </row>
    <row r="19" ht="20.25" customHeight="1" spans="1:15">
      <c r="A19" s="86" t="s">
        <v>91</v>
      </c>
      <c r="B19" s="86" t="s">
        <v>92</v>
      </c>
      <c r="C19" s="8">
        <v>0.667781</v>
      </c>
      <c r="D19" s="8">
        <v>0.667781</v>
      </c>
      <c r="E19" s="8">
        <v>0.667781</v>
      </c>
      <c r="F19" s="8"/>
      <c r="G19" s="8"/>
      <c r="H19" s="8"/>
      <c r="I19" s="8"/>
      <c r="J19" s="8"/>
      <c r="K19" s="8"/>
      <c r="L19" s="8"/>
      <c r="M19" s="8"/>
      <c r="N19" s="8"/>
      <c r="O19" s="8"/>
    </row>
    <row r="20" ht="20.25" customHeight="1" spans="1:15">
      <c r="A20" s="58" t="s">
        <v>93</v>
      </c>
      <c r="B20" s="58" t="s">
        <v>94</v>
      </c>
      <c r="C20" s="8">
        <v>15.024</v>
      </c>
      <c r="D20" s="8">
        <v>15.024</v>
      </c>
      <c r="E20" s="8">
        <v>15.024</v>
      </c>
      <c r="F20" s="8"/>
      <c r="G20" s="8"/>
      <c r="H20" s="8"/>
      <c r="I20" s="8"/>
      <c r="J20" s="8"/>
      <c r="K20" s="8"/>
      <c r="L20" s="8"/>
      <c r="M20" s="8"/>
      <c r="N20" s="8"/>
      <c r="O20" s="8"/>
    </row>
    <row r="21" ht="20.25" customHeight="1" spans="1:15">
      <c r="A21" s="85" t="s">
        <v>95</v>
      </c>
      <c r="B21" s="85" t="s">
        <v>96</v>
      </c>
      <c r="C21" s="8">
        <v>15.024</v>
      </c>
      <c r="D21" s="8">
        <v>15.024</v>
      </c>
      <c r="E21" s="8">
        <v>15.024</v>
      </c>
      <c r="F21" s="8"/>
      <c r="G21" s="8"/>
      <c r="H21" s="8"/>
      <c r="I21" s="8"/>
      <c r="J21" s="8"/>
      <c r="K21" s="8"/>
      <c r="L21" s="8"/>
      <c r="M21" s="8"/>
      <c r="N21" s="8"/>
      <c r="O21" s="8"/>
    </row>
    <row r="22" ht="20.25" customHeight="1" spans="1:15">
      <c r="A22" s="86" t="s">
        <v>97</v>
      </c>
      <c r="B22" s="86" t="s">
        <v>98</v>
      </c>
      <c r="C22" s="8">
        <v>13.7892</v>
      </c>
      <c r="D22" s="8">
        <v>13.7892</v>
      </c>
      <c r="E22" s="8">
        <v>13.7892</v>
      </c>
      <c r="F22" s="8"/>
      <c r="G22" s="8"/>
      <c r="H22" s="8"/>
      <c r="I22" s="8"/>
      <c r="J22" s="8"/>
      <c r="K22" s="8"/>
      <c r="L22" s="8"/>
      <c r="M22" s="8"/>
      <c r="N22" s="8"/>
      <c r="O22" s="8"/>
    </row>
    <row r="23" ht="20.25" customHeight="1" spans="1:15">
      <c r="A23" s="86" t="s">
        <v>99</v>
      </c>
      <c r="B23" s="86" t="s">
        <v>100</v>
      </c>
      <c r="C23" s="8">
        <v>1.2348</v>
      </c>
      <c r="D23" s="8">
        <v>1.2348</v>
      </c>
      <c r="E23" s="8">
        <v>1.2348</v>
      </c>
      <c r="F23" s="8"/>
      <c r="G23" s="8"/>
      <c r="H23" s="8"/>
      <c r="I23" s="8"/>
      <c r="J23" s="8"/>
      <c r="K23" s="8"/>
      <c r="L23" s="8"/>
      <c r="M23" s="8"/>
      <c r="N23" s="8"/>
      <c r="O23" s="8"/>
    </row>
    <row r="24" ht="20.25" customHeight="1" spans="1:15">
      <c r="A24" s="59" t="s">
        <v>101</v>
      </c>
      <c r="B24" s="59"/>
      <c r="C24" s="8">
        <v>513.446458</v>
      </c>
      <c r="D24" s="8">
        <v>513.446458</v>
      </c>
      <c r="E24" s="8">
        <v>262.376458</v>
      </c>
      <c r="F24" s="8">
        <v>251.07</v>
      </c>
      <c r="G24" s="8"/>
      <c r="H24" s="8"/>
      <c r="I24" s="8"/>
      <c r="J24" s="8"/>
      <c r="K24" s="8"/>
      <c r="L24" s="8"/>
      <c r="M24" s="8"/>
      <c r="N24" s="8"/>
      <c r="O24" s="8"/>
    </row>
  </sheetData>
  <mergeCells count="11">
    <mergeCell ref="A2:O2"/>
    <mergeCell ref="A3:I3"/>
    <mergeCell ref="D4:F4"/>
    <mergeCell ref="J4:O4"/>
    <mergeCell ref="A24:B24"/>
    <mergeCell ref="A4:A5"/>
    <mergeCell ref="B4:B5"/>
    <mergeCell ref="C4:C5"/>
    <mergeCell ref="G4:G5"/>
    <mergeCell ref="H4:H5"/>
    <mergeCell ref="I4:I5"/>
  </mergeCells>
  <pageMargins left="0.314583333333333" right="0.236111111111111" top="1" bottom="1" header="0.5" footer="0.5"/>
  <pageSetup paperSize="9" scale="53"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51"/>
      <c r="B1" s="51"/>
      <c r="C1" s="51"/>
      <c r="D1" s="74" t="s">
        <v>102</v>
      </c>
    </row>
    <row r="2" ht="45" customHeight="1" spans="1:4">
      <c r="A2" s="52" t="s">
        <v>103</v>
      </c>
      <c r="B2" s="52"/>
      <c r="C2" s="52"/>
      <c r="D2" s="52"/>
    </row>
    <row r="3" ht="18.75" customHeight="1" spans="1:4">
      <c r="A3" s="66" t="str">
        <f>"单位名称："&amp;"易门县机关事务服务中心"</f>
        <v>单位名称：易门县机关事务服务中心</v>
      </c>
      <c r="B3" s="66"/>
      <c r="C3" s="87"/>
      <c r="D3" s="74" t="s">
        <v>2</v>
      </c>
    </row>
    <row r="4" ht="22.5" customHeight="1" spans="1:4">
      <c r="A4" s="88" t="s">
        <v>3</v>
      </c>
      <c r="B4" s="88"/>
      <c r="C4" s="88" t="s">
        <v>4</v>
      </c>
      <c r="D4" s="88"/>
    </row>
    <row r="5" ht="18.75" customHeight="1" spans="1:4">
      <c r="A5" s="88" t="s">
        <v>5</v>
      </c>
      <c r="B5" s="88" t="s">
        <v>6</v>
      </c>
      <c r="C5" s="88" t="s">
        <v>104</v>
      </c>
      <c r="D5" s="88" t="s">
        <v>6</v>
      </c>
    </row>
    <row r="6" ht="18.75" customHeight="1" spans="1:4">
      <c r="A6" s="88"/>
      <c r="B6" s="88"/>
      <c r="C6" s="88"/>
      <c r="D6" s="88"/>
    </row>
    <row r="7" ht="22.5" customHeight="1" spans="1:4">
      <c r="A7" s="89" t="s">
        <v>105</v>
      </c>
      <c r="B7" s="8">
        <v>513.446458</v>
      </c>
      <c r="C7" s="89" t="s">
        <v>106</v>
      </c>
      <c r="D7" s="8">
        <v>513.446458</v>
      </c>
    </row>
    <row r="8" ht="22.5" customHeight="1" spans="1:4">
      <c r="A8" s="89" t="s">
        <v>107</v>
      </c>
      <c r="B8" s="8">
        <v>513.446458</v>
      </c>
      <c r="C8" s="89" t="str">
        <f>"（"&amp;"一"&amp;"）"&amp;"一般公共服务支出"</f>
        <v>（一）一般公共服务支出</v>
      </c>
      <c r="D8" s="8">
        <v>463.190885</v>
      </c>
    </row>
    <row r="9" ht="22.5" customHeight="1" spans="1:4">
      <c r="A9" s="89" t="s">
        <v>108</v>
      </c>
      <c r="B9" s="8"/>
      <c r="C9" s="89" t="str">
        <f>"（"&amp;"二"&amp;"）"&amp;"社会保障和就业支出"</f>
        <v>（二）社会保障和就业支出</v>
      </c>
      <c r="D9" s="8">
        <v>19.534464</v>
      </c>
    </row>
    <row r="10" ht="22.5" customHeight="1" spans="1:4">
      <c r="A10" s="89" t="s">
        <v>109</v>
      </c>
      <c r="B10" s="8"/>
      <c r="C10" s="89" t="str">
        <f>"（"&amp;"三"&amp;"）"&amp;"卫生健康支出"</f>
        <v>（三）卫生健康支出</v>
      </c>
      <c r="D10" s="8">
        <v>15.697109</v>
      </c>
    </row>
    <row r="11" ht="22.5" customHeight="1" spans="1:4">
      <c r="A11" s="89" t="s">
        <v>110</v>
      </c>
      <c r="B11" s="8"/>
      <c r="C11" s="89" t="str">
        <f>"（"&amp;"四"&amp;"）"&amp;"住房保障支出"</f>
        <v>（四）住房保障支出</v>
      </c>
      <c r="D11" s="8">
        <v>15.024</v>
      </c>
    </row>
    <row r="12" ht="22.5" customHeight="1" spans="1:4">
      <c r="A12" s="89" t="s">
        <v>107</v>
      </c>
      <c r="B12" s="8"/>
      <c r="C12" s="89"/>
      <c r="D12" s="8"/>
    </row>
    <row r="13" ht="22.5" customHeight="1" spans="1:4">
      <c r="A13" s="89" t="s">
        <v>108</v>
      </c>
      <c r="B13" s="8"/>
      <c r="C13" s="89"/>
      <c r="D13" s="8"/>
    </row>
    <row r="14" ht="22.5" customHeight="1" spans="1:4">
      <c r="A14" s="89" t="s">
        <v>109</v>
      </c>
      <c r="B14" s="8"/>
      <c r="C14" s="89"/>
      <c r="D14" s="8"/>
    </row>
    <row r="15" ht="22.5" customHeight="1" spans="1:4">
      <c r="A15" s="90"/>
      <c r="B15" s="8"/>
      <c r="C15" s="89" t="s">
        <v>111</v>
      </c>
      <c r="D15" s="8"/>
    </row>
    <row r="16" ht="22.5" customHeight="1" spans="1:4">
      <c r="A16" s="91" t="s">
        <v>112</v>
      </c>
      <c r="B16" s="92">
        <v>513.446458</v>
      </c>
      <c r="C16" s="93" t="s">
        <v>113</v>
      </c>
      <c r="D16" s="92">
        <v>513.446458</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A1" sqref="A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51"/>
      <c r="B1" s="51"/>
      <c r="C1" s="51"/>
      <c r="D1" s="51"/>
      <c r="E1" s="51"/>
      <c r="F1" s="51"/>
      <c r="G1" s="61" t="s">
        <v>114</v>
      </c>
    </row>
    <row r="2" ht="37.5" customHeight="1" spans="1:7">
      <c r="A2" s="52" t="s">
        <v>115</v>
      </c>
      <c r="B2" s="52"/>
      <c r="C2" s="52"/>
      <c r="D2" s="52"/>
      <c r="E2" s="52"/>
      <c r="F2" s="52"/>
      <c r="G2" s="52"/>
    </row>
    <row r="3" ht="18.75" customHeight="1" spans="1:7">
      <c r="A3" s="53" t="str">
        <f>"单位名称："&amp;"易门县机关事务服务中心"</f>
        <v>单位名称：易门县机关事务服务中心</v>
      </c>
      <c r="B3" s="53"/>
      <c r="C3" s="53"/>
      <c r="D3" s="54"/>
      <c r="E3" s="54"/>
      <c r="F3" s="54"/>
      <c r="G3" s="62" t="s">
        <v>26</v>
      </c>
    </row>
    <row r="4" ht="18.75" customHeight="1" spans="1:7">
      <c r="A4" s="55" t="s">
        <v>116</v>
      </c>
      <c r="B4" s="55" t="s">
        <v>57</v>
      </c>
      <c r="C4" s="56" t="s">
        <v>29</v>
      </c>
      <c r="D4" s="56" t="s">
        <v>59</v>
      </c>
      <c r="E4" s="56"/>
      <c r="F4" s="56"/>
      <c r="G4" s="55" t="s">
        <v>60</v>
      </c>
    </row>
    <row r="5" ht="18.75" customHeight="1" spans="1:7">
      <c r="A5" s="55" t="s">
        <v>56</v>
      </c>
      <c r="B5" s="55" t="s">
        <v>57</v>
      </c>
      <c r="C5" s="56"/>
      <c r="D5" s="56" t="s">
        <v>31</v>
      </c>
      <c r="E5" s="56" t="s">
        <v>117</v>
      </c>
      <c r="F5" s="56" t="s">
        <v>118</v>
      </c>
      <c r="G5" s="55"/>
    </row>
    <row r="6" ht="18.75" customHeight="1" spans="1:7">
      <c r="A6" s="57" t="s">
        <v>42</v>
      </c>
      <c r="B6" s="57" t="s">
        <v>43</v>
      </c>
      <c r="C6" s="57" t="s">
        <v>44</v>
      </c>
      <c r="D6" s="57" t="s">
        <v>45</v>
      </c>
      <c r="E6" s="57" t="s">
        <v>46</v>
      </c>
      <c r="F6" s="57" t="s">
        <v>47</v>
      </c>
      <c r="G6" s="57" t="s">
        <v>48</v>
      </c>
    </row>
    <row r="7" ht="20.25" customHeight="1" spans="1:7">
      <c r="A7" s="58" t="s">
        <v>67</v>
      </c>
      <c r="B7" s="58" t="s">
        <v>68</v>
      </c>
      <c r="C7" s="8">
        <v>463.190885</v>
      </c>
      <c r="D7" s="8">
        <v>212.120885</v>
      </c>
      <c r="E7" s="8">
        <v>127.086725</v>
      </c>
      <c r="F7" s="8">
        <v>85.03416</v>
      </c>
      <c r="G7" s="8">
        <v>251.07</v>
      </c>
    </row>
    <row r="8" ht="20.25" customHeight="1" spans="1:7">
      <c r="A8" s="85" t="s">
        <v>69</v>
      </c>
      <c r="B8" s="85" t="s">
        <v>70</v>
      </c>
      <c r="C8" s="8">
        <v>463.190885</v>
      </c>
      <c r="D8" s="8">
        <v>212.120885</v>
      </c>
      <c r="E8" s="8">
        <v>127.086725</v>
      </c>
      <c r="F8" s="8">
        <v>85.03416</v>
      </c>
      <c r="G8" s="8">
        <v>251.07</v>
      </c>
    </row>
    <row r="9" ht="20.25" customHeight="1" spans="1:7">
      <c r="A9" s="86" t="s">
        <v>71</v>
      </c>
      <c r="B9" s="86" t="s">
        <v>72</v>
      </c>
      <c r="C9" s="8">
        <v>0.5</v>
      </c>
      <c r="D9" s="8"/>
      <c r="E9" s="8"/>
      <c r="F9" s="8"/>
      <c r="G9" s="8">
        <v>0.5</v>
      </c>
    </row>
    <row r="10" ht="20.25" customHeight="1" spans="1:7">
      <c r="A10" s="86" t="s">
        <v>73</v>
      </c>
      <c r="B10" s="86" t="s">
        <v>74</v>
      </c>
      <c r="C10" s="8">
        <v>328.071692</v>
      </c>
      <c r="D10" s="8">
        <v>77.501692</v>
      </c>
      <c r="E10" s="8">
        <v>3.781692</v>
      </c>
      <c r="F10" s="8">
        <v>73.72</v>
      </c>
      <c r="G10" s="8">
        <v>250.57</v>
      </c>
    </row>
    <row r="11" ht="20.25" customHeight="1" spans="1:7">
      <c r="A11" s="86" t="s">
        <v>75</v>
      </c>
      <c r="B11" s="86" t="s">
        <v>76</v>
      </c>
      <c r="C11" s="8">
        <v>134.619193</v>
      </c>
      <c r="D11" s="8">
        <v>134.619193</v>
      </c>
      <c r="E11" s="8">
        <v>123.305033</v>
      </c>
      <c r="F11" s="8">
        <v>11.31416</v>
      </c>
      <c r="G11" s="8"/>
    </row>
    <row r="12" ht="20.25" customHeight="1" spans="1:7">
      <c r="A12" s="58" t="s">
        <v>77</v>
      </c>
      <c r="B12" s="58" t="s">
        <v>78</v>
      </c>
      <c r="C12" s="8">
        <v>19.534464</v>
      </c>
      <c r="D12" s="8">
        <v>19.534464</v>
      </c>
      <c r="E12" s="8">
        <v>19.534464</v>
      </c>
      <c r="F12" s="8"/>
      <c r="G12" s="8"/>
    </row>
    <row r="13" ht="20.25" customHeight="1" spans="1:7">
      <c r="A13" s="85" t="s">
        <v>79</v>
      </c>
      <c r="B13" s="85" t="s">
        <v>80</v>
      </c>
      <c r="C13" s="8">
        <v>19.534464</v>
      </c>
      <c r="D13" s="8">
        <v>19.534464</v>
      </c>
      <c r="E13" s="8">
        <v>19.534464</v>
      </c>
      <c r="F13" s="8"/>
      <c r="G13" s="8"/>
    </row>
    <row r="14" ht="20.25" customHeight="1" spans="1:7">
      <c r="A14" s="86" t="s">
        <v>81</v>
      </c>
      <c r="B14" s="86" t="s">
        <v>82</v>
      </c>
      <c r="C14" s="8">
        <v>19.534464</v>
      </c>
      <c r="D14" s="8">
        <v>19.534464</v>
      </c>
      <c r="E14" s="8">
        <v>19.534464</v>
      </c>
      <c r="F14" s="8"/>
      <c r="G14" s="8"/>
    </row>
    <row r="15" ht="20.25" customHeight="1" spans="1:7">
      <c r="A15" s="58" t="s">
        <v>83</v>
      </c>
      <c r="B15" s="58" t="s">
        <v>84</v>
      </c>
      <c r="C15" s="8">
        <v>15.697109</v>
      </c>
      <c r="D15" s="8">
        <v>15.697109</v>
      </c>
      <c r="E15" s="8">
        <v>15.697109</v>
      </c>
      <c r="F15" s="8"/>
      <c r="G15" s="8"/>
    </row>
    <row r="16" ht="20.25" customHeight="1" spans="1:7">
      <c r="A16" s="85" t="s">
        <v>85</v>
      </c>
      <c r="B16" s="85" t="s">
        <v>86</v>
      </c>
      <c r="C16" s="8">
        <v>15.697109</v>
      </c>
      <c r="D16" s="8">
        <v>15.697109</v>
      </c>
      <c r="E16" s="8">
        <v>15.697109</v>
      </c>
      <c r="F16" s="8"/>
      <c r="G16" s="8"/>
    </row>
    <row r="17" ht="20.25" customHeight="1" spans="1:7">
      <c r="A17" s="86" t="s">
        <v>87</v>
      </c>
      <c r="B17" s="86" t="s">
        <v>88</v>
      </c>
      <c r="C17" s="8">
        <v>10.133503</v>
      </c>
      <c r="D17" s="8">
        <v>10.133503</v>
      </c>
      <c r="E17" s="8">
        <v>10.133503</v>
      </c>
      <c r="F17" s="8"/>
      <c r="G17" s="8"/>
    </row>
    <row r="18" ht="20.25" customHeight="1" spans="1:7">
      <c r="A18" s="86" t="s">
        <v>89</v>
      </c>
      <c r="B18" s="86" t="s">
        <v>90</v>
      </c>
      <c r="C18" s="8">
        <v>4.895825</v>
      </c>
      <c r="D18" s="8">
        <v>4.895825</v>
      </c>
      <c r="E18" s="8">
        <v>4.895825</v>
      </c>
      <c r="F18" s="8"/>
      <c r="G18" s="8"/>
    </row>
    <row r="19" ht="20.25" customHeight="1" spans="1:7">
      <c r="A19" s="86" t="s">
        <v>91</v>
      </c>
      <c r="B19" s="86" t="s">
        <v>92</v>
      </c>
      <c r="C19" s="8">
        <v>0.667781</v>
      </c>
      <c r="D19" s="8">
        <v>0.667781</v>
      </c>
      <c r="E19" s="8">
        <v>0.667781</v>
      </c>
      <c r="F19" s="8"/>
      <c r="G19" s="8"/>
    </row>
    <row r="20" ht="20.25" customHeight="1" spans="1:7">
      <c r="A20" s="58" t="s">
        <v>93</v>
      </c>
      <c r="B20" s="58" t="s">
        <v>94</v>
      </c>
      <c r="C20" s="8">
        <v>15.024</v>
      </c>
      <c r="D20" s="8">
        <v>15.024</v>
      </c>
      <c r="E20" s="8">
        <v>15.024</v>
      </c>
      <c r="F20" s="8"/>
      <c r="G20" s="8"/>
    </row>
    <row r="21" ht="20.25" customHeight="1" spans="1:7">
      <c r="A21" s="85" t="s">
        <v>95</v>
      </c>
      <c r="B21" s="85" t="s">
        <v>96</v>
      </c>
      <c r="C21" s="8">
        <v>15.024</v>
      </c>
      <c r="D21" s="8">
        <v>15.024</v>
      </c>
      <c r="E21" s="8">
        <v>15.024</v>
      </c>
      <c r="F21" s="8"/>
      <c r="G21" s="8"/>
    </row>
    <row r="22" ht="20.25" customHeight="1" spans="1:7">
      <c r="A22" s="86" t="s">
        <v>97</v>
      </c>
      <c r="B22" s="86" t="s">
        <v>98</v>
      </c>
      <c r="C22" s="8">
        <v>13.7892</v>
      </c>
      <c r="D22" s="8">
        <v>13.7892</v>
      </c>
      <c r="E22" s="8">
        <v>13.7892</v>
      </c>
      <c r="F22" s="8"/>
      <c r="G22" s="8"/>
    </row>
    <row r="23" ht="20.25" customHeight="1" spans="1:7">
      <c r="A23" s="86" t="s">
        <v>99</v>
      </c>
      <c r="B23" s="86" t="s">
        <v>100</v>
      </c>
      <c r="C23" s="8">
        <v>1.2348</v>
      </c>
      <c r="D23" s="8">
        <v>1.2348</v>
      </c>
      <c r="E23" s="8">
        <v>1.2348</v>
      </c>
      <c r="F23" s="8"/>
      <c r="G23" s="8"/>
    </row>
    <row r="24" ht="20.25" customHeight="1" spans="1:7">
      <c r="A24" s="59" t="s">
        <v>101</v>
      </c>
      <c r="B24" s="59"/>
      <c r="C24" s="60">
        <v>513.446458</v>
      </c>
      <c r="D24" s="60">
        <v>262.376458</v>
      </c>
      <c r="E24" s="60">
        <v>177.342298</v>
      </c>
      <c r="F24" s="60">
        <v>85.03416</v>
      </c>
      <c r="G24" s="60">
        <v>251.07</v>
      </c>
    </row>
  </sheetData>
  <mergeCells count="7">
    <mergeCell ref="A2:G2"/>
    <mergeCell ref="A3:C3"/>
    <mergeCell ref="A4:B4"/>
    <mergeCell ref="D4:F4"/>
    <mergeCell ref="A24:B24"/>
    <mergeCell ref="C4:C5"/>
    <mergeCell ref="G4:G5"/>
  </mergeCells>
  <pageMargins left="0.550694444444444" right="0.75" top="1" bottom="1" header="0.5" footer="0.5"/>
  <pageSetup paperSize="9" scale="86"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8.85" defaultRowHeight="15" customHeight="1" outlineLevelRow="6" outlineLevelCol="5"/>
  <cols>
    <col min="1" max="6" width="28.575" customWidth="1"/>
  </cols>
  <sheetData>
    <row r="1" ht="18.75" customHeight="1" spans="1:6">
      <c r="A1" s="78"/>
      <c r="B1" s="78"/>
      <c r="C1" s="79"/>
      <c r="D1" s="51"/>
      <c r="E1" s="51"/>
      <c r="F1" s="84" t="s">
        <v>119</v>
      </c>
    </row>
    <row r="2" ht="41.25" customHeight="1" spans="1:6">
      <c r="A2" s="80" t="s">
        <v>120</v>
      </c>
      <c r="B2" s="80"/>
      <c r="C2" s="80"/>
      <c r="D2" s="80"/>
      <c r="E2" s="80"/>
      <c r="F2" s="80"/>
    </row>
    <row r="3" ht="18.75" customHeight="1" spans="1:6">
      <c r="A3" s="66" t="str">
        <f>"单位名称："&amp;"易门县机关事务服务中心"</f>
        <v>单位名称：易门县机关事务服务中心</v>
      </c>
      <c r="B3" s="66"/>
      <c r="C3" s="66"/>
      <c r="D3" s="81"/>
      <c r="E3" s="51"/>
      <c r="F3" s="84" t="s">
        <v>26</v>
      </c>
    </row>
    <row r="4" ht="18.75" customHeight="1" spans="1:6">
      <c r="A4" s="55" t="s">
        <v>121</v>
      </c>
      <c r="B4" s="56" t="s">
        <v>122</v>
      </c>
      <c r="C4" s="56" t="s">
        <v>123</v>
      </c>
      <c r="D4" s="56"/>
      <c r="E4" s="56"/>
      <c r="F4" s="56" t="s">
        <v>124</v>
      </c>
    </row>
    <row r="5" ht="18.75" customHeight="1" spans="1:6">
      <c r="A5" s="55"/>
      <c r="B5" s="56"/>
      <c r="C5" s="56" t="s">
        <v>31</v>
      </c>
      <c r="D5" s="56" t="s">
        <v>125</v>
      </c>
      <c r="E5" s="56" t="s">
        <v>126</v>
      </c>
      <c r="F5" s="56"/>
    </row>
    <row r="6" ht="18.75" customHeight="1" spans="1:6">
      <c r="A6" s="82" t="s">
        <v>43</v>
      </c>
      <c r="B6" s="83" t="s">
        <v>44</v>
      </c>
      <c r="C6" s="82" t="s">
        <v>45</v>
      </c>
      <c r="D6" s="82" t="s">
        <v>46</v>
      </c>
      <c r="E6" s="82" t="s">
        <v>47</v>
      </c>
      <c r="F6" s="82">
        <v>7</v>
      </c>
    </row>
    <row r="7" ht="20.25" customHeight="1" spans="1:6">
      <c r="A7" s="8">
        <v>79.716</v>
      </c>
      <c r="B7" s="8"/>
      <c r="C7" s="8">
        <v>73.72</v>
      </c>
      <c r="D7" s="8"/>
      <c r="E7" s="8">
        <v>73.72</v>
      </c>
      <c r="F7" s="8">
        <v>5.996</v>
      </c>
    </row>
  </sheetData>
  <mergeCells count="6">
    <mergeCell ref="A2:F2"/>
    <mergeCell ref="A3:C3"/>
    <mergeCell ref="C4:E4"/>
    <mergeCell ref="A4:A5"/>
    <mergeCell ref="B4:B5"/>
    <mergeCell ref="F4:F5"/>
  </mergeCells>
  <pageMargins left="0.75" right="0.75" top="1" bottom="1" header="0.5" footer="0.5"/>
  <pageSetup paperSize="9" scale="77"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selection activeCell="AE7" sqref="AE7"/>
    </sheetView>
  </sheetViews>
  <sheetFormatPr defaultColWidth="8.85" defaultRowHeight="15" customHeight="1"/>
  <cols>
    <col min="1" max="1" width="22.875" customWidth="1"/>
    <col min="2" max="2" width="21" customWidth="1"/>
    <col min="3" max="3" width="17.75" customWidth="1"/>
    <col min="4" max="4" width="16.5" customWidth="1"/>
    <col min="5" max="5" width="28.575" customWidth="1"/>
    <col min="6" max="6" width="10" customWidth="1"/>
    <col min="7" max="7" width="22.5" customWidth="1"/>
    <col min="8" max="8" width="7.625" customWidth="1"/>
    <col min="9" max="9" width="9.125" customWidth="1"/>
    <col min="10" max="10" width="8.375" customWidth="1"/>
    <col min="11" max="11" width="6.875" customWidth="1"/>
    <col min="12" max="12" width="7.25" customWidth="1"/>
    <col min="13" max="13" width="7.75" customWidth="1"/>
    <col min="14" max="14" width="6.5" customWidth="1"/>
    <col min="15" max="24" width="8.125" customWidth="1"/>
  </cols>
  <sheetData>
    <row r="1" ht="18.75" customHeight="1" spans="1:24">
      <c r="A1" s="51"/>
      <c r="B1" s="51"/>
      <c r="C1" s="51"/>
      <c r="D1" s="51"/>
      <c r="E1" s="51"/>
      <c r="F1" s="51"/>
      <c r="G1" s="51"/>
      <c r="H1" s="51"/>
      <c r="I1" s="51"/>
      <c r="J1" s="51"/>
      <c r="K1" s="51"/>
      <c r="L1" s="51"/>
      <c r="M1" s="72"/>
      <c r="N1" s="72"/>
      <c r="O1" s="72"/>
      <c r="P1" s="72"/>
      <c r="Q1" s="72"/>
      <c r="R1" s="72"/>
      <c r="S1" s="72"/>
      <c r="T1" s="72"/>
      <c r="U1" s="72"/>
      <c r="V1" s="72"/>
      <c r="W1" s="72"/>
      <c r="X1" s="72" t="s">
        <v>127</v>
      </c>
    </row>
    <row r="2" ht="45" customHeight="1" spans="1:24">
      <c r="A2" s="52" t="s">
        <v>128</v>
      </c>
      <c r="B2" s="52"/>
      <c r="C2" s="52"/>
      <c r="D2" s="52"/>
      <c r="E2" s="52"/>
      <c r="F2" s="52"/>
      <c r="G2" s="52"/>
      <c r="H2" s="52"/>
      <c r="I2" s="52"/>
      <c r="J2" s="52"/>
      <c r="K2" s="52"/>
      <c r="L2" s="52"/>
      <c r="M2" s="73"/>
      <c r="N2" s="73"/>
      <c r="O2" s="73"/>
      <c r="P2" s="73"/>
      <c r="Q2" s="73"/>
      <c r="R2" s="73"/>
      <c r="S2" s="73"/>
      <c r="T2" s="73"/>
      <c r="U2" s="73"/>
      <c r="V2" s="73"/>
      <c r="W2" s="73"/>
      <c r="X2" s="73"/>
    </row>
    <row r="3" ht="18.75" customHeight="1" spans="1:24">
      <c r="A3" s="66" t="str">
        <f>"单位名称："&amp;"易门县机关事务服务中心"</f>
        <v>单位名称：易门县机关事务服务中心</v>
      </c>
      <c r="B3" s="66"/>
      <c r="C3" s="66"/>
      <c r="D3" s="66"/>
      <c r="E3" s="66"/>
      <c r="F3" s="66"/>
      <c r="G3" s="66"/>
      <c r="H3" s="70"/>
      <c r="I3" s="70"/>
      <c r="J3" s="70"/>
      <c r="K3" s="70"/>
      <c r="L3" s="70"/>
      <c r="M3" s="74"/>
      <c r="N3" s="74"/>
      <c r="O3" s="74"/>
      <c r="P3" s="74"/>
      <c r="Q3" s="74"/>
      <c r="R3" s="74"/>
      <c r="S3" s="74"/>
      <c r="T3" s="74"/>
      <c r="U3" s="74"/>
      <c r="V3" s="74"/>
      <c r="W3" s="74"/>
      <c r="X3" s="74" t="s">
        <v>26</v>
      </c>
    </row>
    <row r="4" ht="18.75" customHeight="1" spans="1:24">
      <c r="A4" s="75" t="s">
        <v>129</v>
      </c>
      <c r="B4" s="75" t="s">
        <v>130</v>
      </c>
      <c r="C4" s="75" t="s">
        <v>131</v>
      </c>
      <c r="D4" s="75" t="s">
        <v>132</v>
      </c>
      <c r="E4" s="75" t="s">
        <v>133</v>
      </c>
      <c r="F4" s="75" t="s">
        <v>134</v>
      </c>
      <c r="G4" s="75" t="s">
        <v>135</v>
      </c>
      <c r="H4" s="76" t="s">
        <v>29</v>
      </c>
      <c r="I4" s="76" t="s">
        <v>136</v>
      </c>
      <c r="J4" s="75"/>
      <c r="K4" s="75"/>
      <c r="L4" s="75"/>
      <c r="M4" s="75"/>
      <c r="N4" s="75"/>
      <c r="O4" s="75" t="s">
        <v>137</v>
      </c>
      <c r="P4" s="75"/>
      <c r="Q4" s="75"/>
      <c r="R4" s="75" t="s">
        <v>35</v>
      </c>
      <c r="S4" s="75" t="s">
        <v>36</v>
      </c>
      <c r="T4" s="75"/>
      <c r="U4" s="75"/>
      <c r="V4" s="75"/>
      <c r="W4" s="75"/>
      <c r="X4" s="75"/>
    </row>
    <row r="5" ht="18.75" customHeight="1" spans="1:24">
      <c r="A5" s="75"/>
      <c r="B5" s="75"/>
      <c r="C5" s="75"/>
      <c r="D5" s="75"/>
      <c r="E5" s="75"/>
      <c r="F5" s="75"/>
      <c r="G5" s="75"/>
      <c r="H5" s="76" t="s">
        <v>138</v>
      </c>
      <c r="I5" s="76" t="s">
        <v>139</v>
      </c>
      <c r="J5" s="76"/>
      <c r="K5" s="75" t="s">
        <v>33</v>
      </c>
      <c r="L5" s="75" t="s">
        <v>34</v>
      </c>
      <c r="M5" s="75"/>
      <c r="N5" s="75"/>
      <c r="O5" s="75" t="s">
        <v>137</v>
      </c>
      <c r="P5" s="75" t="s">
        <v>33</v>
      </c>
      <c r="Q5" s="75" t="s">
        <v>34</v>
      </c>
      <c r="R5" s="75" t="s">
        <v>35</v>
      </c>
      <c r="S5" s="75" t="s">
        <v>36</v>
      </c>
      <c r="T5" s="75" t="s">
        <v>37</v>
      </c>
      <c r="U5" s="75" t="s">
        <v>38</v>
      </c>
      <c r="V5" s="75" t="s">
        <v>39</v>
      </c>
      <c r="W5" s="75" t="s">
        <v>40</v>
      </c>
      <c r="X5" s="75" t="s">
        <v>41</v>
      </c>
    </row>
    <row r="6" ht="18.75" customHeight="1" spans="1:24">
      <c r="A6" s="75"/>
      <c r="B6" s="75"/>
      <c r="C6" s="75"/>
      <c r="D6" s="75"/>
      <c r="E6" s="75"/>
      <c r="F6" s="75"/>
      <c r="G6" s="75"/>
      <c r="H6" s="76"/>
      <c r="I6" s="76" t="s">
        <v>140</v>
      </c>
      <c r="J6" s="75" t="s">
        <v>141</v>
      </c>
      <c r="K6" s="75" t="s">
        <v>142</v>
      </c>
      <c r="L6" s="75" t="s">
        <v>143</v>
      </c>
      <c r="M6" s="75" t="s">
        <v>144</v>
      </c>
      <c r="N6" s="75" t="s">
        <v>145</v>
      </c>
      <c r="O6" s="75" t="s">
        <v>32</v>
      </c>
      <c r="P6" s="75" t="s">
        <v>33</v>
      </c>
      <c r="Q6" s="75" t="s">
        <v>34</v>
      </c>
      <c r="R6" s="75"/>
      <c r="S6" s="75" t="s">
        <v>31</v>
      </c>
      <c r="T6" s="75" t="s">
        <v>37</v>
      </c>
      <c r="U6" s="75" t="s">
        <v>38</v>
      </c>
      <c r="V6" s="75" t="s">
        <v>39</v>
      </c>
      <c r="W6" s="75" t="s">
        <v>40</v>
      </c>
      <c r="X6" s="75" t="s">
        <v>41</v>
      </c>
    </row>
    <row r="7" ht="46" customHeight="1" spans="1:24">
      <c r="A7" s="75"/>
      <c r="B7" s="75"/>
      <c r="C7" s="75"/>
      <c r="D7" s="75"/>
      <c r="E7" s="75"/>
      <c r="F7" s="75"/>
      <c r="G7" s="75"/>
      <c r="H7" s="76"/>
      <c r="I7" s="76" t="s">
        <v>31</v>
      </c>
      <c r="J7" s="75" t="s">
        <v>141</v>
      </c>
      <c r="K7" s="75"/>
      <c r="L7" s="75"/>
      <c r="M7" s="75"/>
      <c r="N7" s="75"/>
      <c r="O7" s="75"/>
      <c r="P7" s="75"/>
      <c r="Q7" s="75"/>
      <c r="R7" s="75"/>
      <c r="S7" s="75"/>
      <c r="T7" s="75"/>
      <c r="U7" s="75"/>
      <c r="V7" s="75"/>
      <c r="W7" s="75"/>
      <c r="X7" s="75"/>
    </row>
    <row r="8" ht="18.75" customHeight="1" spans="1:24">
      <c r="A8" s="76" t="s">
        <v>42</v>
      </c>
      <c r="B8" s="76">
        <v>2</v>
      </c>
      <c r="C8" s="76">
        <v>3</v>
      </c>
      <c r="D8" s="76">
        <v>4</v>
      </c>
      <c r="E8" s="76">
        <v>5</v>
      </c>
      <c r="F8" s="76">
        <v>6</v>
      </c>
      <c r="G8" s="76">
        <v>7</v>
      </c>
      <c r="H8" s="76">
        <v>8</v>
      </c>
      <c r="I8" s="76">
        <v>9</v>
      </c>
      <c r="J8" s="76">
        <v>10</v>
      </c>
      <c r="K8" s="76">
        <v>11</v>
      </c>
      <c r="L8" s="76">
        <v>12</v>
      </c>
      <c r="M8" s="76">
        <v>13</v>
      </c>
      <c r="N8" s="76">
        <v>14</v>
      </c>
      <c r="O8" s="76">
        <v>15</v>
      </c>
      <c r="P8" s="76">
        <v>16</v>
      </c>
      <c r="Q8" s="76">
        <v>17</v>
      </c>
      <c r="R8" s="76">
        <v>18</v>
      </c>
      <c r="S8" s="76">
        <v>19</v>
      </c>
      <c r="T8" s="76">
        <v>20</v>
      </c>
      <c r="U8" s="76">
        <v>21</v>
      </c>
      <c r="V8" s="76">
        <v>22</v>
      </c>
      <c r="W8" s="76">
        <v>23</v>
      </c>
      <c r="X8" s="76">
        <v>24</v>
      </c>
    </row>
    <row r="9" ht="18.75" customHeight="1" spans="1:24">
      <c r="A9" s="67" t="s">
        <v>52</v>
      </c>
      <c r="B9" s="67"/>
      <c r="C9" s="68"/>
      <c r="D9" s="67"/>
      <c r="E9" s="67"/>
      <c r="F9" s="67"/>
      <c r="G9" s="67"/>
      <c r="H9" s="8">
        <v>262.376458</v>
      </c>
      <c r="I9" s="8">
        <v>262.376458</v>
      </c>
      <c r="J9" s="8"/>
      <c r="K9" s="8"/>
      <c r="L9" s="8"/>
      <c r="M9" s="8">
        <v>262.376458</v>
      </c>
      <c r="N9" s="8"/>
      <c r="O9" s="8"/>
      <c r="P9" s="8"/>
      <c r="Q9" s="8"/>
      <c r="R9" s="8"/>
      <c r="S9" s="8"/>
      <c r="T9" s="8"/>
      <c r="U9" s="8"/>
      <c r="V9" s="8"/>
      <c r="W9" s="8"/>
      <c r="X9" s="8"/>
    </row>
    <row r="10" ht="18.75" customHeight="1" spans="1:24">
      <c r="A10" s="77" t="s">
        <v>52</v>
      </c>
      <c r="B10" s="67" t="s">
        <v>146</v>
      </c>
      <c r="C10" s="68" t="s">
        <v>147</v>
      </c>
      <c r="D10" s="67" t="s">
        <v>75</v>
      </c>
      <c r="E10" s="67" t="s">
        <v>76</v>
      </c>
      <c r="F10" s="67" t="s">
        <v>148</v>
      </c>
      <c r="G10" s="67" t="s">
        <v>149</v>
      </c>
      <c r="H10" s="8">
        <v>45.6768</v>
      </c>
      <c r="I10" s="8">
        <v>45.6768</v>
      </c>
      <c r="J10" s="8"/>
      <c r="K10" s="8"/>
      <c r="L10" s="8"/>
      <c r="M10" s="8">
        <v>45.6768</v>
      </c>
      <c r="N10" s="8"/>
      <c r="O10" s="8"/>
      <c r="P10" s="8"/>
      <c r="Q10" s="4"/>
      <c r="R10" s="8"/>
      <c r="S10" s="8"/>
      <c r="T10" s="8"/>
      <c r="U10" s="8"/>
      <c r="V10" s="8"/>
      <c r="W10" s="8"/>
      <c r="X10" s="8"/>
    </row>
    <row r="11" ht="18.75" customHeight="1" spans="1:24">
      <c r="A11" s="77" t="s">
        <v>52</v>
      </c>
      <c r="B11" s="67" t="s">
        <v>146</v>
      </c>
      <c r="C11" s="68" t="s">
        <v>147</v>
      </c>
      <c r="D11" s="67" t="s">
        <v>75</v>
      </c>
      <c r="E11" s="67" t="s">
        <v>76</v>
      </c>
      <c r="F11" s="67" t="s">
        <v>150</v>
      </c>
      <c r="G11" s="67" t="s">
        <v>151</v>
      </c>
      <c r="H11" s="8">
        <v>3.366</v>
      </c>
      <c r="I11" s="8">
        <v>3.366</v>
      </c>
      <c r="J11" s="8"/>
      <c r="K11" s="8"/>
      <c r="L11" s="8"/>
      <c r="M11" s="8">
        <v>3.366</v>
      </c>
      <c r="N11" s="8"/>
      <c r="O11" s="8"/>
      <c r="P11" s="8"/>
      <c r="Q11" s="4"/>
      <c r="R11" s="8"/>
      <c r="S11" s="8"/>
      <c r="T11" s="8"/>
      <c r="U11" s="8"/>
      <c r="V11" s="8"/>
      <c r="W11" s="8"/>
      <c r="X11" s="8"/>
    </row>
    <row r="12" ht="18.75" customHeight="1" spans="1:24">
      <c r="A12" s="77" t="s">
        <v>52</v>
      </c>
      <c r="B12" s="67" t="s">
        <v>146</v>
      </c>
      <c r="C12" s="68" t="s">
        <v>147</v>
      </c>
      <c r="D12" s="67" t="s">
        <v>75</v>
      </c>
      <c r="E12" s="67" t="s">
        <v>76</v>
      </c>
      <c r="F12" s="67" t="s">
        <v>152</v>
      </c>
      <c r="G12" s="67" t="s">
        <v>153</v>
      </c>
      <c r="H12" s="8">
        <v>0.36</v>
      </c>
      <c r="I12" s="8">
        <v>0.36</v>
      </c>
      <c r="J12" s="8"/>
      <c r="K12" s="8"/>
      <c r="L12" s="8"/>
      <c r="M12" s="8">
        <v>0.36</v>
      </c>
      <c r="N12" s="8"/>
      <c r="O12" s="8"/>
      <c r="P12" s="8"/>
      <c r="Q12" s="4"/>
      <c r="R12" s="8"/>
      <c r="S12" s="8"/>
      <c r="T12" s="8"/>
      <c r="U12" s="8"/>
      <c r="V12" s="8"/>
      <c r="W12" s="8"/>
      <c r="X12" s="8"/>
    </row>
    <row r="13" ht="18.75" customHeight="1" spans="1:24">
      <c r="A13" s="77" t="s">
        <v>52</v>
      </c>
      <c r="B13" s="67" t="s">
        <v>146</v>
      </c>
      <c r="C13" s="68" t="s">
        <v>147</v>
      </c>
      <c r="D13" s="67" t="s">
        <v>75</v>
      </c>
      <c r="E13" s="67" t="s">
        <v>76</v>
      </c>
      <c r="F13" s="67" t="s">
        <v>154</v>
      </c>
      <c r="G13" s="67" t="s">
        <v>155</v>
      </c>
      <c r="H13" s="8">
        <v>18.9492</v>
      </c>
      <c r="I13" s="8">
        <v>18.9492</v>
      </c>
      <c r="J13" s="8"/>
      <c r="K13" s="8"/>
      <c r="L13" s="8"/>
      <c r="M13" s="8">
        <v>18.9492</v>
      </c>
      <c r="N13" s="8"/>
      <c r="O13" s="8"/>
      <c r="P13" s="8"/>
      <c r="Q13" s="4"/>
      <c r="R13" s="8"/>
      <c r="S13" s="8"/>
      <c r="T13" s="8"/>
      <c r="U13" s="8"/>
      <c r="V13" s="8"/>
      <c r="W13" s="8"/>
      <c r="X13" s="8"/>
    </row>
    <row r="14" ht="18.75" customHeight="1" spans="1:24">
      <c r="A14" s="77" t="s">
        <v>52</v>
      </c>
      <c r="B14" s="67" t="s">
        <v>146</v>
      </c>
      <c r="C14" s="68" t="s">
        <v>147</v>
      </c>
      <c r="D14" s="67" t="s">
        <v>75</v>
      </c>
      <c r="E14" s="67" t="s">
        <v>76</v>
      </c>
      <c r="F14" s="67" t="s">
        <v>154</v>
      </c>
      <c r="G14" s="67" t="s">
        <v>155</v>
      </c>
      <c r="H14" s="8">
        <v>3.8064</v>
      </c>
      <c r="I14" s="8">
        <v>3.8064</v>
      </c>
      <c r="J14" s="8"/>
      <c r="K14" s="8"/>
      <c r="L14" s="8"/>
      <c r="M14" s="8">
        <v>3.8064</v>
      </c>
      <c r="N14" s="8"/>
      <c r="O14" s="8"/>
      <c r="P14" s="8"/>
      <c r="Q14" s="4"/>
      <c r="R14" s="8"/>
      <c r="S14" s="8"/>
      <c r="T14" s="8"/>
      <c r="U14" s="8"/>
      <c r="V14" s="8"/>
      <c r="W14" s="8"/>
      <c r="X14" s="8"/>
    </row>
    <row r="15" ht="18.75" customHeight="1" spans="1:24">
      <c r="A15" s="77" t="s">
        <v>52</v>
      </c>
      <c r="B15" s="67" t="s">
        <v>146</v>
      </c>
      <c r="C15" s="68" t="s">
        <v>147</v>
      </c>
      <c r="D15" s="67" t="s">
        <v>75</v>
      </c>
      <c r="E15" s="67" t="s">
        <v>76</v>
      </c>
      <c r="F15" s="67" t="s">
        <v>154</v>
      </c>
      <c r="G15" s="67" t="s">
        <v>155</v>
      </c>
      <c r="H15" s="8">
        <v>18.318</v>
      </c>
      <c r="I15" s="8">
        <v>18.318</v>
      </c>
      <c r="J15" s="8"/>
      <c r="K15" s="8"/>
      <c r="L15" s="8"/>
      <c r="M15" s="8">
        <v>18.318</v>
      </c>
      <c r="N15" s="8"/>
      <c r="O15" s="8"/>
      <c r="P15" s="8"/>
      <c r="Q15" s="4"/>
      <c r="R15" s="8"/>
      <c r="S15" s="8"/>
      <c r="T15" s="8"/>
      <c r="U15" s="8"/>
      <c r="V15" s="8"/>
      <c r="W15" s="8"/>
      <c r="X15" s="8"/>
    </row>
    <row r="16" ht="18.75" customHeight="1" spans="1:24">
      <c r="A16" s="77" t="s">
        <v>52</v>
      </c>
      <c r="B16" s="67" t="s">
        <v>146</v>
      </c>
      <c r="C16" s="68" t="s">
        <v>147</v>
      </c>
      <c r="D16" s="67" t="s">
        <v>75</v>
      </c>
      <c r="E16" s="67" t="s">
        <v>76</v>
      </c>
      <c r="F16" s="67" t="s">
        <v>154</v>
      </c>
      <c r="G16" s="67" t="s">
        <v>155</v>
      </c>
      <c r="H16" s="8">
        <v>10.374</v>
      </c>
      <c r="I16" s="8">
        <v>10.374</v>
      </c>
      <c r="J16" s="8"/>
      <c r="K16" s="8"/>
      <c r="L16" s="8"/>
      <c r="M16" s="8">
        <v>10.374</v>
      </c>
      <c r="N16" s="8"/>
      <c r="O16" s="8"/>
      <c r="P16" s="8"/>
      <c r="Q16" s="4"/>
      <c r="R16" s="8"/>
      <c r="S16" s="8"/>
      <c r="T16" s="8"/>
      <c r="U16" s="8"/>
      <c r="V16" s="8"/>
      <c r="W16" s="8"/>
      <c r="X16" s="8"/>
    </row>
    <row r="17" ht="18.75" customHeight="1" spans="1:24">
      <c r="A17" s="77" t="s">
        <v>52</v>
      </c>
      <c r="B17" s="67" t="s">
        <v>146</v>
      </c>
      <c r="C17" s="68" t="s">
        <v>147</v>
      </c>
      <c r="D17" s="67" t="s">
        <v>99</v>
      </c>
      <c r="E17" s="67" t="s">
        <v>100</v>
      </c>
      <c r="F17" s="67" t="s">
        <v>150</v>
      </c>
      <c r="G17" s="67" t="s">
        <v>151</v>
      </c>
      <c r="H17" s="8">
        <v>1.2348</v>
      </c>
      <c r="I17" s="8">
        <v>1.2348</v>
      </c>
      <c r="J17" s="8"/>
      <c r="K17" s="8"/>
      <c r="L17" s="8"/>
      <c r="M17" s="8">
        <v>1.2348</v>
      </c>
      <c r="N17" s="8"/>
      <c r="O17" s="8"/>
      <c r="P17" s="8"/>
      <c r="Q17" s="4"/>
      <c r="R17" s="8"/>
      <c r="S17" s="8"/>
      <c r="T17" s="8"/>
      <c r="U17" s="8"/>
      <c r="V17" s="8"/>
      <c r="W17" s="8"/>
      <c r="X17" s="8"/>
    </row>
    <row r="18" ht="18.75" customHeight="1" spans="1:24">
      <c r="A18" s="77" t="s">
        <v>52</v>
      </c>
      <c r="B18" s="67" t="s">
        <v>156</v>
      </c>
      <c r="C18" s="68" t="s">
        <v>157</v>
      </c>
      <c r="D18" s="67" t="s">
        <v>75</v>
      </c>
      <c r="E18" s="67" t="s">
        <v>76</v>
      </c>
      <c r="F18" s="67" t="s">
        <v>158</v>
      </c>
      <c r="G18" s="67" t="s">
        <v>159</v>
      </c>
      <c r="H18" s="8">
        <v>0.854633</v>
      </c>
      <c r="I18" s="8">
        <v>0.854633</v>
      </c>
      <c r="J18" s="8"/>
      <c r="K18" s="8"/>
      <c r="L18" s="8"/>
      <c r="M18" s="8">
        <v>0.854633</v>
      </c>
      <c r="N18" s="8"/>
      <c r="O18" s="8"/>
      <c r="P18" s="8"/>
      <c r="Q18" s="4"/>
      <c r="R18" s="8"/>
      <c r="S18" s="8"/>
      <c r="T18" s="8"/>
      <c r="U18" s="8"/>
      <c r="V18" s="8"/>
      <c r="W18" s="8"/>
      <c r="X18" s="8"/>
    </row>
    <row r="19" ht="18.75" customHeight="1" spans="1:24">
      <c r="A19" s="77" t="s">
        <v>52</v>
      </c>
      <c r="B19" s="67" t="s">
        <v>156</v>
      </c>
      <c r="C19" s="68" t="s">
        <v>157</v>
      </c>
      <c r="D19" s="67" t="s">
        <v>81</v>
      </c>
      <c r="E19" s="67" t="s">
        <v>82</v>
      </c>
      <c r="F19" s="67" t="s">
        <v>160</v>
      </c>
      <c r="G19" s="67" t="s">
        <v>161</v>
      </c>
      <c r="H19" s="8">
        <v>19.534464</v>
      </c>
      <c r="I19" s="8">
        <v>19.534464</v>
      </c>
      <c r="J19" s="8"/>
      <c r="K19" s="8"/>
      <c r="L19" s="8"/>
      <c r="M19" s="8">
        <v>19.534464</v>
      </c>
      <c r="N19" s="8"/>
      <c r="O19" s="8"/>
      <c r="P19" s="8"/>
      <c r="Q19" s="4"/>
      <c r="R19" s="8"/>
      <c r="S19" s="8"/>
      <c r="T19" s="8"/>
      <c r="U19" s="8"/>
      <c r="V19" s="8"/>
      <c r="W19" s="8"/>
      <c r="X19" s="8"/>
    </row>
    <row r="20" ht="18.75" customHeight="1" spans="1:24">
      <c r="A20" s="77" t="s">
        <v>52</v>
      </c>
      <c r="B20" s="67" t="s">
        <v>156</v>
      </c>
      <c r="C20" s="68" t="s">
        <v>157</v>
      </c>
      <c r="D20" s="67" t="s">
        <v>87</v>
      </c>
      <c r="E20" s="67" t="s">
        <v>88</v>
      </c>
      <c r="F20" s="67" t="s">
        <v>162</v>
      </c>
      <c r="G20" s="67" t="s">
        <v>163</v>
      </c>
      <c r="H20" s="8">
        <v>10.133503</v>
      </c>
      <c r="I20" s="8">
        <v>10.133503</v>
      </c>
      <c r="J20" s="8"/>
      <c r="K20" s="8"/>
      <c r="L20" s="8"/>
      <c r="M20" s="8">
        <v>10.133503</v>
      </c>
      <c r="N20" s="8"/>
      <c r="O20" s="8"/>
      <c r="P20" s="8"/>
      <c r="Q20" s="4"/>
      <c r="R20" s="8"/>
      <c r="S20" s="8"/>
      <c r="T20" s="8"/>
      <c r="U20" s="8"/>
      <c r="V20" s="8"/>
      <c r="W20" s="8"/>
      <c r="X20" s="8"/>
    </row>
    <row r="21" ht="18.75" customHeight="1" spans="1:24">
      <c r="A21" s="77" t="s">
        <v>52</v>
      </c>
      <c r="B21" s="67" t="s">
        <v>156</v>
      </c>
      <c r="C21" s="68" t="s">
        <v>157</v>
      </c>
      <c r="D21" s="67" t="s">
        <v>89</v>
      </c>
      <c r="E21" s="67" t="s">
        <v>90</v>
      </c>
      <c r="F21" s="67" t="s">
        <v>164</v>
      </c>
      <c r="G21" s="67" t="s">
        <v>165</v>
      </c>
      <c r="H21" s="8">
        <v>4.895825</v>
      </c>
      <c r="I21" s="8">
        <v>4.895825</v>
      </c>
      <c r="J21" s="8"/>
      <c r="K21" s="8"/>
      <c r="L21" s="8"/>
      <c r="M21" s="8">
        <v>4.895825</v>
      </c>
      <c r="N21" s="8"/>
      <c r="O21" s="8"/>
      <c r="P21" s="8"/>
      <c r="Q21" s="4"/>
      <c r="R21" s="8"/>
      <c r="S21" s="8"/>
      <c r="T21" s="8"/>
      <c r="U21" s="8"/>
      <c r="V21" s="8"/>
      <c r="W21" s="8"/>
      <c r="X21" s="8"/>
    </row>
    <row r="22" ht="18.75" customHeight="1" spans="1:24">
      <c r="A22" s="77" t="s">
        <v>52</v>
      </c>
      <c r="B22" s="67" t="s">
        <v>156</v>
      </c>
      <c r="C22" s="68" t="s">
        <v>157</v>
      </c>
      <c r="D22" s="67" t="s">
        <v>91</v>
      </c>
      <c r="E22" s="67" t="s">
        <v>92</v>
      </c>
      <c r="F22" s="67" t="s">
        <v>158</v>
      </c>
      <c r="G22" s="67" t="s">
        <v>159</v>
      </c>
      <c r="H22" s="8">
        <v>0.4236</v>
      </c>
      <c r="I22" s="8">
        <v>0.4236</v>
      </c>
      <c r="J22" s="8"/>
      <c r="K22" s="8"/>
      <c r="L22" s="8"/>
      <c r="M22" s="8">
        <v>0.4236</v>
      </c>
      <c r="N22" s="8"/>
      <c r="O22" s="8"/>
      <c r="P22" s="8"/>
      <c r="Q22" s="4"/>
      <c r="R22" s="8"/>
      <c r="S22" s="8"/>
      <c r="T22" s="8"/>
      <c r="U22" s="8"/>
      <c r="V22" s="8"/>
      <c r="W22" s="8"/>
      <c r="X22" s="8"/>
    </row>
    <row r="23" ht="18.75" customHeight="1" spans="1:24">
      <c r="A23" s="77" t="s">
        <v>52</v>
      </c>
      <c r="B23" s="67" t="s">
        <v>156</v>
      </c>
      <c r="C23" s="68" t="s">
        <v>157</v>
      </c>
      <c r="D23" s="67" t="s">
        <v>91</v>
      </c>
      <c r="E23" s="67" t="s">
        <v>92</v>
      </c>
      <c r="F23" s="67" t="s">
        <v>158</v>
      </c>
      <c r="G23" s="67" t="s">
        <v>159</v>
      </c>
      <c r="H23" s="8">
        <v>0.244181</v>
      </c>
      <c r="I23" s="8">
        <v>0.244181</v>
      </c>
      <c r="J23" s="8"/>
      <c r="K23" s="8"/>
      <c r="L23" s="8"/>
      <c r="M23" s="8">
        <v>0.244181</v>
      </c>
      <c r="N23" s="8"/>
      <c r="O23" s="8"/>
      <c r="P23" s="8"/>
      <c r="Q23" s="4"/>
      <c r="R23" s="8"/>
      <c r="S23" s="8"/>
      <c r="T23" s="8"/>
      <c r="U23" s="8"/>
      <c r="V23" s="8"/>
      <c r="W23" s="8"/>
      <c r="X23" s="8"/>
    </row>
    <row r="24" ht="18.75" customHeight="1" spans="1:24">
      <c r="A24" s="77" t="s">
        <v>52</v>
      </c>
      <c r="B24" s="67" t="s">
        <v>166</v>
      </c>
      <c r="C24" s="68" t="s">
        <v>98</v>
      </c>
      <c r="D24" s="67" t="s">
        <v>97</v>
      </c>
      <c r="E24" s="67" t="s">
        <v>98</v>
      </c>
      <c r="F24" s="67" t="s">
        <v>167</v>
      </c>
      <c r="G24" s="67" t="s">
        <v>98</v>
      </c>
      <c r="H24" s="8">
        <v>13.7892</v>
      </c>
      <c r="I24" s="8">
        <v>13.7892</v>
      </c>
      <c r="J24" s="8"/>
      <c r="K24" s="8"/>
      <c r="L24" s="8"/>
      <c r="M24" s="8">
        <v>13.7892</v>
      </c>
      <c r="N24" s="8"/>
      <c r="O24" s="8"/>
      <c r="P24" s="8"/>
      <c r="Q24" s="4"/>
      <c r="R24" s="8"/>
      <c r="S24" s="8"/>
      <c r="T24" s="8"/>
      <c r="U24" s="8"/>
      <c r="V24" s="8"/>
      <c r="W24" s="8"/>
      <c r="X24" s="8"/>
    </row>
    <row r="25" ht="18.75" customHeight="1" spans="1:24">
      <c r="A25" s="77" t="s">
        <v>52</v>
      </c>
      <c r="B25" s="67" t="s">
        <v>168</v>
      </c>
      <c r="C25" s="68" t="s">
        <v>169</v>
      </c>
      <c r="D25" s="67" t="s">
        <v>73</v>
      </c>
      <c r="E25" s="67" t="s">
        <v>74</v>
      </c>
      <c r="F25" s="67" t="s">
        <v>170</v>
      </c>
      <c r="G25" s="67" t="s">
        <v>171</v>
      </c>
      <c r="H25" s="8">
        <v>73.72</v>
      </c>
      <c r="I25" s="8">
        <v>73.72</v>
      </c>
      <c r="J25" s="8"/>
      <c r="K25" s="8"/>
      <c r="L25" s="8"/>
      <c r="M25" s="8">
        <v>73.72</v>
      </c>
      <c r="N25" s="8"/>
      <c r="O25" s="8"/>
      <c r="P25" s="8"/>
      <c r="Q25" s="4"/>
      <c r="R25" s="8"/>
      <c r="S25" s="8"/>
      <c r="T25" s="8"/>
      <c r="U25" s="8"/>
      <c r="V25" s="8"/>
      <c r="W25" s="8"/>
      <c r="X25" s="8"/>
    </row>
    <row r="26" ht="18.75" customHeight="1" spans="1:24">
      <c r="A26" s="77" t="s">
        <v>52</v>
      </c>
      <c r="B26" s="67" t="s">
        <v>172</v>
      </c>
      <c r="C26" s="68" t="s">
        <v>173</v>
      </c>
      <c r="D26" s="67" t="s">
        <v>75</v>
      </c>
      <c r="E26" s="67" t="s">
        <v>76</v>
      </c>
      <c r="F26" s="67" t="s">
        <v>174</v>
      </c>
      <c r="G26" s="67" t="s">
        <v>173</v>
      </c>
      <c r="H26" s="8">
        <v>2.23416</v>
      </c>
      <c r="I26" s="8">
        <v>2.23416</v>
      </c>
      <c r="J26" s="8"/>
      <c r="K26" s="8"/>
      <c r="L26" s="8"/>
      <c r="M26" s="8">
        <v>2.23416</v>
      </c>
      <c r="N26" s="8"/>
      <c r="O26" s="8"/>
      <c r="P26" s="8"/>
      <c r="Q26" s="4"/>
      <c r="R26" s="8"/>
      <c r="S26" s="8"/>
      <c r="T26" s="8"/>
      <c r="U26" s="8"/>
      <c r="V26" s="8"/>
      <c r="W26" s="8"/>
      <c r="X26" s="8"/>
    </row>
    <row r="27" ht="18.75" customHeight="1" spans="1:24">
      <c r="A27" s="77" t="s">
        <v>52</v>
      </c>
      <c r="B27" s="67" t="s">
        <v>175</v>
      </c>
      <c r="C27" s="68" t="s">
        <v>176</v>
      </c>
      <c r="D27" s="67" t="s">
        <v>75</v>
      </c>
      <c r="E27" s="67" t="s">
        <v>76</v>
      </c>
      <c r="F27" s="67" t="s">
        <v>177</v>
      </c>
      <c r="G27" s="67" t="s">
        <v>178</v>
      </c>
      <c r="H27" s="8">
        <v>4.602</v>
      </c>
      <c r="I27" s="8">
        <v>4.602</v>
      </c>
      <c r="J27" s="8"/>
      <c r="K27" s="8"/>
      <c r="L27" s="8"/>
      <c r="M27" s="8">
        <v>4.602</v>
      </c>
      <c r="N27" s="8"/>
      <c r="O27" s="8"/>
      <c r="P27" s="8"/>
      <c r="Q27" s="4"/>
      <c r="R27" s="8"/>
      <c r="S27" s="8"/>
      <c r="T27" s="8"/>
      <c r="U27" s="8"/>
      <c r="V27" s="8"/>
      <c r="W27" s="8"/>
      <c r="X27" s="8"/>
    </row>
    <row r="28" ht="18.75" customHeight="1" spans="1:24">
      <c r="A28" s="77" t="s">
        <v>52</v>
      </c>
      <c r="B28" s="67" t="s">
        <v>175</v>
      </c>
      <c r="C28" s="68" t="s">
        <v>176</v>
      </c>
      <c r="D28" s="67" t="s">
        <v>75</v>
      </c>
      <c r="E28" s="67" t="s">
        <v>76</v>
      </c>
      <c r="F28" s="67" t="s">
        <v>179</v>
      </c>
      <c r="G28" s="67" t="s">
        <v>180</v>
      </c>
      <c r="H28" s="8">
        <v>0.16</v>
      </c>
      <c r="I28" s="8">
        <v>0.16</v>
      </c>
      <c r="J28" s="8"/>
      <c r="K28" s="8"/>
      <c r="L28" s="8"/>
      <c r="M28" s="8">
        <v>0.16</v>
      </c>
      <c r="N28" s="8"/>
      <c r="O28" s="8"/>
      <c r="P28" s="8"/>
      <c r="Q28" s="4"/>
      <c r="R28" s="8"/>
      <c r="S28" s="8"/>
      <c r="T28" s="8"/>
      <c r="U28" s="8"/>
      <c r="V28" s="8"/>
      <c r="W28" s="8"/>
      <c r="X28" s="8"/>
    </row>
    <row r="29" ht="18.75" customHeight="1" spans="1:24">
      <c r="A29" s="77" t="s">
        <v>52</v>
      </c>
      <c r="B29" s="67" t="s">
        <v>175</v>
      </c>
      <c r="C29" s="68" t="s">
        <v>176</v>
      </c>
      <c r="D29" s="67" t="s">
        <v>75</v>
      </c>
      <c r="E29" s="67" t="s">
        <v>76</v>
      </c>
      <c r="F29" s="67" t="s">
        <v>181</v>
      </c>
      <c r="G29" s="67" t="s">
        <v>182</v>
      </c>
      <c r="H29" s="8">
        <v>0.16</v>
      </c>
      <c r="I29" s="8">
        <v>0.16</v>
      </c>
      <c r="J29" s="8"/>
      <c r="K29" s="8"/>
      <c r="L29" s="8"/>
      <c r="M29" s="8">
        <v>0.16</v>
      </c>
      <c r="N29" s="8"/>
      <c r="O29" s="8"/>
      <c r="P29" s="8"/>
      <c r="Q29" s="4"/>
      <c r="R29" s="8"/>
      <c r="S29" s="8"/>
      <c r="T29" s="8"/>
      <c r="U29" s="8"/>
      <c r="V29" s="8"/>
      <c r="W29" s="8"/>
      <c r="X29" s="8"/>
    </row>
    <row r="30" ht="18.75" customHeight="1" spans="1:24">
      <c r="A30" s="77" t="s">
        <v>52</v>
      </c>
      <c r="B30" s="67" t="s">
        <v>175</v>
      </c>
      <c r="C30" s="68" t="s">
        <v>176</v>
      </c>
      <c r="D30" s="67" t="s">
        <v>75</v>
      </c>
      <c r="E30" s="67" t="s">
        <v>76</v>
      </c>
      <c r="F30" s="67" t="s">
        <v>183</v>
      </c>
      <c r="G30" s="67" t="s">
        <v>184</v>
      </c>
      <c r="H30" s="8">
        <v>0.25</v>
      </c>
      <c r="I30" s="8">
        <v>0.25</v>
      </c>
      <c r="J30" s="8"/>
      <c r="K30" s="8"/>
      <c r="L30" s="8"/>
      <c r="M30" s="8">
        <v>0.25</v>
      </c>
      <c r="N30" s="8"/>
      <c r="O30" s="8"/>
      <c r="P30" s="8"/>
      <c r="Q30" s="4"/>
      <c r="R30" s="8"/>
      <c r="S30" s="8"/>
      <c r="T30" s="8"/>
      <c r="U30" s="8"/>
      <c r="V30" s="8"/>
      <c r="W30" s="8"/>
      <c r="X30" s="8"/>
    </row>
    <row r="31" ht="18.75" customHeight="1" spans="1:24">
      <c r="A31" s="77" t="s">
        <v>52</v>
      </c>
      <c r="B31" s="67" t="s">
        <v>175</v>
      </c>
      <c r="C31" s="68" t="s">
        <v>176</v>
      </c>
      <c r="D31" s="67" t="s">
        <v>75</v>
      </c>
      <c r="E31" s="67" t="s">
        <v>76</v>
      </c>
      <c r="F31" s="67" t="s">
        <v>185</v>
      </c>
      <c r="G31" s="67" t="s">
        <v>186</v>
      </c>
      <c r="H31" s="8">
        <v>0.12</v>
      </c>
      <c r="I31" s="8">
        <v>0.12</v>
      </c>
      <c r="J31" s="8"/>
      <c r="K31" s="8"/>
      <c r="L31" s="8"/>
      <c r="M31" s="8">
        <v>0.12</v>
      </c>
      <c r="N31" s="8"/>
      <c r="O31" s="8"/>
      <c r="P31" s="8"/>
      <c r="Q31" s="4"/>
      <c r="R31" s="8"/>
      <c r="S31" s="8"/>
      <c r="T31" s="8"/>
      <c r="U31" s="8"/>
      <c r="V31" s="8"/>
      <c r="W31" s="8"/>
      <c r="X31" s="8"/>
    </row>
    <row r="32" ht="18.75" customHeight="1" spans="1:24">
      <c r="A32" s="77" t="s">
        <v>52</v>
      </c>
      <c r="B32" s="67" t="s">
        <v>175</v>
      </c>
      <c r="C32" s="68" t="s">
        <v>176</v>
      </c>
      <c r="D32" s="67" t="s">
        <v>75</v>
      </c>
      <c r="E32" s="67" t="s">
        <v>76</v>
      </c>
      <c r="F32" s="67" t="s">
        <v>187</v>
      </c>
      <c r="G32" s="67" t="s">
        <v>188</v>
      </c>
      <c r="H32" s="8">
        <v>1.08</v>
      </c>
      <c r="I32" s="8">
        <v>1.08</v>
      </c>
      <c r="J32" s="8"/>
      <c r="K32" s="8"/>
      <c r="L32" s="8"/>
      <c r="M32" s="8">
        <v>1.08</v>
      </c>
      <c r="N32" s="8"/>
      <c r="O32" s="8"/>
      <c r="P32" s="8"/>
      <c r="Q32" s="4"/>
      <c r="R32" s="8"/>
      <c r="S32" s="8"/>
      <c r="T32" s="8"/>
      <c r="U32" s="8"/>
      <c r="V32" s="8"/>
      <c r="W32" s="8"/>
      <c r="X32" s="8"/>
    </row>
    <row r="33" ht="18.75" customHeight="1" spans="1:24">
      <c r="A33" s="77" t="s">
        <v>52</v>
      </c>
      <c r="B33" s="67" t="s">
        <v>175</v>
      </c>
      <c r="C33" s="68" t="s">
        <v>176</v>
      </c>
      <c r="D33" s="67" t="s">
        <v>75</v>
      </c>
      <c r="E33" s="67" t="s">
        <v>76</v>
      </c>
      <c r="F33" s="67" t="s">
        <v>189</v>
      </c>
      <c r="G33" s="67" t="s">
        <v>190</v>
      </c>
      <c r="H33" s="8">
        <v>2</v>
      </c>
      <c r="I33" s="8">
        <v>2</v>
      </c>
      <c r="J33" s="8"/>
      <c r="K33" s="8"/>
      <c r="L33" s="8"/>
      <c r="M33" s="8">
        <v>2</v>
      </c>
      <c r="N33" s="8"/>
      <c r="O33" s="8"/>
      <c r="P33" s="8"/>
      <c r="Q33" s="4"/>
      <c r="R33" s="8"/>
      <c r="S33" s="8"/>
      <c r="T33" s="8"/>
      <c r="U33" s="8"/>
      <c r="V33" s="8"/>
      <c r="W33" s="8"/>
      <c r="X33" s="8"/>
    </row>
    <row r="34" ht="18.75" customHeight="1" spans="1:24">
      <c r="A34" s="77" t="s">
        <v>52</v>
      </c>
      <c r="B34" s="67" t="s">
        <v>191</v>
      </c>
      <c r="C34" s="68" t="s">
        <v>124</v>
      </c>
      <c r="D34" s="67" t="s">
        <v>75</v>
      </c>
      <c r="E34" s="67" t="s">
        <v>76</v>
      </c>
      <c r="F34" s="67" t="s">
        <v>192</v>
      </c>
      <c r="G34" s="67" t="s">
        <v>124</v>
      </c>
      <c r="H34" s="8">
        <v>0.708</v>
      </c>
      <c r="I34" s="8">
        <v>0.708</v>
      </c>
      <c r="J34" s="8"/>
      <c r="K34" s="8"/>
      <c r="L34" s="8"/>
      <c r="M34" s="8">
        <v>0.708</v>
      </c>
      <c r="N34" s="8"/>
      <c r="O34" s="8"/>
      <c r="P34" s="8"/>
      <c r="Q34" s="4"/>
      <c r="R34" s="8"/>
      <c r="S34" s="8"/>
      <c r="T34" s="8"/>
      <c r="U34" s="8"/>
      <c r="V34" s="8"/>
      <c r="W34" s="8"/>
      <c r="X34" s="8"/>
    </row>
    <row r="35" ht="18.75" customHeight="1" spans="1:24">
      <c r="A35" s="77" t="s">
        <v>52</v>
      </c>
      <c r="B35" s="67" t="s">
        <v>193</v>
      </c>
      <c r="C35" s="68" t="s">
        <v>194</v>
      </c>
      <c r="D35" s="67" t="s">
        <v>75</v>
      </c>
      <c r="E35" s="67" t="s">
        <v>76</v>
      </c>
      <c r="F35" s="67" t="s">
        <v>154</v>
      </c>
      <c r="G35" s="67" t="s">
        <v>155</v>
      </c>
      <c r="H35" s="8">
        <v>21.6</v>
      </c>
      <c r="I35" s="8">
        <v>21.6</v>
      </c>
      <c r="J35" s="8"/>
      <c r="K35" s="8"/>
      <c r="L35" s="8"/>
      <c r="M35" s="8">
        <v>21.6</v>
      </c>
      <c r="N35" s="8"/>
      <c r="O35" s="8"/>
      <c r="P35" s="8"/>
      <c r="Q35" s="4"/>
      <c r="R35" s="8"/>
      <c r="S35" s="8"/>
      <c r="T35" s="8"/>
      <c r="U35" s="8"/>
      <c r="V35" s="8"/>
      <c r="W35" s="8"/>
      <c r="X35" s="8"/>
    </row>
    <row r="36" ht="18.75" customHeight="1" spans="1:24">
      <c r="A36" s="77" t="s">
        <v>52</v>
      </c>
      <c r="B36" s="67" t="s">
        <v>195</v>
      </c>
      <c r="C36" s="68" t="s">
        <v>196</v>
      </c>
      <c r="D36" s="67" t="s">
        <v>73</v>
      </c>
      <c r="E36" s="67" t="s">
        <v>74</v>
      </c>
      <c r="F36" s="67" t="s">
        <v>197</v>
      </c>
      <c r="G36" s="67" t="s">
        <v>198</v>
      </c>
      <c r="H36" s="8">
        <v>3.781692</v>
      </c>
      <c r="I36" s="8">
        <v>3.781692</v>
      </c>
      <c r="J36" s="8"/>
      <c r="K36" s="8"/>
      <c r="L36" s="8"/>
      <c r="M36" s="8">
        <v>3.781692</v>
      </c>
      <c r="N36" s="8"/>
      <c r="O36" s="8"/>
      <c r="P36" s="8"/>
      <c r="Q36" s="4"/>
      <c r="R36" s="8"/>
      <c r="S36" s="8"/>
      <c r="T36" s="8"/>
      <c r="U36" s="8"/>
      <c r="V36" s="8"/>
      <c r="W36" s="8"/>
      <c r="X36" s="8"/>
    </row>
    <row r="37" ht="18.75" customHeight="1" spans="1:24">
      <c r="A37" s="69" t="s">
        <v>29</v>
      </c>
      <c r="B37" s="69"/>
      <c r="C37" s="69"/>
      <c r="D37" s="69"/>
      <c r="E37" s="69"/>
      <c r="F37" s="69"/>
      <c r="G37" s="69"/>
      <c r="H37" s="8">
        <v>262.376458</v>
      </c>
      <c r="I37" s="8">
        <v>262.376458</v>
      </c>
      <c r="J37" s="8"/>
      <c r="K37" s="8"/>
      <c r="L37" s="8"/>
      <c r="M37" s="8">
        <v>262.376458</v>
      </c>
      <c r="N37" s="8"/>
      <c r="O37" s="8"/>
      <c r="P37" s="8"/>
      <c r="Q37" s="8"/>
      <c r="R37" s="8"/>
      <c r="S37" s="8"/>
      <c r="T37" s="8"/>
      <c r="U37" s="8"/>
      <c r="V37" s="8"/>
      <c r="W37" s="8"/>
      <c r="X37" s="8"/>
    </row>
  </sheetData>
  <mergeCells count="30">
    <mergeCell ref="A2:X2"/>
    <mergeCell ref="A3:G3"/>
    <mergeCell ref="I4:X4"/>
    <mergeCell ref="I5:N5"/>
    <mergeCell ref="O5:Q5"/>
    <mergeCell ref="S5:X5"/>
    <mergeCell ref="I6:J6"/>
    <mergeCell ref="A37:G37"/>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275" right="0.0784722222222222" top="0.432638888888889" bottom="1" header="0.196527777777778" footer="0.5"/>
  <pageSetup paperSize="9" scale="53"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tabSelected="1" topLeftCell="C1" workbookViewId="0">
      <selection activeCell="C21" sqref="C21"/>
    </sheetView>
  </sheetViews>
  <sheetFormatPr defaultColWidth="8.85" defaultRowHeight="15" customHeight="1"/>
  <cols>
    <col min="1" max="1" width="16.75" customWidth="1"/>
    <col min="2" max="2" width="19.125" customWidth="1"/>
    <col min="3" max="3" width="28.575" customWidth="1"/>
    <col min="4" max="4" width="20.125" customWidth="1"/>
    <col min="5" max="5" width="15.4916666666667" customWidth="1"/>
    <col min="6" max="6" width="14.9833333333333" customWidth="1"/>
    <col min="7" max="7" width="14.5" customWidth="1"/>
    <col min="8" max="8" width="15.75" customWidth="1"/>
    <col min="9" max="9" width="12.875" customWidth="1"/>
    <col min="10" max="11" width="14.2833333333333" customWidth="1"/>
    <col min="12" max="22" width="9.625" customWidth="1"/>
    <col min="23" max="23" width="11.375" customWidth="1"/>
  </cols>
  <sheetData>
    <row r="1" ht="18.75" customHeight="1" spans="1:23">
      <c r="A1" s="51"/>
      <c r="B1" s="51"/>
      <c r="C1" s="51"/>
      <c r="D1" s="51"/>
      <c r="E1" s="51"/>
      <c r="F1" s="51"/>
      <c r="G1" s="51"/>
      <c r="H1" s="51"/>
      <c r="I1" s="51"/>
      <c r="J1" s="51"/>
      <c r="K1" s="51"/>
      <c r="L1" s="51"/>
      <c r="M1" s="51"/>
      <c r="N1" s="72"/>
      <c r="O1" s="72"/>
      <c r="P1" s="72"/>
      <c r="Q1" s="72"/>
      <c r="R1" s="72"/>
      <c r="S1" s="72"/>
      <c r="T1" s="72"/>
      <c r="U1" s="72"/>
      <c r="V1" s="72"/>
      <c r="W1" s="72" t="s">
        <v>199</v>
      </c>
    </row>
    <row r="2" ht="45" customHeight="1" spans="1:23">
      <c r="A2" s="52" t="s">
        <v>200</v>
      </c>
      <c r="B2" s="52"/>
      <c r="C2" s="52"/>
      <c r="D2" s="52"/>
      <c r="E2" s="52"/>
      <c r="F2" s="52"/>
      <c r="G2" s="52"/>
      <c r="H2" s="52"/>
      <c r="I2" s="52"/>
      <c r="J2" s="52"/>
      <c r="K2" s="52"/>
      <c r="L2" s="52"/>
      <c r="M2" s="52"/>
      <c r="N2" s="73"/>
      <c r="O2" s="73"/>
      <c r="P2" s="73"/>
      <c r="Q2" s="73"/>
      <c r="R2" s="73"/>
      <c r="S2" s="73"/>
      <c r="T2" s="73"/>
      <c r="U2" s="73"/>
      <c r="V2" s="73"/>
      <c r="W2" s="73"/>
    </row>
    <row r="3" ht="18.75" customHeight="1" spans="1:23">
      <c r="A3" s="66" t="str">
        <f>"单位名称："&amp;"易门县机关事务服务中心"</f>
        <v>单位名称：易门县机关事务服务中心</v>
      </c>
      <c r="B3" s="66"/>
      <c r="C3" s="66"/>
      <c r="D3" s="66"/>
      <c r="E3" s="66"/>
      <c r="F3" s="66"/>
      <c r="G3" s="66"/>
      <c r="H3" s="66"/>
      <c r="I3" s="70"/>
      <c r="J3" s="70"/>
      <c r="K3" s="70"/>
      <c r="L3" s="70"/>
      <c r="M3" s="70"/>
      <c r="N3" s="74"/>
      <c r="O3" s="74"/>
      <c r="P3" s="74"/>
      <c r="Q3" s="74"/>
      <c r="R3" s="74"/>
      <c r="S3" s="74"/>
      <c r="T3" s="74"/>
      <c r="U3" s="74"/>
      <c r="V3" s="74"/>
      <c r="W3" s="74" t="s">
        <v>26</v>
      </c>
    </row>
    <row r="4" ht="18.75" customHeight="1" spans="1:23">
      <c r="A4" s="55" t="s">
        <v>201</v>
      </c>
      <c r="B4" s="55" t="s">
        <v>130</v>
      </c>
      <c r="C4" s="55" t="s">
        <v>131</v>
      </c>
      <c r="D4" s="55" t="s">
        <v>202</v>
      </c>
      <c r="E4" s="55" t="s">
        <v>132</v>
      </c>
      <c r="F4" s="55" t="s">
        <v>133</v>
      </c>
      <c r="G4" s="55" t="s">
        <v>134</v>
      </c>
      <c r="H4" s="55" t="s">
        <v>135</v>
      </c>
      <c r="I4" s="56" t="s">
        <v>29</v>
      </c>
      <c r="J4" s="56" t="s">
        <v>203</v>
      </c>
      <c r="K4" s="55"/>
      <c r="L4" s="55"/>
      <c r="M4" s="55"/>
      <c r="N4" s="55" t="s">
        <v>137</v>
      </c>
      <c r="O4" s="55"/>
      <c r="P4" s="55"/>
      <c r="Q4" s="55" t="s">
        <v>35</v>
      </c>
      <c r="R4" s="55" t="s">
        <v>36</v>
      </c>
      <c r="S4" s="55"/>
      <c r="T4" s="55"/>
      <c r="U4" s="55"/>
      <c r="V4" s="55"/>
      <c r="W4" s="55"/>
    </row>
    <row r="5" ht="18.75" customHeight="1" spans="1:23">
      <c r="A5" s="55"/>
      <c r="B5" s="55"/>
      <c r="C5" s="55"/>
      <c r="D5" s="55"/>
      <c r="E5" s="55"/>
      <c r="F5" s="55"/>
      <c r="G5" s="55"/>
      <c r="H5" s="55"/>
      <c r="I5" s="56" t="s">
        <v>138</v>
      </c>
      <c r="J5" s="56" t="s">
        <v>139</v>
      </c>
      <c r="K5" s="55"/>
      <c r="L5" s="55" t="s">
        <v>33</v>
      </c>
      <c r="M5" s="55" t="s">
        <v>34</v>
      </c>
      <c r="N5" s="55" t="s">
        <v>32</v>
      </c>
      <c r="O5" s="55" t="s">
        <v>33</v>
      </c>
      <c r="P5" s="55" t="s">
        <v>34</v>
      </c>
      <c r="Q5" s="55" t="s">
        <v>35</v>
      </c>
      <c r="R5" s="55" t="s">
        <v>31</v>
      </c>
      <c r="S5" s="55" t="s">
        <v>37</v>
      </c>
      <c r="T5" s="55" t="s">
        <v>38</v>
      </c>
      <c r="U5" s="55" t="s">
        <v>39</v>
      </c>
      <c r="V5" s="55" t="s">
        <v>40</v>
      </c>
      <c r="W5" s="55" t="s">
        <v>41</v>
      </c>
    </row>
    <row r="6" ht="18.75" customHeight="1" spans="1:23">
      <c r="A6" s="55"/>
      <c r="B6" s="55"/>
      <c r="C6" s="55"/>
      <c r="D6" s="55"/>
      <c r="E6" s="55"/>
      <c r="F6" s="55"/>
      <c r="G6" s="55"/>
      <c r="H6" s="55"/>
      <c r="I6" s="56"/>
      <c r="J6" s="56" t="s">
        <v>32</v>
      </c>
      <c r="K6" s="55"/>
      <c r="L6" s="55" t="s">
        <v>33</v>
      </c>
      <c r="M6" s="55" t="s">
        <v>34</v>
      </c>
      <c r="N6" s="55" t="s">
        <v>32</v>
      </c>
      <c r="O6" s="55" t="s">
        <v>33</v>
      </c>
      <c r="P6" s="55" t="s">
        <v>34</v>
      </c>
      <c r="Q6" s="55"/>
      <c r="R6" s="55" t="s">
        <v>31</v>
      </c>
      <c r="S6" s="55" t="s">
        <v>37</v>
      </c>
      <c r="T6" s="55" t="s">
        <v>38</v>
      </c>
      <c r="U6" s="55" t="s">
        <v>39</v>
      </c>
      <c r="V6" s="55" t="s">
        <v>40</v>
      </c>
      <c r="W6" s="55" t="s">
        <v>41</v>
      </c>
    </row>
    <row r="7" ht="22.65" customHeight="1" spans="1:23">
      <c r="A7" s="55"/>
      <c r="B7" s="55"/>
      <c r="C7" s="55"/>
      <c r="D7" s="55"/>
      <c r="E7" s="55"/>
      <c r="F7" s="55"/>
      <c r="G7" s="55"/>
      <c r="H7" s="55"/>
      <c r="I7" s="56"/>
      <c r="J7" s="56" t="s">
        <v>31</v>
      </c>
      <c r="K7" s="55" t="s">
        <v>204</v>
      </c>
      <c r="L7" s="55"/>
      <c r="M7" s="55"/>
      <c r="N7" s="55"/>
      <c r="O7" s="55"/>
      <c r="P7" s="55"/>
      <c r="Q7" s="55"/>
      <c r="R7" s="55"/>
      <c r="S7" s="55"/>
      <c r="T7" s="55"/>
      <c r="U7" s="55"/>
      <c r="V7" s="55"/>
      <c r="W7" s="55"/>
    </row>
    <row r="8" ht="18.75" customHeight="1" spans="1:23">
      <c r="A8" s="57" t="s">
        <v>42</v>
      </c>
      <c r="B8" s="57">
        <v>2</v>
      </c>
      <c r="C8" s="57">
        <v>3</v>
      </c>
      <c r="D8" s="57">
        <v>4</v>
      </c>
      <c r="E8" s="57">
        <v>5</v>
      </c>
      <c r="F8" s="57">
        <v>6</v>
      </c>
      <c r="G8" s="57">
        <v>7</v>
      </c>
      <c r="H8" s="57">
        <v>8</v>
      </c>
      <c r="I8" s="57">
        <v>9</v>
      </c>
      <c r="J8" s="57">
        <v>10</v>
      </c>
      <c r="K8" s="57">
        <v>11</v>
      </c>
      <c r="L8" s="57">
        <v>12</v>
      </c>
      <c r="M8" s="57">
        <v>13</v>
      </c>
      <c r="N8" s="57">
        <v>14</v>
      </c>
      <c r="O8" s="57">
        <v>15</v>
      </c>
      <c r="P8" s="57">
        <v>16</v>
      </c>
      <c r="Q8" s="57">
        <v>17</v>
      </c>
      <c r="R8" s="57">
        <v>18</v>
      </c>
      <c r="S8" s="57">
        <v>19</v>
      </c>
      <c r="T8" s="57">
        <v>20</v>
      </c>
      <c r="U8" s="57">
        <v>21</v>
      </c>
      <c r="V8" s="57">
        <v>22</v>
      </c>
      <c r="W8" s="57">
        <v>23</v>
      </c>
    </row>
    <row r="9" ht="18.75" customHeight="1" spans="1:23">
      <c r="A9" s="67"/>
      <c r="B9" s="67"/>
      <c r="C9" s="68" t="s">
        <v>205</v>
      </c>
      <c r="D9" s="67"/>
      <c r="E9" s="67"/>
      <c r="F9" s="67"/>
      <c r="G9" s="67"/>
      <c r="H9" s="67"/>
      <c r="I9" s="71">
        <v>5</v>
      </c>
      <c r="J9" s="71">
        <v>5</v>
      </c>
      <c r="K9" s="71">
        <v>5</v>
      </c>
      <c r="L9" s="71"/>
      <c r="M9" s="71"/>
      <c r="N9" s="71"/>
      <c r="O9" s="71"/>
      <c r="P9" s="71"/>
      <c r="Q9" s="71"/>
      <c r="R9" s="71"/>
      <c r="S9" s="71"/>
      <c r="T9" s="71"/>
      <c r="U9" s="71"/>
      <c r="V9" s="71"/>
      <c r="W9" s="71"/>
    </row>
    <row r="10" ht="18.75" customHeight="1" spans="1:23">
      <c r="A10" s="67" t="s">
        <v>206</v>
      </c>
      <c r="B10" s="67" t="s">
        <v>207</v>
      </c>
      <c r="C10" s="68" t="s">
        <v>205</v>
      </c>
      <c r="D10" s="67" t="s">
        <v>52</v>
      </c>
      <c r="E10" s="67" t="s">
        <v>73</v>
      </c>
      <c r="F10" s="67" t="s">
        <v>74</v>
      </c>
      <c r="G10" s="67" t="s">
        <v>208</v>
      </c>
      <c r="H10" s="67" t="s">
        <v>209</v>
      </c>
      <c r="I10" s="71">
        <v>5</v>
      </c>
      <c r="J10" s="71">
        <v>5</v>
      </c>
      <c r="K10" s="71">
        <v>5</v>
      </c>
      <c r="L10" s="71"/>
      <c r="M10" s="71"/>
      <c r="N10" s="71"/>
      <c r="O10" s="71"/>
      <c r="P10" s="71"/>
      <c r="Q10" s="71"/>
      <c r="R10" s="71"/>
      <c r="S10" s="71"/>
      <c r="T10" s="71"/>
      <c r="U10" s="71"/>
      <c r="V10" s="71"/>
      <c r="W10" s="71"/>
    </row>
    <row r="11" ht="18.75" customHeight="1" spans="1:23">
      <c r="A11" s="4"/>
      <c r="B11" s="4"/>
      <c r="C11" s="68" t="s">
        <v>210</v>
      </c>
      <c r="D11" s="4"/>
      <c r="E11" s="4"/>
      <c r="F11" s="4"/>
      <c r="G11" s="4"/>
      <c r="H11" s="4"/>
      <c r="I11" s="71">
        <v>46.9</v>
      </c>
      <c r="J11" s="71">
        <v>46.9</v>
      </c>
      <c r="K11" s="71">
        <v>46.9</v>
      </c>
      <c r="L11" s="71"/>
      <c r="M11" s="71"/>
      <c r="N11" s="71"/>
      <c r="O11" s="71"/>
      <c r="P11" s="4"/>
      <c r="Q11" s="71"/>
      <c r="R11" s="71"/>
      <c r="S11" s="71"/>
      <c r="T11" s="71"/>
      <c r="U11" s="71"/>
      <c r="V11" s="71"/>
      <c r="W11" s="71"/>
    </row>
    <row r="12" ht="18.75" customHeight="1" spans="1:23">
      <c r="A12" s="67" t="s">
        <v>206</v>
      </c>
      <c r="B12" s="67" t="s">
        <v>211</v>
      </c>
      <c r="C12" s="68" t="s">
        <v>210</v>
      </c>
      <c r="D12" s="67" t="s">
        <v>52</v>
      </c>
      <c r="E12" s="67" t="s">
        <v>73</v>
      </c>
      <c r="F12" s="67" t="s">
        <v>74</v>
      </c>
      <c r="G12" s="67" t="s">
        <v>212</v>
      </c>
      <c r="H12" s="67" t="s">
        <v>213</v>
      </c>
      <c r="I12" s="71">
        <v>46.9</v>
      </c>
      <c r="J12" s="71">
        <v>46.9</v>
      </c>
      <c r="K12" s="71">
        <v>46.9</v>
      </c>
      <c r="L12" s="71"/>
      <c r="M12" s="71"/>
      <c r="N12" s="71"/>
      <c r="O12" s="71"/>
      <c r="P12" s="4"/>
      <c r="Q12" s="71"/>
      <c r="R12" s="71"/>
      <c r="S12" s="71"/>
      <c r="T12" s="71"/>
      <c r="U12" s="71"/>
      <c r="V12" s="71"/>
      <c r="W12" s="71"/>
    </row>
    <row r="13" ht="18.75" customHeight="1" spans="1:23">
      <c r="A13" s="4"/>
      <c r="B13" s="4"/>
      <c r="C13" s="68" t="s">
        <v>214</v>
      </c>
      <c r="D13" s="4"/>
      <c r="E13" s="4"/>
      <c r="F13" s="4"/>
      <c r="G13" s="4"/>
      <c r="H13" s="4"/>
      <c r="I13" s="71">
        <v>20</v>
      </c>
      <c r="J13" s="71">
        <v>20</v>
      </c>
      <c r="K13" s="71">
        <v>20</v>
      </c>
      <c r="L13" s="71"/>
      <c r="M13" s="71"/>
      <c r="N13" s="71"/>
      <c r="O13" s="71"/>
      <c r="P13" s="4"/>
      <c r="Q13" s="71"/>
      <c r="R13" s="71"/>
      <c r="S13" s="71"/>
      <c r="T13" s="71"/>
      <c r="U13" s="71"/>
      <c r="V13" s="71"/>
      <c r="W13" s="71"/>
    </row>
    <row r="14" ht="18.75" customHeight="1" spans="1:23">
      <c r="A14" s="67" t="s">
        <v>206</v>
      </c>
      <c r="B14" s="67" t="s">
        <v>215</v>
      </c>
      <c r="C14" s="68" t="s">
        <v>214</v>
      </c>
      <c r="D14" s="67" t="s">
        <v>52</v>
      </c>
      <c r="E14" s="67" t="s">
        <v>73</v>
      </c>
      <c r="F14" s="67" t="s">
        <v>74</v>
      </c>
      <c r="G14" s="67" t="s">
        <v>177</v>
      </c>
      <c r="H14" s="67" t="s">
        <v>178</v>
      </c>
      <c r="I14" s="71">
        <v>9.712</v>
      </c>
      <c r="J14" s="71">
        <v>9.712</v>
      </c>
      <c r="K14" s="71">
        <v>9.712</v>
      </c>
      <c r="L14" s="71"/>
      <c r="M14" s="71"/>
      <c r="N14" s="71"/>
      <c r="O14" s="71"/>
      <c r="P14" s="4"/>
      <c r="Q14" s="71"/>
      <c r="R14" s="71"/>
      <c r="S14" s="71"/>
      <c r="T14" s="71"/>
      <c r="U14" s="71"/>
      <c r="V14" s="71"/>
      <c r="W14" s="71"/>
    </row>
    <row r="15" ht="18.75" customHeight="1" spans="1:23">
      <c r="A15" s="67" t="s">
        <v>206</v>
      </c>
      <c r="B15" s="67" t="s">
        <v>215</v>
      </c>
      <c r="C15" s="68" t="s">
        <v>214</v>
      </c>
      <c r="D15" s="67" t="s">
        <v>52</v>
      </c>
      <c r="E15" s="67" t="s">
        <v>73</v>
      </c>
      <c r="F15" s="67" t="s">
        <v>74</v>
      </c>
      <c r="G15" s="67" t="s">
        <v>216</v>
      </c>
      <c r="H15" s="67" t="s">
        <v>217</v>
      </c>
      <c r="I15" s="71">
        <v>5</v>
      </c>
      <c r="J15" s="71">
        <v>5</v>
      </c>
      <c r="K15" s="71">
        <v>5</v>
      </c>
      <c r="L15" s="71"/>
      <c r="M15" s="71"/>
      <c r="N15" s="71"/>
      <c r="O15" s="71"/>
      <c r="P15" s="4"/>
      <c r="Q15" s="71"/>
      <c r="R15" s="71"/>
      <c r="S15" s="71"/>
      <c r="T15" s="71"/>
      <c r="U15" s="71"/>
      <c r="V15" s="71"/>
      <c r="W15" s="71"/>
    </row>
    <row r="16" ht="18.75" customHeight="1" spans="1:23">
      <c r="A16" s="67" t="s">
        <v>206</v>
      </c>
      <c r="B16" s="67" t="s">
        <v>215</v>
      </c>
      <c r="C16" s="68" t="s">
        <v>214</v>
      </c>
      <c r="D16" s="67" t="s">
        <v>52</v>
      </c>
      <c r="E16" s="67" t="s">
        <v>73</v>
      </c>
      <c r="F16" s="67" t="s">
        <v>74</v>
      </c>
      <c r="G16" s="67" t="s">
        <v>192</v>
      </c>
      <c r="H16" s="67" t="s">
        <v>124</v>
      </c>
      <c r="I16" s="71">
        <v>5.288</v>
      </c>
      <c r="J16" s="71">
        <v>5.288</v>
      </c>
      <c r="K16" s="71">
        <v>5.288</v>
      </c>
      <c r="L16" s="71"/>
      <c r="M16" s="71"/>
      <c r="N16" s="71"/>
      <c r="O16" s="71"/>
      <c r="P16" s="4"/>
      <c r="Q16" s="71"/>
      <c r="R16" s="71"/>
      <c r="S16" s="71"/>
      <c r="T16" s="71"/>
      <c r="U16" s="71"/>
      <c r="V16" s="71"/>
      <c r="W16" s="71"/>
    </row>
    <row r="17" ht="18.75" customHeight="1" spans="1:23">
      <c r="A17" s="4"/>
      <c r="B17" s="4"/>
      <c r="C17" s="68" t="s">
        <v>218</v>
      </c>
      <c r="D17" s="4"/>
      <c r="E17" s="4"/>
      <c r="F17" s="4"/>
      <c r="G17" s="4"/>
      <c r="H17" s="4"/>
      <c r="I17" s="71">
        <v>0.5</v>
      </c>
      <c r="J17" s="71">
        <v>0.5</v>
      </c>
      <c r="K17" s="71">
        <v>0.5</v>
      </c>
      <c r="L17" s="71"/>
      <c r="M17" s="71"/>
      <c r="N17" s="71"/>
      <c r="O17" s="71"/>
      <c r="P17" s="4"/>
      <c r="Q17" s="71"/>
      <c r="R17" s="71"/>
      <c r="S17" s="71"/>
      <c r="T17" s="71"/>
      <c r="U17" s="71"/>
      <c r="V17" s="71"/>
      <c r="W17" s="71"/>
    </row>
    <row r="18" ht="18.75" customHeight="1" spans="1:23">
      <c r="A18" s="67" t="s">
        <v>206</v>
      </c>
      <c r="B18" s="67" t="s">
        <v>219</v>
      </c>
      <c r="C18" s="68" t="s">
        <v>218</v>
      </c>
      <c r="D18" s="67" t="s">
        <v>52</v>
      </c>
      <c r="E18" s="67" t="s">
        <v>71</v>
      </c>
      <c r="F18" s="67" t="s">
        <v>72</v>
      </c>
      <c r="G18" s="67" t="s">
        <v>189</v>
      </c>
      <c r="H18" s="67" t="s">
        <v>190</v>
      </c>
      <c r="I18" s="71">
        <v>0.5</v>
      </c>
      <c r="J18" s="71">
        <v>0.5</v>
      </c>
      <c r="K18" s="71">
        <v>0.5</v>
      </c>
      <c r="L18" s="71"/>
      <c r="M18" s="71"/>
      <c r="N18" s="71"/>
      <c r="O18" s="71"/>
      <c r="P18" s="4"/>
      <c r="Q18" s="71"/>
      <c r="R18" s="71"/>
      <c r="S18" s="71"/>
      <c r="T18" s="71"/>
      <c r="U18" s="71"/>
      <c r="V18" s="71"/>
      <c r="W18" s="71"/>
    </row>
    <row r="19" ht="18.75" customHeight="1" spans="1:23">
      <c r="A19" s="4"/>
      <c r="B19" s="4"/>
      <c r="C19" s="68" t="s">
        <v>220</v>
      </c>
      <c r="D19" s="4"/>
      <c r="E19" s="4"/>
      <c r="F19" s="4"/>
      <c r="G19" s="4"/>
      <c r="H19" s="4"/>
      <c r="I19" s="71">
        <v>128.67</v>
      </c>
      <c r="J19" s="71">
        <v>128.67</v>
      </c>
      <c r="K19" s="71">
        <v>128.67</v>
      </c>
      <c r="L19" s="71"/>
      <c r="M19" s="71"/>
      <c r="N19" s="71"/>
      <c r="O19" s="71"/>
      <c r="P19" s="4"/>
      <c r="Q19" s="71"/>
      <c r="R19" s="71"/>
      <c r="S19" s="71"/>
      <c r="T19" s="71"/>
      <c r="U19" s="71"/>
      <c r="V19" s="71"/>
      <c r="W19" s="71"/>
    </row>
    <row r="20" ht="18.75" customHeight="1" spans="1:23">
      <c r="A20" s="67" t="s">
        <v>206</v>
      </c>
      <c r="B20" s="67" t="s">
        <v>221</v>
      </c>
      <c r="C20" s="68" t="s">
        <v>220</v>
      </c>
      <c r="D20" s="67" t="s">
        <v>52</v>
      </c>
      <c r="E20" s="67" t="s">
        <v>73</v>
      </c>
      <c r="F20" s="67" t="s">
        <v>74</v>
      </c>
      <c r="G20" s="67" t="s">
        <v>208</v>
      </c>
      <c r="H20" s="67" t="s">
        <v>209</v>
      </c>
      <c r="I20" s="71">
        <v>128.67</v>
      </c>
      <c r="J20" s="71">
        <v>128.67</v>
      </c>
      <c r="K20" s="71">
        <v>128.67</v>
      </c>
      <c r="L20" s="71"/>
      <c r="M20" s="71"/>
      <c r="N20" s="71"/>
      <c r="O20" s="71"/>
      <c r="P20" s="4"/>
      <c r="Q20" s="71"/>
      <c r="R20" s="71"/>
      <c r="S20" s="71"/>
      <c r="T20" s="71"/>
      <c r="U20" s="71"/>
      <c r="V20" s="71"/>
      <c r="W20" s="71"/>
    </row>
    <row r="21" ht="18.75" customHeight="1" spans="1:23">
      <c r="A21" s="4"/>
      <c r="B21" s="4"/>
      <c r="C21" s="68" t="s">
        <v>222</v>
      </c>
      <c r="D21" s="4"/>
      <c r="E21" s="4"/>
      <c r="F21" s="4"/>
      <c r="G21" s="4"/>
      <c r="H21" s="4"/>
      <c r="I21" s="71">
        <v>50</v>
      </c>
      <c r="J21" s="71">
        <v>50</v>
      </c>
      <c r="K21" s="71">
        <v>50</v>
      </c>
      <c r="L21" s="71"/>
      <c r="M21" s="71"/>
      <c r="N21" s="71"/>
      <c r="O21" s="71"/>
      <c r="P21" s="4"/>
      <c r="Q21" s="71"/>
      <c r="R21" s="71"/>
      <c r="S21" s="71"/>
      <c r="T21" s="71"/>
      <c r="U21" s="71"/>
      <c r="V21" s="71"/>
      <c r="W21" s="71"/>
    </row>
    <row r="22" ht="18.75" customHeight="1" spans="1:23">
      <c r="A22" s="67" t="s">
        <v>206</v>
      </c>
      <c r="B22" s="67" t="s">
        <v>223</v>
      </c>
      <c r="C22" s="68" t="s">
        <v>222</v>
      </c>
      <c r="D22" s="67" t="s">
        <v>52</v>
      </c>
      <c r="E22" s="67" t="s">
        <v>73</v>
      </c>
      <c r="F22" s="67" t="s">
        <v>74</v>
      </c>
      <c r="G22" s="67" t="s">
        <v>208</v>
      </c>
      <c r="H22" s="67" t="s">
        <v>209</v>
      </c>
      <c r="I22" s="71">
        <v>50</v>
      </c>
      <c r="J22" s="71">
        <v>50</v>
      </c>
      <c r="K22" s="71">
        <v>50</v>
      </c>
      <c r="L22" s="71"/>
      <c r="M22" s="71"/>
      <c r="N22" s="71"/>
      <c r="O22" s="71"/>
      <c r="P22" s="4"/>
      <c r="Q22" s="71"/>
      <c r="R22" s="71"/>
      <c r="S22" s="71"/>
      <c r="T22" s="71"/>
      <c r="U22" s="71"/>
      <c r="V22" s="71"/>
      <c r="W22" s="71"/>
    </row>
    <row r="23" ht="18.75" customHeight="1" spans="1:23">
      <c r="A23" s="69" t="s">
        <v>29</v>
      </c>
      <c r="B23" s="69"/>
      <c r="C23" s="69"/>
      <c r="D23" s="69"/>
      <c r="E23" s="69"/>
      <c r="F23" s="69"/>
      <c r="G23" s="69"/>
      <c r="H23" s="69"/>
      <c r="I23" s="71">
        <v>251.07</v>
      </c>
      <c r="J23" s="71">
        <v>251.07</v>
      </c>
      <c r="K23" s="71">
        <v>251.07</v>
      </c>
      <c r="L23" s="71"/>
      <c r="M23" s="71"/>
      <c r="N23" s="71"/>
      <c r="O23" s="71"/>
      <c r="P23" s="71"/>
      <c r="Q23" s="71"/>
      <c r="R23" s="71"/>
      <c r="S23" s="71"/>
      <c r="T23" s="71"/>
      <c r="U23" s="71"/>
      <c r="V23" s="71"/>
      <c r="W23" s="71"/>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236111111111111" right="0.0784722222222222" top="0.747916666666667" bottom="1" header="0.314583333333333" footer="0.5"/>
  <pageSetup paperSize="9" scale="48"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5"/>
  <sheetViews>
    <sheetView showZeros="0" topLeftCell="A14" workbookViewId="0">
      <selection activeCell="A1" sqref="A1:J1"/>
    </sheetView>
  </sheetViews>
  <sheetFormatPr defaultColWidth="8.85" defaultRowHeight="15" customHeight="1"/>
  <cols>
    <col min="1" max="1" width="42.3583333333333" customWidth="1"/>
    <col min="2" max="2" width="55.45" customWidth="1"/>
    <col min="3" max="4" width="13.8416666666667" customWidth="1"/>
    <col min="5" max="5" width="26.8416666666667" customWidth="1"/>
    <col min="6" max="8" width="10" customWidth="1"/>
    <col min="9" max="9" width="13.7" customWidth="1"/>
    <col min="10" max="10" width="47.5416666666667" customWidth="1"/>
  </cols>
  <sheetData>
    <row r="1" customHeight="1" spans="1:10">
      <c r="A1" s="6" t="s">
        <v>224</v>
      </c>
      <c r="B1" s="6"/>
      <c r="C1" s="6"/>
      <c r="D1" s="6"/>
      <c r="E1" s="6"/>
      <c r="F1" s="6"/>
      <c r="G1" s="6"/>
      <c r="H1" s="6"/>
      <c r="I1" s="6"/>
      <c r="J1" s="6"/>
    </row>
    <row r="2" ht="45" customHeight="1" spans="1:10">
      <c r="A2" s="40" t="s">
        <v>225</v>
      </c>
      <c r="B2" s="40"/>
      <c r="C2" s="40"/>
      <c r="D2" s="40"/>
      <c r="E2" s="40"/>
      <c r="F2" s="40"/>
      <c r="G2" s="40"/>
      <c r="H2" s="40"/>
      <c r="I2" s="40"/>
      <c r="J2" s="40"/>
    </row>
    <row r="3" ht="20.25" customHeight="1" spans="1:10">
      <c r="A3" s="1" t="str">
        <f>"单位名称："&amp;"易门县机关事务服务中心"</f>
        <v>单位名称：易门县机关事务服务中心</v>
      </c>
      <c r="B3" s="1"/>
      <c r="C3" s="1"/>
      <c r="D3" s="1"/>
      <c r="E3" s="1"/>
      <c r="F3" s="1"/>
      <c r="G3" s="1"/>
      <c r="H3" s="1"/>
      <c r="I3" s="1"/>
      <c r="J3" s="1"/>
    </row>
    <row r="4" ht="20.25" customHeight="1" spans="1:10">
      <c r="A4" s="41" t="s">
        <v>226</v>
      </c>
      <c r="B4" s="41" t="s">
        <v>227</v>
      </c>
      <c r="C4" s="41" t="s">
        <v>228</v>
      </c>
      <c r="D4" s="41" t="s">
        <v>229</v>
      </c>
      <c r="E4" s="41" t="s">
        <v>230</v>
      </c>
      <c r="F4" s="41" t="s">
        <v>231</v>
      </c>
      <c r="G4" s="41" t="s">
        <v>232</v>
      </c>
      <c r="H4" s="41" t="s">
        <v>233</v>
      </c>
      <c r="I4" s="41" t="s">
        <v>234</v>
      </c>
      <c r="J4" s="41" t="s">
        <v>235</v>
      </c>
    </row>
    <row r="5" ht="46.5" customHeight="1" spans="1:10">
      <c r="A5" s="41"/>
      <c r="B5" s="41"/>
      <c r="C5" s="41"/>
      <c r="D5" s="41"/>
      <c r="E5" s="41"/>
      <c r="F5" s="41"/>
      <c r="G5" s="41"/>
      <c r="H5" s="41"/>
      <c r="I5" s="41"/>
      <c r="J5" s="41"/>
    </row>
    <row r="6" ht="20.25" customHeight="1" spans="1:10">
      <c r="A6" s="42">
        <v>1</v>
      </c>
      <c r="B6" s="42">
        <v>2</v>
      </c>
      <c r="C6" s="42">
        <v>3</v>
      </c>
      <c r="D6" s="42">
        <v>4</v>
      </c>
      <c r="E6" s="42">
        <v>5</v>
      </c>
      <c r="F6" s="42">
        <v>6</v>
      </c>
      <c r="G6" s="42">
        <v>7</v>
      </c>
      <c r="H6" s="42">
        <v>8</v>
      </c>
      <c r="I6" s="42">
        <v>9</v>
      </c>
      <c r="J6" s="42">
        <v>10</v>
      </c>
    </row>
    <row r="7" ht="20.25" customHeight="1" spans="1:10">
      <c r="A7" t="s">
        <v>52</v>
      </c>
      <c r="B7" s="4"/>
      <c r="C7" s="4"/>
      <c r="E7" s="43"/>
      <c r="F7" s="43"/>
      <c r="G7" s="43"/>
      <c r="H7" s="43"/>
      <c r="I7" s="43"/>
      <c r="J7" s="43"/>
    </row>
    <row r="8" ht="71" customHeight="1" spans="1:10">
      <c r="A8" s="5" t="s">
        <v>210</v>
      </c>
      <c r="B8" s="4" t="s">
        <v>236</v>
      </c>
      <c r="C8" s="7"/>
      <c r="D8" s="7"/>
      <c r="E8" s="43"/>
      <c r="F8" s="43"/>
      <c r="G8" s="43"/>
      <c r="H8" s="43"/>
      <c r="I8" s="43"/>
      <c r="J8" s="43"/>
    </row>
    <row r="9" ht="20.25" customHeight="1" spans="1:10">
      <c r="A9" s="4"/>
      <c r="B9" s="4"/>
      <c r="C9" s="4" t="s">
        <v>237</v>
      </c>
      <c r="D9" s="64" t="s">
        <v>238</v>
      </c>
      <c r="E9" s="65" t="s">
        <v>239</v>
      </c>
      <c r="F9" s="48" t="s">
        <v>240</v>
      </c>
      <c r="G9" s="7" t="s">
        <v>66</v>
      </c>
      <c r="H9" s="48" t="s">
        <v>241</v>
      </c>
      <c r="I9" s="48" t="s">
        <v>242</v>
      </c>
      <c r="J9" s="65" t="s">
        <v>243</v>
      </c>
    </row>
    <row r="10" ht="20.25" customHeight="1" spans="1:10">
      <c r="A10" s="4"/>
      <c r="B10" s="4"/>
      <c r="C10" s="4" t="s">
        <v>237</v>
      </c>
      <c r="D10" s="64" t="s">
        <v>244</v>
      </c>
      <c r="E10" s="65" t="s">
        <v>245</v>
      </c>
      <c r="F10" s="48" t="s">
        <v>240</v>
      </c>
      <c r="G10" s="7" t="s">
        <v>246</v>
      </c>
      <c r="H10" s="48" t="s">
        <v>247</v>
      </c>
      <c r="I10" s="48" t="s">
        <v>242</v>
      </c>
      <c r="J10" s="65" t="s">
        <v>248</v>
      </c>
    </row>
    <row r="11" ht="20.25" customHeight="1" spans="1:10">
      <c r="A11" s="4"/>
      <c r="B11" s="4"/>
      <c r="C11" s="4" t="s">
        <v>237</v>
      </c>
      <c r="D11" s="64" t="s">
        <v>249</v>
      </c>
      <c r="E11" s="65" t="s">
        <v>250</v>
      </c>
      <c r="F11" s="48" t="s">
        <v>251</v>
      </c>
      <c r="G11" s="7" t="s">
        <v>46</v>
      </c>
      <c r="H11" s="48" t="s">
        <v>252</v>
      </c>
      <c r="I11" s="48" t="s">
        <v>242</v>
      </c>
      <c r="J11" s="65" t="s">
        <v>253</v>
      </c>
    </row>
    <row r="12" ht="20.25" customHeight="1" spans="1:10">
      <c r="A12" s="4"/>
      <c r="B12" s="4"/>
      <c r="C12" s="4" t="s">
        <v>254</v>
      </c>
      <c r="D12" s="64" t="s">
        <v>255</v>
      </c>
      <c r="E12" s="65" t="s">
        <v>256</v>
      </c>
      <c r="F12" s="48" t="s">
        <v>257</v>
      </c>
      <c r="G12" s="7" t="s">
        <v>258</v>
      </c>
      <c r="H12" s="48" t="s">
        <v>259</v>
      </c>
      <c r="I12" s="48" t="s">
        <v>260</v>
      </c>
      <c r="J12" s="65" t="s">
        <v>261</v>
      </c>
    </row>
    <row r="13" ht="20.25" customHeight="1" spans="1:10">
      <c r="A13" s="4"/>
      <c r="B13" s="4"/>
      <c r="C13" s="4" t="s">
        <v>262</v>
      </c>
      <c r="D13" s="64" t="s">
        <v>263</v>
      </c>
      <c r="E13" s="65" t="s">
        <v>264</v>
      </c>
      <c r="F13" s="48" t="s">
        <v>257</v>
      </c>
      <c r="G13" s="7" t="s">
        <v>265</v>
      </c>
      <c r="H13" s="48" t="s">
        <v>266</v>
      </c>
      <c r="I13" s="48" t="s">
        <v>242</v>
      </c>
      <c r="J13" s="65" t="s">
        <v>267</v>
      </c>
    </row>
    <row r="14" ht="84" customHeight="1" spans="1:10">
      <c r="A14" s="5" t="s">
        <v>218</v>
      </c>
      <c r="B14" s="4" t="s">
        <v>268</v>
      </c>
      <c r="C14" s="4"/>
      <c r="D14" s="4"/>
      <c r="E14" s="4"/>
      <c r="F14" s="4"/>
      <c r="G14" s="4"/>
      <c r="H14" s="4"/>
      <c r="I14" s="4"/>
      <c r="J14" s="4"/>
    </row>
    <row r="15" ht="20.25" customHeight="1" spans="1:10">
      <c r="A15" s="4"/>
      <c r="B15" s="4"/>
      <c r="C15" s="4" t="s">
        <v>237</v>
      </c>
      <c r="D15" s="64" t="s">
        <v>238</v>
      </c>
      <c r="E15" s="65" t="s">
        <v>269</v>
      </c>
      <c r="F15" s="48" t="s">
        <v>240</v>
      </c>
      <c r="G15" s="7" t="s">
        <v>246</v>
      </c>
      <c r="H15" s="48" t="s">
        <v>247</v>
      </c>
      <c r="I15" s="48" t="s">
        <v>242</v>
      </c>
      <c r="J15" s="65" t="s">
        <v>269</v>
      </c>
    </row>
    <row r="16" ht="20.25" customHeight="1" spans="1:10">
      <c r="A16" s="4"/>
      <c r="B16" s="4"/>
      <c r="C16" s="4" t="s">
        <v>237</v>
      </c>
      <c r="D16" s="64" t="s">
        <v>238</v>
      </c>
      <c r="E16" s="65" t="s">
        <v>270</v>
      </c>
      <c r="F16" s="48" t="s">
        <v>257</v>
      </c>
      <c r="G16" s="7" t="s">
        <v>42</v>
      </c>
      <c r="H16" s="48" t="s">
        <v>271</v>
      </c>
      <c r="I16" s="48" t="s">
        <v>242</v>
      </c>
      <c r="J16" s="65" t="s">
        <v>272</v>
      </c>
    </row>
    <row r="17" ht="20.25" customHeight="1" spans="1:10">
      <c r="A17" s="4"/>
      <c r="B17" s="4"/>
      <c r="C17" s="4" t="s">
        <v>237</v>
      </c>
      <c r="D17" s="64" t="s">
        <v>244</v>
      </c>
      <c r="E17" s="65" t="s">
        <v>273</v>
      </c>
      <c r="F17" s="48" t="s">
        <v>240</v>
      </c>
      <c r="G17" s="7" t="s">
        <v>246</v>
      </c>
      <c r="H17" s="48" t="s">
        <v>247</v>
      </c>
      <c r="I17" s="48" t="s">
        <v>242</v>
      </c>
      <c r="J17" s="65" t="s">
        <v>274</v>
      </c>
    </row>
    <row r="18" ht="20.25" customHeight="1" spans="1:10">
      <c r="A18" s="4"/>
      <c r="B18" s="4"/>
      <c r="C18" s="4" t="s">
        <v>254</v>
      </c>
      <c r="D18" s="64" t="s">
        <v>255</v>
      </c>
      <c r="E18" s="65" t="s">
        <v>275</v>
      </c>
      <c r="F18" s="48" t="s">
        <v>240</v>
      </c>
      <c r="G18" s="7" t="s">
        <v>246</v>
      </c>
      <c r="H18" s="48" t="s">
        <v>247</v>
      </c>
      <c r="I18" s="48" t="s">
        <v>242</v>
      </c>
      <c r="J18" s="65" t="s">
        <v>276</v>
      </c>
    </row>
    <row r="19" ht="20.25" customHeight="1" spans="1:10">
      <c r="A19" s="4"/>
      <c r="B19" s="4"/>
      <c r="C19" s="4" t="s">
        <v>262</v>
      </c>
      <c r="D19" s="64" t="s">
        <v>263</v>
      </c>
      <c r="E19" s="65" t="s">
        <v>264</v>
      </c>
      <c r="F19" s="48" t="s">
        <v>257</v>
      </c>
      <c r="G19" s="7" t="s">
        <v>265</v>
      </c>
      <c r="H19" s="48" t="s">
        <v>266</v>
      </c>
      <c r="I19" s="48" t="s">
        <v>242</v>
      </c>
      <c r="J19" s="65" t="s">
        <v>277</v>
      </c>
    </row>
    <row r="20" ht="82" customHeight="1" spans="1:10">
      <c r="A20" s="5" t="s">
        <v>220</v>
      </c>
      <c r="B20" s="4" t="s">
        <v>278</v>
      </c>
      <c r="C20" s="4"/>
      <c r="D20" s="4"/>
      <c r="E20" s="4"/>
      <c r="F20" s="4"/>
      <c r="G20" s="4"/>
      <c r="H20" s="4"/>
      <c r="I20" s="4"/>
      <c r="J20" s="4"/>
    </row>
    <row r="21" ht="20.25" customHeight="1" spans="1:10">
      <c r="A21" s="4"/>
      <c r="B21" s="4"/>
      <c r="C21" s="4" t="s">
        <v>237</v>
      </c>
      <c r="D21" s="64" t="s">
        <v>238</v>
      </c>
      <c r="E21" s="65" t="s">
        <v>279</v>
      </c>
      <c r="F21" s="48" t="s">
        <v>257</v>
      </c>
      <c r="G21" s="7" t="s">
        <v>280</v>
      </c>
      <c r="H21" s="48" t="s">
        <v>241</v>
      </c>
      <c r="I21" s="48" t="s">
        <v>242</v>
      </c>
      <c r="J21" s="65" t="s">
        <v>281</v>
      </c>
    </row>
    <row r="22" ht="20.25" customHeight="1" spans="1:10">
      <c r="A22" s="4"/>
      <c r="B22" s="4"/>
      <c r="C22" s="4" t="s">
        <v>237</v>
      </c>
      <c r="D22" s="64" t="s">
        <v>238</v>
      </c>
      <c r="E22" s="65" t="s">
        <v>282</v>
      </c>
      <c r="F22" s="48" t="s">
        <v>257</v>
      </c>
      <c r="G22" s="7" t="s">
        <v>283</v>
      </c>
      <c r="H22" s="48" t="s">
        <v>284</v>
      </c>
      <c r="I22" s="48" t="s">
        <v>242</v>
      </c>
      <c r="J22" s="65" t="s">
        <v>285</v>
      </c>
    </row>
    <row r="23" ht="20.25" customHeight="1" spans="1:10">
      <c r="A23" s="4"/>
      <c r="B23" s="4"/>
      <c r="C23" s="4" t="s">
        <v>237</v>
      </c>
      <c r="D23" s="64" t="s">
        <v>244</v>
      </c>
      <c r="E23" s="65" t="s">
        <v>286</v>
      </c>
      <c r="F23" s="48" t="s">
        <v>240</v>
      </c>
      <c r="G23" s="7" t="s">
        <v>246</v>
      </c>
      <c r="H23" s="48" t="s">
        <v>247</v>
      </c>
      <c r="I23" s="48" t="s">
        <v>242</v>
      </c>
      <c r="J23" s="65" t="s">
        <v>287</v>
      </c>
    </row>
    <row r="24" ht="20.25" customHeight="1" spans="1:10">
      <c r="A24" s="4"/>
      <c r="B24" s="4"/>
      <c r="C24" s="4" t="s">
        <v>237</v>
      </c>
      <c r="D24" s="64" t="s">
        <v>244</v>
      </c>
      <c r="E24" s="65" t="s">
        <v>288</v>
      </c>
      <c r="F24" s="48" t="s">
        <v>257</v>
      </c>
      <c r="G24" s="7" t="s">
        <v>246</v>
      </c>
      <c r="H24" s="48" t="s">
        <v>247</v>
      </c>
      <c r="I24" s="48" t="s">
        <v>242</v>
      </c>
      <c r="J24" s="65" t="s">
        <v>289</v>
      </c>
    </row>
    <row r="25" ht="20.25" customHeight="1" spans="1:10">
      <c r="A25" s="4"/>
      <c r="B25" s="4"/>
      <c r="C25" s="4" t="s">
        <v>237</v>
      </c>
      <c r="D25" s="64" t="s">
        <v>249</v>
      </c>
      <c r="E25" s="65" t="s">
        <v>290</v>
      </c>
      <c r="F25" s="48" t="s">
        <v>257</v>
      </c>
      <c r="G25" s="7" t="s">
        <v>246</v>
      </c>
      <c r="H25" s="48" t="s">
        <v>247</v>
      </c>
      <c r="I25" s="48" t="s">
        <v>242</v>
      </c>
      <c r="J25" s="65" t="s">
        <v>291</v>
      </c>
    </row>
    <row r="26" ht="20.25" customHeight="1" spans="1:10">
      <c r="A26" s="4"/>
      <c r="B26" s="4"/>
      <c r="C26" s="4" t="s">
        <v>254</v>
      </c>
      <c r="D26" s="64" t="s">
        <v>255</v>
      </c>
      <c r="E26" s="65" t="s">
        <v>292</v>
      </c>
      <c r="F26" s="48" t="s">
        <v>240</v>
      </c>
      <c r="G26" s="7" t="s">
        <v>293</v>
      </c>
      <c r="H26" s="48" t="s">
        <v>284</v>
      </c>
      <c r="I26" s="48" t="s">
        <v>242</v>
      </c>
      <c r="J26" s="65" t="s">
        <v>292</v>
      </c>
    </row>
    <row r="27" ht="20.25" customHeight="1" spans="1:10">
      <c r="A27" s="4"/>
      <c r="B27" s="4"/>
      <c r="C27" s="4" t="s">
        <v>262</v>
      </c>
      <c r="D27" s="64" t="s">
        <v>263</v>
      </c>
      <c r="E27" s="65" t="s">
        <v>294</v>
      </c>
      <c r="F27" s="48" t="s">
        <v>257</v>
      </c>
      <c r="G27" s="7" t="s">
        <v>265</v>
      </c>
      <c r="H27" s="48" t="s">
        <v>247</v>
      </c>
      <c r="I27" s="48" t="s">
        <v>242</v>
      </c>
      <c r="J27" s="65" t="s">
        <v>294</v>
      </c>
    </row>
    <row r="28" ht="58" customHeight="1" spans="1:10">
      <c r="A28" s="5" t="s">
        <v>214</v>
      </c>
      <c r="B28" s="4" t="s">
        <v>295</v>
      </c>
      <c r="C28" s="4"/>
      <c r="D28" s="4"/>
      <c r="E28" s="4"/>
      <c r="F28" s="4"/>
      <c r="G28" s="4"/>
      <c r="H28" s="4"/>
      <c r="I28" s="4"/>
      <c r="J28" s="4"/>
    </row>
    <row r="29" ht="20.25" customHeight="1" spans="1:10">
      <c r="A29" s="4"/>
      <c r="B29" s="4"/>
      <c r="C29" s="4" t="s">
        <v>237</v>
      </c>
      <c r="D29" s="64" t="s">
        <v>238</v>
      </c>
      <c r="E29" s="65" t="s">
        <v>296</v>
      </c>
      <c r="F29" s="48" t="s">
        <v>240</v>
      </c>
      <c r="G29" s="7" t="s">
        <v>246</v>
      </c>
      <c r="H29" s="48" t="s">
        <v>247</v>
      </c>
      <c r="I29" s="48" t="s">
        <v>242</v>
      </c>
      <c r="J29" s="65" t="s">
        <v>297</v>
      </c>
    </row>
    <row r="30" ht="20.25" customHeight="1" spans="1:10">
      <c r="A30" s="4"/>
      <c r="B30" s="4"/>
      <c r="C30" s="4" t="s">
        <v>237</v>
      </c>
      <c r="D30" s="64" t="s">
        <v>244</v>
      </c>
      <c r="E30" s="65" t="s">
        <v>298</v>
      </c>
      <c r="F30" s="48" t="s">
        <v>257</v>
      </c>
      <c r="G30" s="7" t="s">
        <v>246</v>
      </c>
      <c r="H30" s="48" t="s">
        <v>247</v>
      </c>
      <c r="I30" s="48" t="s">
        <v>242</v>
      </c>
      <c r="J30" s="65" t="s">
        <v>299</v>
      </c>
    </row>
    <row r="31" ht="20.25" customHeight="1" spans="1:10">
      <c r="A31" s="4"/>
      <c r="B31" s="4"/>
      <c r="C31" s="4" t="s">
        <v>254</v>
      </c>
      <c r="D31" s="64" t="s">
        <v>255</v>
      </c>
      <c r="E31" s="65" t="s">
        <v>300</v>
      </c>
      <c r="F31" s="48" t="s">
        <v>240</v>
      </c>
      <c r="G31" s="7" t="s">
        <v>246</v>
      </c>
      <c r="H31" s="48" t="s">
        <v>266</v>
      </c>
      <c r="I31" s="48" t="s">
        <v>242</v>
      </c>
      <c r="J31" s="65" t="s">
        <v>301</v>
      </c>
    </row>
    <row r="32" ht="20.25" customHeight="1" spans="1:10">
      <c r="A32" s="4"/>
      <c r="B32" s="4"/>
      <c r="C32" s="4" t="s">
        <v>262</v>
      </c>
      <c r="D32" s="64" t="s">
        <v>263</v>
      </c>
      <c r="E32" s="65" t="s">
        <v>302</v>
      </c>
      <c r="F32" s="48" t="s">
        <v>257</v>
      </c>
      <c r="G32" s="7" t="s">
        <v>303</v>
      </c>
      <c r="H32" s="48" t="s">
        <v>247</v>
      </c>
      <c r="I32" s="48" t="s">
        <v>242</v>
      </c>
      <c r="J32" s="65" t="s">
        <v>294</v>
      </c>
    </row>
    <row r="33" ht="20.25" customHeight="1" spans="1:10">
      <c r="A33" s="4"/>
      <c r="B33" s="4"/>
      <c r="C33" s="4" t="s">
        <v>262</v>
      </c>
      <c r="D33" s="64" t="s">
        <v>263</v>
      </c>
      <c r="E33" s="65" t="s">
        <v>304</v>
      </c>
      <c r="F33" s="48" t="s">
        <v>257</v>
      </c>
      <c r="G33" s="7" t="s">
        <v>303</v>
      </c>
      <c r="H33" s="48" t="s">
        <v>247</v>
      </c>
      <c r="I33" s="48" t="s">
        <v>242</v>
      </c>
      <c r="J33" s="65" t="s">
        <v>305</v>
      </c>
    </row>
    <row r="34" ht="55" customHeight="1" spans="1:10">
      <c r="A34" s="5" t="s">
        <v>222</v>
      </c>
      <c r="B34" s="4" t="s">
        <v>306</v>
      </c>
      <c r="C34" s="4"/>
      <c r="D34" s="4"/>
      <c r="E34" s="4"/>
      <c r="F34" s="4"/>
      <c r="G34" s="4"/>
      <c r="H34" s="4"/>
      <c r="I34" s="4"/>
      <c r="J34" s="4"/>
    </row>
    <row r="35" ht="20.25" customHeight="1" spans="1:10">
      <c r="A35" s="4"/>
      <c r="B35" s="4"/>
      <c r="C35" s="4" t="s">
        <v>237</v>
      </c>
      <c r="D35" s="64" t="s">
        <v>238</v>
      </c>
      <c r="E35" s="65" t="s">
        <v>307</v>
      </c>
      <c r="F35" s="48" t="s">
        <v>240</v>
      </c>
      <c r="G35" s="7" t="s">
        <v>246</v>
      </c>
      <c r="H35" s="48" t="s">
        <v>247</v>
      </c>
      <c r="I35" s="48" t="s">
        <v>242</v>
      </c>
      <c r="J35" s="65" t="s">
        <v>308</v>
      </c>
    </row>
    <row r="36" ht="20.25" customHeight="1" spans="1:10">
      <c r="A36" s="4"/>
      <c r="B36" s="4"/>
      <c r="C36" s="4" t="s">
        <v>237</v>
      </c>
      <c r="D36" s="64" t="s">
        <v>244</v>
      </c>
      <c r="E36" s="65" t="s">
        <v>309</v>
      </c>
      <c r="F36" s="48" t="s">
        <v>257</v>
      </c>
      <c r="G36" s="7" t="s">
        <v>265</v>
      </c>
      <c r="H36" s="48" t="s">
        <v>247</v>
      </c>
      <c r="I36" s="48" t="s">
        <v>242</v>
      </c>
      <c r="J36" s="65" t="s">
        <v>310</v>
      </c>
    </row>
    <row r="37" ht="20.25" customHeight="1" spans="1:10">
      <c r="A37" s="4"/>
      <c r="B37" s="4"/>
      <c r="C37" s="4" t="s">
        <v>254</v>
      </c>
      <c r="D37" s="64" t="s">
        <v>255</v>
      </c>
      <c r="E37" s="65" t="s">
        <v>311</v>
      </c>
      <c r="F37" s="48" t="s">
        <v>240</v>
      </c>
      <c r="G37" s="7" t="s">
        <v>246</v>
      </c>
      <c r="H37" s="48" t="s">
        <v>247</v>
      </c>
      <c r="I37" s="48" t="s">
        <v>242</v>
      </c>
      <c r="J37" s="65" t="s">
        <v>308</v>
      </c>
    </row>
    <row r="38" ht="20.25" customHeight="1" spans="1:10">
      <c r="A38" s="4"/>
      <c r="B38" s="4"/>
      <c r="C38" s="4" t="s">
        <v>254</v>
      </c>
      <c r="D38" s="64" t="s">
        <v>255</v>
      </c>
      <c r="E38" s="65" t="s">
        <v>312</v>
      </c>
      <c r="F38" s="48" t="s">
        <v>240</v>
      </c>
      <c r="G38" s="7" t="s">
        <v>246</v>
      </c>
      <c r="H38" s="48" t="s">
        <v>247</v>
      </c>
      <c r="I38" s="48" t="s">
        <v>242</v>
      </c>
      <c r="J38" s="65" t="s">
        <v>313</v>
      </c>
    </row>
    <row r="39" ht="20.25" customHeight="1" spans="1:10">
      <c r="A39" s="4"/>
      <c r="B39" s="4"/>
      <c r="C39" s="4" t="s">
        <v>262</v>
      </c>
      <c r="D39" s="64" t="s">
        <v>263</v>
      </c>
      <c r="E39" s="65" t="s">
        <v>314</v>
      </c>
      <c r="F39" s="48" t="s">
        <v>257</v>
      </c>
      <c r="G39" s="7" t="s">
        <v>265</v>
      </c>
      <c r="H39" s="48" t="s">
        <v>247</v>
      </c>
      <c r="I39" s="48" t="s">
        <v>242</v>
      </c>
      <c r="J39" s="65" t="s">
        <v>277</v>
      </c>
    </row>
    <row r="40" ht="60" customHeight="1" spans="1:10">
      <c r="A40" s="5" t="s">
        <v>205</v>
      </c>
      <c r="B40" s="4" t="s">
        <v>315</v>
      </c>
      <c r="C40" s="4"/>
      <c r="D40" s="4"/>
      <c r="E40" s="4"/>
      <c r="F40" s="4"/>
      <c r="G40" s="4"/>
      <c r="H40" s="4"/>
      <c r="I40" s="4"/>
      <c r="J40" s="4"/>
    </row>
    <row r="41" ht="20.25" customHeight="1" spans="1:10">
      <c r="A41" s="4"/>
      <c r="B41" s="4"/>
      <c r="C41" s="4" t="s">
        <v>237</v>
      </c>
      <c r="D41" s="64" t="s">
        <v>238</v>
      </c>
      <c r="E41" s="65" t="s">
        <v>316</v>
      </c>
      <c r="F41" s="48" t="s">
        <v>257</v>
      </c>
      <c r="G41" s="7" t="s">
        <v>43</v>
      </c>
      <c r="H41" s="48" t="s">
        <v>317</v>
      </c>
      <c r="I41" s="48" t="s">
        <v>242</v>
      </c>
      <c r="J41" s="65" t="s">
        <v>318</v>
      </c>
    </row>
    <row r="42" ht="20.25" customHeight="1" spans="1:10">
      <c r="A42" s="4"/>
      <c r="B42" s="4"/>
      <c r="C42" s="4" t="s">
        <v>237</v>
      </c>
      <c r="D42" s="64" t="s">
        <v>249</v>
      </c>
      <c r="E42" s="65" t="s">
        <v>319</v>
      </c>
      <c r="F42" s="48" t="s">
        <v>240</v>
      </c>
      <c r="G42" s="7" t="s">
        <v>320</v>
      </c>
      <c r="H42" s="48" t="s">
        <v>259</v>
      </c>
      <c r="I42" s="48" t="s">
        <v>260</v>
      </c>
      <c r="J42" s="65" t="s">
        <v>321</v>
      </c>
    </row>
    <row r="43" ht="20.25" customHeight="1" spans="1:10">
      <c r="A43" s="4"/>
      <c r="B43" s="4"/>
      <c r="C43" s="4" t="s">
        <v>254</v>
      </c>
      <c r="D43" s="64" t="s">
        <v>255</v>
      </c>
      <c r="E43" s="65" t="s">
        <v>322</v>
      </c>
      <c r="F43" s="48" t="s">
        <v>240</v>
      </c>
      <c r="G43" s="7" t="s">
        <v>246</v>
      </c>
      <c r="H43" s="48" t="s">
        <v>247</v>
      </c>
      <c r="I43" s="48" t="s">
        <v>242</v>
      </c>
      <c r="J43" s="65" t="s">
        <v>323</v>
      </c>
    </row>
    <row r="44" ht="20.25" customHeight="1" spans="1:10">
      <c r="A44" s="4"/>
      <c r="B44" s="4"/>
      <c r="C44" s="4" t="s">
        <v>254</v>
      </c>
      <c r="D44" s="64" t="s">
        <v>255</v>
      </c>
      <c r="E44" s="65" t="s">
        <v>324</v>
      </c>
      <c r="F44" s="48" t="s">
        <v>257</v>
      </c>
      <c r="G44" s="7" t="s">
        <v>325</v>
      </c>
      <c r="H44" s="48" t="s">
        <v>247</v>
      </c>
      <c r="I44" s="48" t="s">
        <v>242</v>
      </c>
      <c r="J44" s="65" t="s">
        <v>326</v>
      </c>
    </row>
    <row r="45" ht="20.25" customHeight="1" spans="1:10">
      <c r="A45" s="4"/>
      <c r="B45" s="4"/>
      <c r="C45" s="4" t="s">
        <v>262</v>
      </c>
      <c r="D45" s="64" t="s">
        <v>263</v>
      </c>
      <c r="E45" s="65" t="s">
        <v>264</v>
      </c>
      <c r="F45" s="48" t="s">
        <v>257</v>
      </c>
      <c r="G45" s="7" t="s">
        <v>265</v>
      </c>
      <c r="H45" s="48" t="s">
        <v>266</v>
      </c>
      <c r="I45" s="48" t="s">
        <v>242</v>
      </c>
      <c r="J45" s="65" t="s">
        <v>327</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0.432638888888889" bottom="0.472222222222222" header="0.236111111111111" footer="0.196527777777778"/>
  <pageSetup paperSize="9" scale="5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2025-01-23T20:57:00Z</dcterms:created>
  <dcterms:modified xsi:type="dcterms:W3CDTF">2025-01-24T17:08:04Z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85E5D6B18FB5403FAE361BA7C33D7A7A</vt:lpwstr>
  </property>
  <property fmtid="{D5CDD505-2E9C-101B-9397-08002B2CF9AE}" pid="3" name="KSOProductBuildVer">
    <vt:lpwstr>2052-11.8.2.10624</vt:lpwstr>
  </property>
</Properties>
</file>