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firstSheet="8"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政府购买服务预算表08" sheetId="13" r:id="rId13"/>
    <sheet name="对下转移支付预算表09-1" sheetId="14" r:id="rId14"/>
    <sheet name="对下转移支付绩效目标表09-2" sheetId="15" r:id="rId15"/>
    <sheet name="新增资产配置表10" sheetId="16" r:id="rId16"/>
  </sheets>
  <calcPr calcId="144525"/>
</workbook>
</file>

<file path=xl/sharedStrings.xml><?xml version="1.0" encoding="utf-8"?>
<sst xmlns="http://schemas.openxmlformats.org/spreadsheetml/2006/main" count="1277" uniqueCount="475">
  <si>
    <t>预算01-1表</t>
  </si>
  <si>
    <t>财务收支预算总表</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</si>
  <si>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</si>
  <si>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</si>
  <si>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</si>
  <si>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</si>
  <si>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</si>
  <si>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</si>
  <si>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</si>
  <si>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</si>
  <si>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</si>
  <si>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</si>
  <si>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</si>
  <si>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</si>
  <si>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</si>
  <si>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</si>
  <si>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</si>
  <si>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</si>
  <si>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</si>
  <si>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</si>
  <si>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</si>
  <si>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</si>
  <si>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</si>
  <si>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</si>
  <si>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</si>
  <si>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</si>
  <si>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</si>
  <si>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</si>
  <si>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</si>
  <si>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</si>
  <si>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</si>
  <si>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</si>
  <si>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</si>
  <si>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</si>
  <si>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</si>
  <si>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</si>
  <si>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</si>
  <si>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</si>
  <si>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</si>
  <si>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</si>
  <si>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</si>
  <si>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</si>
  <si>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</si>
  <si>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</si>
  <si>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</si>
  <si>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</si>
  <si>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</si>
  <si>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</si>
  <si>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</si>
  <si>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</si>
  <si>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</si>
  <si>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101</t>
  </si>
  <si>
    <t>易门县人民政府办公室</t>
  </si>
  <si>
    <t>101001</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</si>
  <si>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</si>
  <si>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</si>
  <si>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</si>
  <si>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</si>
  <si>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</si>
  <si>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</si>
  <si>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</si>
  <si>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</si>
  <si>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</si>
  <si>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</si>
  <si>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</si>
  <si>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</si>
  <si>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</si>
  <si>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201</t>
  </si>
  <si>
    <t>一般公共服务支出</t>
  </si>
  <si>
    <t>20103</t>
  </si>
  <si>
    <t>政府办公厅（室）及相关机构事务</t>
  </si>
  <si>
    <t>2010301</t>
  </si>
  <si>
    <t>行政运行</t>
  </si>
  <si>
    <t>2010302</t>
  </si>
  <si>
    <t>一般行政管理事务</t>
  </si>
  <si>
    <t>2010399</t>
  </si>
  <si>
    <t>其他政府办公厅（室）及相关机构事务支出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</si>
  <si>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</si>
  <si>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</si>
  <si>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</si>
  <si>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</si>
  <si>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</si>
  <si>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</si>
  <si>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</si>
  <si>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</si>
  <si>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</si>
  <si>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</si>
  <si>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</si>
  <si>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</si>
  <si>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</si>
  <si>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</si>
  <si>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</si>
  <si>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</si>
  <si>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</si>
  <si>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</si>
  <si>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</si>
  <si>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</si>
  <si>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</si>
  <si>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</si>
  <si>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</si>
  <si>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</si>
  <si>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</si>
  <si>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</si>
  <si>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</si>
  <si>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</si>
  <si>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</si>
  <si>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</si>
  <si>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</si>
  <si>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</si>
  <si>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</si>
  <si>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</si>
  <si>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</si>
  <si>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</si>
  <si>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</si>
  <si>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</si>
  <si>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</si>
  <si>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</si>
  <si>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</si>
  <si>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</si>
  <si>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</si>
  <si>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</si>
  <si>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一般公共预算支出预算表（按功能科目分类）</t>
  </si>
  <si>
    <t>部门预算支出功能分类科目</t>
  </si>
  <si>
    <t>人员经费</t>
  </si>
  <si>
    <t>公用经费</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</si>
  <si>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</si>
  <si>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</si>
  <si>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</si>
  <si>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</si>
  <si>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</si>
  <si>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</si>
  <si>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</si>
  <si>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</si>
  <si>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</si>
  <si>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</si>
  <si>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</si>
  <si>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</si>
  <si>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</si>
  <si>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</si>
  <si>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</si>
  <si>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</si>
  <si>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</si>
  <si>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</si>
  <si>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</si>
  <si>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</si>
  <si>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</si>
  <si>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</si>
  <si>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</si>
  <si>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</si>
  <si>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</si>
  <si>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</si>
  <si>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</si>
  <si>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530425210000000015106</t>
  </si>
  <si>
    <t>行政人员支出工资</t>
  </si>
  <si>
    <t>30101</t>
  </si>
  <si>
    <t>基本工资</t>
  </si>
  <si>
    <t>30102</t>
  </si>
  <si>
    <t>津贴补贴</t>
  </si>
  <si>
    <t>30103</t>
  </si>
  <si>
    <t>奖金</t>
  </si>
  <si>
    <t>530425210000000015109</t>
  </si>
  <si>
    <t>社会保障缴费</t>
  </si>
  <si>
    <t>30112</t>
  </si>
  <si>
    <t>其他社会保障缴费</t>
  </si>
  <si>
    <t>30108</t>
  </si>
  <si>
    <t>机关事业单位基本养老保险缴费</t>
  </si>
  <si>
    <t>30110</t>
  </si>
  <si>
    <t>职工基本医疗保险缴费</t>
  </si>
  <si>
    <t>30111</t>
  </si>
  <si>
    <t>公务员医疗补助缴费</t>
  </si>
  <si>
    <t>530425210000000015110</t>
  </si>
  <si>
    <t>30113</t>
  </si>
  <si>
    <t>530425210000000015115</t>
  </si>
  <si>
    <t>工会经费</t>
  </si>
  <si>
    <t>30228</t>
  </si>
  <si>
    <t>530425210000000015117</t>
  </si>
  <si>
    <t>一般公用经费</t>
  </si>
  <si>
    <t>30201</t>
  </si>
  <si>
    <t>办公费</t>
  </si>
  <si>
    <t>30202</t>
  </si>
  <si>
    <t>印刷费</t>
  </si>
  <si>
    <t>30205</t>
  </si>
  <si>
    <t>水费</t>
  </si>
  <si>
    <t>30206</t>
  </si>
  <si>
    <t>电费</t>
  </si>
  <si>
    <t>30207</t>
  </si>
  <si>
    <t>邮电费</t>
  </si>
  <si>
    <t>30211</t>
  </si>
  <si>
    <t>差旅费</t>
  </si>
  <si>
    <t>30215</t>
  </si>
  <si>
    <t>会议费</t>
  </si>
  <si>
    <t>30229</t>
  </si>
  <si>
    <t>福利费</t>
  </si>
  <si>
    <t>30239</t>
  </si>
  <si>
    <t>其他交通费用</t>
  </si>
  <si>
    <t>530425210000000018192</t>
  </si>
  <si>
    <t>事业人员支出工资</t>
  </si>
  <si>
    <t>30107</t>
  </si>
  <si>
    <t>绩效工资</t>
  </si>
  <si>
    <t>530425210000000018193</t>
  </si>
  <si>
    <t>公车购置及运维费</t>
  </si>
  <si>
    <t>30231</t>
  </si>
  <si>
    <t>公务用车运行维护费</t>
  </si>
  <si>
    <t>530425221100000301749</t>
  </si>
  <si>
    <t>30217</t>
  </si>
  <si>
    <t>530425221100000324487</t>
  </si>
  <si>
    <t>公务交通补贴（行政）</t>
  </si>
  <si>
    <t>530425231100001434467</t>
  </si>
  <si>
    <t>公务员基础绩效奖</t>
  </si>
  <si>
    <t>530425251100003767084</t>
  </si>
  <si>
    <t>规范后奖励性绩效工资</t>
  </si>
  <si>
    <t>预算05-1表</t>
  </si>
  <si>
    <t>项目支出预算表（其他运转类、特定目标类项目）</t>
  </si>
  <si>
    <t>项目分类</t>
  </si>
  <si>
    <t>项目单位</t>
  </si>
  <si>
    <t>本年拨款</t>
  </si>
  <si>
    <t>其中：本次下达</t>
  </si>
  <si>
    <t>春节慰问经费</t>
  </si>
  <si>
    <t>311 专项业务类</t>
  </si>
  <si>
    <t>530425221100000250736</t>
  </si>
  <si>
    <t>30227</t>
  </si>
  <si>
    <t>委托业务费</t>
  </si>
  <si>
    <t>聘请政府法律顾问补助经费</t>
  </si>
  <si>
    <t>530425221100000251041</t>
  </si>
  <si>
    <t>县政府办驻村工作队员及乡村振兴队员生活补助经费</t>
  </si>
  <si>
    <t>312 民生类</t>
  </si>
  <si>
    <t>530425221100000502916</t>
  </si>
  <si>
    <t>30305</t>
  </si>
  <si>
    <t>生活补助</t>
  </si>
  <si>
    <t>遗属补助经费</t>
  </si>
  <si>
    <t>530425231100001138616</t>
  </si>
  <si>
    <t>30304</t>
  </si>
  <si>
    <t>抚恤金</t>
  </si>
  <si>
    <t>易门县视频会议系统建设及运行维护经费</t>
  </si>
  <si>
    <t>530425221100000250923</t>
  </si>
  <si>
    <t>应急工作补助经费</t>
  </si>
  <si>
    <t>530425221100000251138</t>
  </si>
  <si>
    <t>政府督查工作经费</t>
  </si>
  <si>
    <t>530425221100000251302</t>
  </si>
  <si>
    <t>政府工作会议专项经费</t>
  </si>
  <si>
    <t>530425231100001560346</t>
  </si>
  <si>
    <t>综合视讯平台运行经费</t>
  </si>
  <si>
    <t>530425221100000251144</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</si>
  <si>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</si>
  <si>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</si>
  <si>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</si>
  <si>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</si>
  <si>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</si>
  <si>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</si>
  <si>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</si>
  <si>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</si>
  <si>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</si>
  <si>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</si>
  <si>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</si>
  <si>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</si>
  <si>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设置工作领导小组，负责制定应急处置决策、调动应急队伍、发布和解除应急救援令、组织指挥应急救援行动、做好事故善后处理工作、总结事故应急处置经验教训、组织实施演练；在县突发公共事件应急处置工作协调委员会的统一组织指挥下，负责牵头做好应急处置工作。
       政府办突发事件应急工作领导小组下设处置突发事件应急指挥部，由总指挥、现场指挥和抢险组组成。
       突发事件应急处置工作结束后，应急领导小组办公室对事件发生的原因、处理经过、后期处置等情况进行详细的分析和总结，形成文字材料，并根据事件等级，在规定时间内报县应急办和市级备案。通过总结经验教训，提出改进工作的要求和建议，完善相应的专项应急工作机制，提高应对同类事件的处置能力，做到防患于未然</t>
  </si>
  <si>
    <t>产出指标</t>
  </si>
  <si>
    <t>数量指标</t>
  </si>
  <si>
    <t>突发事件处理次数</t>
  </si>
  <si>
    <t>=</t>
  </si>
  <si>
    <t>可控范围</t>
  </si>
  <si>
    <t>元</t>
  </si>
  <si>
    <t>定性指标</t>
  </si>
  <si>
    <t>对年度内发生的各类突出事件进行及时有效处理降低损失</t>
  </si>
  <si>
    <t>质量指标</t>
  </si>
  <si>
    <t>突发事件处置率</t>
  </si>
  <si>
    <t>100</t>
  </si>
  <si>
    <t>%</t>
  </si>
  <si>
    <t>定量指标</t>
  </si>
  <si>
    <t>对突发事件处理应100%响应</t>
  </si>
  <si>
    <t>时效指标</t>
  </si>
  <si>
    <t>突发事件处置及时性</t>
  </si>
  <si>
    <t>&lt;=</t>
  </si>
  <si>
    <t>24</t>
  </si>
  <si>
    <t>小时</t>
  </si>
  <si>
    <t>对年度内发生的各类突出事件，在24小时内进行及时有效处理</t>
  </si>
  <si>
    <t>资金拨付及时性</t>
  </si>
  <si>
    <t>处理各类突出事件时资金拨付到位</t>
  </si>
  <si>
    <t>效益指标</t>
  </si>
  <si>
    <t>社会效益</t>
  </si>
  <si>
    <t>对年度内发生的各类突出事件进行及时有效处理、确保人民群众财产生命安全</t>
  </si>
  <si>
    <t>有效处理事件</t>
  </si>
  <si>
    <t>件</t>
  </si>
  <si>
    <t>满意度指标</t>
  </si>
  <si>
    <t>服务对象满意度</t>
  </si>
  <si>
    <t>处理事件满意度</t>
  </si>
  <si>
    <t>95</t>
  </si>
  <si>
    <t>最大程度保障人民及财产安全</t>
  </si>
  <si>
    <t>易门县电子政务视频会场设置3个点（县委县政府一楼电子政务视频会议室、易门县委党校知行厅会议室、易门菌乡大酒店附楼四楼视频会议室），县委县政府一楼电子政务视频会议室可容纳参会人员30余人，在此召开电子政务视频会占比约20%。会议室改造完成后，预计可容纳参会人员60人，会议室使用率将大幅提升，有效降低会议费用支出。</t>
  </si>
  <si>
    <t>平台维护次数</t>
  </si>
  <si>
    <t>&gt;=</t>
  </si>
  <si>
    <t>次</t>
  </si>
  <si>
    <t>保障每季度维护一次平台</t>
  </si>
  <si>
    <t>会议通畅度</t>
  </si>
  <si>
    <t>做好中央、省、市、县、乡五级政权组织视频会议服务工作</t>
  </si>
  <si>
    <t>故障维修及时性</t>
  </si>
  <si>
    <t>及时排除设备故障，确保会议联通</t>
  </si>
  <si>
    <t>视频会议保障情况</t>
  </si>
  <si>
    <t>保障视频会议通畅，有效接收、传达上级精神</t>
  </si>
  <si>
    <t>平台使用者满意度</t>
  </si>
  <si>
    <t>确保会议接收单位会议质量</t>
  </si>
  <si>
    <t>会议原则上同意政府办春节慰问方案及所需经费，2025年春节慰问方案还未制定，暂按2021年预算标准执行。标准300元/人；预计慰问人数350人，共计5万元</t>
  </si>
  <si>
    <t>慰问发放人数</t>
  </si>
  <si>
    <t>300</t>
  </si>
  <si>
    <t>元/人</t>
  </si>
  <si>
    <t>人均300元</t>
  </si>
  <si>
    <t>慰问金发放程序合规性</t>
  </si>
  <si>
    <t>必须严格发放流程，合理合法发放</t>
  </si>
  <si>
    <t>确保2022年春节前发放到个人</t>
  </si>
  <si>
    <t>次/年</t>
  </si>
  <si>
    <t>确保2023年春节前有一次春节慰问</t>
  </si>
  <si>
    <t>受慰问人员幸福指数提升情况</t>
  </si>
  <si>
    <t>幸福感指数提升</t>
  </si>
  <si>
    <t>慰问人数350人</t>
  </si>
  <si>
    <t>受慰问人员满意度</t>
  </si>
  <si>
    <t>满意度</t>
  </si>
  <si>
    <t>2024年10月份接县委组织部通知调整标准，县政府办2024年遗属2人，其中：城镇遗属1人，补助标准956元/人/月；农村遗属1人，补助标准693元/人/月，全年共计19788元。</t>
  </si>
  <si>
    <t>救助对象人数（人次）</t>
  </si>
  <si>
    <t>人</t>
  </si>
  <si>
    <t>反映应保尽保、应救尽救对象的人数（人次）情况。</t>
  </si>
  <si>
    <t>救助对象认定准确率</t>
  </si>
  <si>
    <t>反映救助对象认定的准确情况。
救助对象认定准确率=抽检符合标准的救助对象数/抽检实际救助对象数*100%</t>
  </si>
  <si>
    <t>救助发放及时率</t>
  </si>
  <si>
    <t>反映发放单位及时发放救助资金的情况。
救助发放及时率=时限内发放救助资金额/应发放救助资金额*100%</t>
  </si>
  <si>
    <t>政策知晓率</t>
  </si>
  <si>
    <t>98</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</si>
  <si>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</si>
  <si>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</si>
  <si>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</si>
  <si>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t>（1）云南红塔律师事务所：人力资源和社会保障、财税金融、政务服务工作；
（2）云南溪南律师事务所：民政、公安、信访、民族宗教、司法行政工作；
（3）云南精恒律师事务所：发展和改革、卫生计生、文旅广体、市场监管工作；
（4）云南云之策律师事务所：环境保护、工业商贸、科技信息工作；
（5）云南孙文东律师事务所：工业园区建设发展、统计、安全生产工作；
（6）北京大成（昆明）律师事务所：招商引资、住房保障、城乡规划建设、城市管理工作；
（7）云南诚丰律师事务所：交通运输、教育、水利、扶贫、供销、防震减灾工作；
（8）云南苏志宏律师事务所：国土资源、农业农村、林业工作。</t>
  </si>
  <si>
    <t>分项聘请法律顾问</t>
  </si>
  <si>
    <t>家</t>
  </si>
  <si>
    <t>根据依法行政所需分项聘请专业律师</t>
  </si>
  <si>
    <t>法律论证情况</t>
  </si>
  <si>
    <t>法律论证证据充分，法律专业</t>
  </si>
  <si>
    <t>按时拨付资金</t>
  </si>
  <si>
    <t>及时、足额拨付服务费</t>
  </si>
  <si>
    <t>法律纠纷控制情况</t>
  </si>
  <si>
    <t>年</t>
  </si>
  <si>
    <t>行政诉讼案子逐年减少、减少行政成本</t>
  </si>
  <si>
    <t>平安县创建满意度调查</t>
  </si>
  <si>
    <t>普法对象满意度调查</t>
  </si>
  <si>
    <t>一是负责督促落实县政府各部门及各乡（镇）人民政府、街道办事处贯彻执行党的路线、方针、政策的有关情况。二是负责对中央、省、市政府及县政府重大决策和重要工作部署的督促检查。三是负责县政府全体会议、常务会议、党组会议、专题会议和其他重要会议精神及决定事项贯彻落实情况的督促检查及情况反馈。四是负责上级党政机关和县政府领导重要批示件、查办件的转办、督办，并按要求报告办理结果。五是负责对省、市、县政府《工作报告》的贯彻落实情况进行督促检查。六是围绕县政府中心工作、重点工作及群众反映的热点、难点问题进行督促落实，搞好情况反馈。七是负责县政府大型督查活动的组织、协调、情况汇总及反馈通报。八是负责承办国务院大督查、省政府综合督查及上级督查部门、县政府领导交办的其他事项。</t>
  </si>
  <si>
    <t>全年定期不定期督查次数</t>
  </si>
  <si>
    <t>目标绩效考评责任书</t>
  </si>
  <si>
    <t>督查发现问题通报率</t>
  </si>
  <si>
    <t>根据目标绩效考评责任书，发现问题必须全面整改</t>
  </si>
  <si>
    <t>督查开展及时性</t>
  </si>
  <si>
    <t>根据目标绩效考评责任书，及时开展督查工作</t>
  </si>
  <si>
    <t>可持续影响</t>
  </si>
  <si>
    <t>督查发现问题整改率</t>
  </si>
  <si>
    <t>督查发现问题必须全面整改</t>
  </si>
  <si>
    <t>问题整改后满意度</t>
  </si>
  <si>
    <t>政府工作会议专项经费，力求保障县委、县政府会议顺利进行</t>
  </si>
  <si>
    <t>会议次数</t>
  </si>
  <si>
    <t>反映预算部门（单位）组织开展各类会议的总次数。</t>
  </si>
  <si>
    <t>是否纳入年度计划</t>
  </si>
  <si>
    <t>纳入预算</t>
  </si>
  <si>
    <t>是/否</t>
  </si>
  <si>
    <t>反映会议是否纳入部门的年度计划。</t>
  </si>
  <si>
    <t>会议时效</t>
  </si>
  <si>
    <t>80</t>
  </si>
  <si>
    <t>有效开展工作</t>
  </si>
  <si>
    <t>经济效益</t>
  </si>
  <si>
    <t>视频、电话会议占比</t>
  </si>
  <si>
    <t>30</t>
  </si>
  <si>
    <t>反映通过视频、电话等现代信息技术手段，组织开展会议的次数。预算年度计划采用视频、电话方式召开会议的次数。</t>
  </si>
  <si>
    <t>参会人员满意度</t>
  </si>
  <si>
    <t>反映参会人员对会议开展的满意度。参会人员满意度=（参会满意人数/问卷调查人数）*100%</t>
  </si>
  <si>
    <t>玉组通〔2018〕33 号 驻村工作队选派工作由组织部门统筹，扶贫等部门配合，“挂包帮”定点帮扶单位协助派出，每个驻村工作队3至5人，其中深度贫困村原则上选派5人，贫困村和已脱贫出列的村原则上选派3人。驻村工作队一村一队，确保贫困村全覆盖。 市、县派出单位要利用公用经费，给予下派的工作队员每人每天50元（每月1500元）的生活补助和通信补贴，每月参照公务出差标准报销2次差旅费。该项目的实施有利于巩固拓展脱贫攻坚成果，同时，也是转变机关作风、培养锻炼干部的有效途径。</t>
  </si>
  <si>
    <t>驻村工作队队员补助费</t>
  </si>
  <si>
    <t>20232</t>
  </si>
  <si>
    <t>反映驻村工作队员补助经费。</t>
  </si>
  <si>
    <t>获补对象发放准确率</t>
  </si>
  <si>
    <t>根据考核、考勤结果准确发放补助得满分否则不得分</t>
  </si>
  <si>
    <t>驻村工作队员补助费发放及时率</t>
  </si>
  <si>
    <t>"反映发放单位及时发放补助资金的情况。
发放及时率=在时限内发放资金/应发放资金*100%"</t>
  </si>
  <si>
    <t>驻村工作队员的生活状况改善</t>
  </si>
  <si>
    <t>96</t>
  </si>
  <si>
    <t>保障驻村工作队员稳定，补助促进驻村工作队员生活状况改善的情况。</t>
  </si>
  <si>
    <t>驻村工作队员满意度</t>
  </si>
  <si>
    <t>反映驻村工作队员的满意程度，形成问卷进行抽样调查</t>
  </si>
  <si>
    <t>1、确保易门县视频会议系统及配套网络服务建设项目顺利完工，涉及中心会场3个（县委县政府一楼电子政务视频会议室、县委招待所附楼4楼会议室、县委党校会议室），7个分会场（各乡镇、街道会议室），58个二级分会场（村、社区会议室）；2、共计提供68个云视讯设备、16个软件终端、9部和对讲、各会场一条100M互联网专线；3、视频会议建成后，能满足任何地点的PC端和移动手机终端参会，确保按时按质完成当年视频会议接收、观看及会议有效传达；4、参会者满意度提升；5、加强设备日常维护，确保设备正常运转</t>
  </si>
  <si>
    <t>设备维护数量</t>
  </si>
  <si>
    <t>93</t>
  </si>
  <si>
    <t>个</t>
  </si>
  <si>
    <t>确保设备的日常维护</t>
  </si>
  <si>
    <t>系统正常运行率</t>
  </si>
  <si>
    <t>确保视频会议质量（包括视频流畅、声音清晰）</t>
  </si>
  <si>
    <t>故障响应及时性</t>
  </si>
  <si>
    <t>保障会议准时进行</t>
  </si>
  <si>
    <t>会议保障情况</t>
  </si>
  <si>
    <t>及时传达会议内容</t>
  </si>
  <si>
    <t>满意度调查</t>
  </si>
  <si>
    <t>参会人员满意度调查，与上级部门链接会议流畅度调查</t>
  </si>
  <si>
    <t>预算05-3表</t>
  </si>
  <si>
    <t>项目支出绩效目标表（另文下达）</t>
  </si>
  <si>
    <t>预算06表</t>
  </si>
  <si>
    <t>政府性基金预算支出预算表</t>
  </si>
  <si>
    <t>本年政府性基金预算支出</t>
  </si>
  <si>
    <t>预算07表</t>
  </si>
  <si>
    <t>部门政府采购预算表</t>
  </si>
  <si>
    <t>预算项目</t>
  </si>
  <si>
    <t>采购项目</t>
  </si>
  <si>
    <t>采购品目</t>
  </si>
  <si>
    <t>计量单位</t>
  </si>
  <si>
    <t>数量</t>
  </si>
  <si>
    <t>面向中小企业预留资金</t>
  </si>
  <si>
    <t>单位名称（项目名称）</t>
  </si>
  <si>
    <t>政府性基金</t>
  </si>
  <si>
    <t>国有资本经营预算资金</t>
  </si>
  <si>
    <t>公务用车燃油费</t>
  </si>
  <si>
    <t>公务用车维修费</t>
  </si>
  <si>
    <t>公务用车保险费</t>
  </si>
  <si>
    <t>复印纸</t>
  </si>
  <si>
    <t>箱</t>
  </si>
  <si>
    <t>办公桌（普通人员）</t>
  </si>
  <si>
    <t>张</t>
  </si>
  <si>
    <t>多功能彩色打印机</t>
  </si>
  <si>
    <t>台</t>
  </si>
  <si>
    <t>办公椅（副处级）</t>
  </si>
  <si>
    <t>把</t>
  </si>
  <si>
    <t>黑白激光打印机</t>
  </si>
  <si>
    <t>多功能打孔凭证装订机</t>
  </si>
  <si>
    <t>文件柜</t>
  </si>
  <si>
    <t>组</t>
  </si>
  <si>
    <t>投影布幕</t>
  </si>
  <si>
    <t>办公椅（普通人员）</t>
  </si>
  <si>
    <t>饮水机</t>
  </si>
  <si>
    <t>办公电脑</t>
  </si>
  <si>
    <t>投影仪</t>
  </si>
  <si>
    <t>套</t>
  </si>
  <si>
    <t>办公桌（副处级）</t>
  </si>
  <si>
    <t>预算08表</t>
  </si>
  <si>
    <t>政府购买服务预算表</t>
  </si>
  <si>
    <t>政府购买服务项目</t>
  </si>
  <si>
    <t>政府购买服务指导性目录代码</t>
  </si>
  <si>
    <t>基本支出/项目支出</t>
  </si>
  <si>
    <t>所属服务类别</t>
  </si>
  <si>
    <t>所属服务领域</t>
  </si>
  <si>
    <t>购买服务内容简述</t>
  </si>
  <si>
    <t>政府购买服务内容</t>
  </si>
  <si>
    <t>公务用车维修</t>
  </si>
  <si>
    <t>B1101 维修保养服务</t>
  </si>
  <si>
    <t>B 政府履职辅助性服务</t>
  </si>
  <si>
    <t>201 一般公共服务支出</t>
  </si>
  <si>
    <t>车辆维修和保养服务</t>
  </si>
  <si>
    <t>公务用车保险</t>
  </si>
  <si>
    <t>A1803 社会保险服务</t>
  </si>
  <si>
    <t>A 公共服务</t>
  </si>
  <si>
    <t>机动车保险服务</t>
  </si>
  <si>
    <t>公务用车燃油</t>
  </si>
  <si>
    <t>B1107 其他适合通过市场化方式提供的后勤服务</t>
  </si>
  <si>
    <t>车辆加油、添加燃料服务</t>
  </si>
  <si>
    <t>预算09-1表</t>
  </si>
  <si>
    <t>对下转移支付预算表</t>
  </si>
  <si>
    <t>单位名称（项目）</t>
  </si>
  <si>
    <t>地区</t>
  </si>
  <si>
    <t>龙泉街道</t>
  </si>
  <si>
    <t>六街街道</t>
  </si>
  <si>
    <t>浦贝乡</t>
  </si>
  <si>
    <t>十街乡</t>
  </si>
  <si>
    <t>铜厂乡</t>
  </si>
  <si>
    <t>绿汁镇</t>
  </si>
  <si>
    <t>小街乡</t>
  </si>
  <si>
    <t>预算09-2表</t>
  </si>
  <si>
    <t>对下转移支付绩效目标表</t>
  </si>
  <si>
    <t>预算10表</t>
  </si>
  <si>
    <t>新增资产配置表</t>
  </si>
  <si>
    <t>资产类别</t>
  </si>
  <si>
    <t>资产分类代码.名称</t>
  </si>
  <si>
    <t>资产名称</t>
  </si>
  <si>
    <t>财政部门批复数（元）</t>
  </si>
  <si>
    <t>单价</t>
  </si>
  <si>
    <t>金额</t>
  </si>
</sst>
</file>

<file path=xl/styles.xml><?xml version="1.0" encoding="utf-8"?>
<styleSheet xmlns="http://schemas.openxmlformats.org/spreadsheetml/2006/main">
  <numFmts count="9">
    <numFmt numFmtId="41" formatCode="_ * #,##0_ ;_ * \-#,##0_ ;_ * &quot;-&quot;_ ;_ @_ "/>
    <numFmt numFmtId="176" formatCode="yyyy\-mm\-dd\ hh:mm:ss"/>
    <numFmt numFmtId="42" formatCode="_ &quot;￥&quot;* #,##0_ ;_ &quot;￥&quot;* \-#,##0_ ;_ &quot;￥&quot;* &quot;-&quot;_ ;_ @_ "/>
    <numFmt numFmtId="44" formatCode="_ &quot;￥&quot;* #,##0.00_ ;_ &quot;￥&quot;* \-#,##0.00_ ;_ &quot;￥&quot;* &quot;-&quot;??_ ;_ @_ "/>
    <numFmt numFmtId="43" formatCode="_ * #,##0.00_ ;_ * \-#,##0.00_ ;_ * &quot;-&quot;??_ ;_ @_ "/>
    <numFmt numFmtId="177" formatCode="yyyy\-mm\-dd"/>
    <numFmt numFmtId="178" formatCode="hh:mm:ss"/>
    <numFmt numFmtId="179" formatCode="#,##0.00;\-#,##0.00;;@"/>
    <numFmt numFmtId="180" formatCode="#,##0;\-#,##0;;@"/>
  </numFmts>
  <fonts count="35">
    <font>
      <sz val="11"/>
      <color rgb="FF000000"/>
      <name val="宋体"/>
      <charset val="134"/>
      <scheme val="minor"/>
    </font>
    <font>
      <sz val="9"/>
      <name val="宋体"/>
      <charset val="134"/>
    </font>
    <font>
      <sz val="27"/>
      <name val="宋体"/>
      <charset val="134"/>
    </font>
    <font>
      <sz val="10.5"/>
      <name val="SimSun"/>
      <charset val="134"/>
    </font>
    <font>
      <sz val="27"/>
      <name val="Calibri"/>
      <charset val="134"/>
    </font>
    <font>
      <sz val="10.5"/>
      <name val="宋体"/>
      <charset val="134"/>
    </font>
    <font>
      <sz val="27"/>
      <name val="SimSun"/>
      <charset val="134"/>
    </font>
    <font>
      <b/>
      <sz val="9"/>
      <name val="宋体"/>
      <charset val="134"/>
    </font>
    <font>
      <sz val="27"/>
      <name val="Times New Roman"/>
      <charset val="134"/>
    </font>
    <font>
      <sz val="10"/>
      <name val="宋体"/>
      <charset val="134"/>
    </font>
    <font>
      <sz val="11"/>
      <name val="宋体"/>
      <charset val="134"/>
    </font>
    <font>
      <sz val="9"/>
      <name val="SimSun"/>
      <charset val="134"/>
    </font>
    <font>
      <sz val="10.5"/>
      <color rgb="FF000000"/>
      <name val="SimSun"/>
      <charset val="134"/>
    </font>
    <font>
      <b/>
      <sz val="11"/>
      <name val="宋体"/>
      <charset val="134"/>
    </font>
    <font>
      <b/>
      <sz val="10.5"/>
      <name val="宋体"/>
      <charset val="134"/>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sz val="11"/>
      <color theme="1"/>
      <name val="宋体"/>
      <charset val="134"/>
      <scheme val="minor"/>
    </font>
    <font>
      <sz val="11"/>
      <color rgb="FF3F3F76"/>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theme="5"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4"/>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rgb="FFFFFFCC"/>
        <bgColor indexed="64"/>
      </patternFill>
    </fill>
    <fill>
      <patternFill patternType="solid">
        <fgColor theme="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s>
  <cellStyleXfs count="57">
    <xf numFmtId="0" fontId="0" fillId="0" borderId="0">
      <alignment vertical="top"/>
    </xf>
    <xf numFmtId="179" fontId="1" fillId="0" borderId="1">
      <alignment horizontal="right" vertical="center"/>
    </xf>
    <xf numFmtId="179" fontId="1" fillId="0" borderId="1">
      <alignment horizontal="right" vertical="center"/>
    </xf>
    <xf numFmtId="178" fontId="1" fillId="0" borderId="1">
      <alignment horizontal="right" vertical="center"/>
    </xf>
    <xf numFmtId="176" fontId="1" fillId="0" borderId="1">
      <alignment horizontal="right" vertical="center"/>
    </xf>
    <xf numFmtId="10" fontId="1" fillId="0" borderId="1">
      <alignment horizontal="right" vertical="center"/>
    </xf>
    <xf numFmtId="180" fontId="1" fillId="0" borderId="1">
      <alignment horizontal="righ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5" fillId="18" borderId="0" applyNumberFormat="0" applyBorder="0" applyAlignment="0" applyProtection="0">
      <alignment vertical="center"/>
    </xf>
    <xf numFmtId="0" fontId="17" fillId="22" borderId="0" applyNumberFormat="0" applyBorder="0" applyAlignment="0" applyProtection="0">
      <alignment vertical="center"/>
    </xf>
    <xf numFmtId="0" fontId="17" fillId="19" borderId="0" applyNumberFormat="0" applyBorder="0" applyAlignment="0" applyProtection="0">
      <alignment vertical="center"/>
    </xf>
    <xf numFmtId="0" fontId="15" fillId="16" borderId="0" applyNumberFormat="0" applyBorder="0" applyAlignment="0" applyProtection="0">
      <alignment vertical="center"/>
    </xf>
    <xf numFmtId="0" fontId="17" fillId="15" borderId="0" applyNumberFormat="0" applyBorder="0" applyAlignment="0" applyProtection="0">
      <alignment vertical="center"/>
    </xf>
    <xf numFmtId="0" fontId="19" fillId="0" borderId="11" applyNumberFormat="0" applyFill="0" applyAlignment="0" applyProtection="0">
      <alignment vertical="center"/>
    </xf>
    <xf numFmtId="0" fontId="25" fillId="0" borderId="0" applyNumberFormat="0" applyFill="0" applyBorder="0" applyAlignment="0" applyProtection="0">
      <alignment vertical="center"/>
    </xf>
    <xf numFmtId="0" fontId="29" fillId="0" borderId="12" applyNumberFormat="0" applyFill="0" applyAlignment="0" applyProtection="0">
      <alignment vertical="center"/>
    </xf>
    <xf numFmtId="9" fontId="26" fillId="0" borderId="0" applyFont="0" applyFill="0" applyBorder="0" applyAlignment="0" applyProtection="0">
      <alignment vertical="center"/>
    </xf>
    <xf numFmtId="43" fontId="26" fillId="0" borderId="0" applyFont="0" applyFill="0" applyBorder="0" applyAlignment="0" applyProtection="0">
      <alignment vertical="center"/>
    </xf>
    <xf numFmtId="0" fontId="31" fillId="0" borderId="13" applyNumberFormat="0" applyFill="0" applyAlignment="0" applyProtection="0">
      <alignment vertical="center"/>
    </xf>
    <xf numFmtId="177" fontId="1" fillId="0" borderId="1">
      <alignment horizontal="right" vertical="center"/>
    </xf>
    <xf numFmtId="42" fontId="26" fillId="0" borderId="0" applyFont="0" applyFill="0" applyBorder="0" applyAlignment="0" applyProtection="0">
      <alignment vertical="center"/>
    </xf>
    <xf numFmtId="0" fontId="15" fillId="26" borderId="0" applyNumberFormat="0" applyBorder="0" applyAlignment="0" applyProtection="0">
      <alignment vertical="center"/>
    </xf>
    <xf numFmtId="0" fontId="32" fillId="0" borderId="0" applyNumberFormat="0" applyFill="0" applyBorder="0" applyAlignment="0" applyProtection="0">
      <alignment vertical="center"/>
    </xf>
    <xf numFmtId="0" fontId="17" fillId="27" borderId="0" applyNumberFormat="0" applyBorder="0" applyAlignment="0" applyProtection="0">
      <alignment vertical="center"/>
    </xf>
    <xf numFmtId="0" fontId="15" fillId="23" borderId="0" applyNumberFormat="0" applyBorder="0" applyAlignment="0" applyProtection="0">
      <alignment vertical="center"/>
    </xf>
    <xf numFmtId="0" fontId="33" fillId="0" borderId="13" applyNumberFormat="0" applyFill="0" applyAlignment="0" applyProtection="0">
      <alignment vertical="center"/>
    </xf>
    <xf numFmtId="49" fontId="1" fillId="0" borderId="1">
      <alignment horizontal="left" vertical="center" wrapText="1"/>
    </xf>
    <xf numFmtId="0" fontId="34" fillId="0" borderId="0" applyNumberFormat="0" applyFill="0" applyBorder="0" applyAlignment="0" applyProtection="0">
      <alignment vertical="center"/>
    </xf>
    <xf numFmtId="0" fontId="17" fillId="30" borderId="0" applyNumberFormat="0" applyBorder="0" applyAlignment="0" applyProtection="0">
      <alignment vertical="center"/>
    </xf>
    <xf numFmtId="44" fontId="26" fillId="0" borderId="0" applyFont="0" applyFill="0" applyBorder="0" applyAlignment="0" applyProtection="0">
      <alignment vertical="center"/>
    </xf>
    <xf numFmtId="0" fontId="17" fillId="31" borderId="0" applyNumberFormat="0" applyBorder="0" applyAlignment="0" applyProtection="0">
      <alignment vertical="center"/>
    </xf>
    <xf numFmtId="0" fontId="30" fillId="11" borderId="10" applyNumberFormat="0" applyAlignment="0" applyProtection="0">
      <alignment vertical="center"/>
    </xf>
    <xf numFmtId="0" fontId="28" fillId="0" borderId="0" applyNumberFormat="0" applyFill="0" applyBorder="0" applyAlignment="0" applyProtection="0">
      <alignment vertical="center"/>
    </xf>
    <xf numFmtId="41" fontId="26" fillId="0" borderId="0" applyFont="0" applyFill="0" applyBorder="0" applyAlignment="0" applyProtection="0">
      <alignment vertical="center"/>
    </xf>
    <xf numFmtId="0" fontId="15" fillId="32" borderId="0" applyNumberFormat="0" applyBorder="0" applyAlignment="0" applyProtection="0">
      <alignment vertical="center"/>
    </xf>
    <xf numFmtId="0" fontId="17" fillId="13" borderId="0" applyNumberFormat="0" applyBorder="0" applyAlignment="0" applyProtection="0">
      <alignment vertical="center"/>
    </xf>
    <xf numFmtId="0" fontId="15" fillId="12" borderId="0" applyNumberFormat="0" applyBorder="0" applyAlignment="0" applyProtection="0">
      <alignment vertical="center"/>
    </xf>
    <xf numFmtId="0" fontId="27" fillId="21" borderId="10" applyNumberFormat="0" applyAlignment="0" applyProtection="0">
      <alignment vertical="center"/>
    </xf>
    <xf numFmtId="0" fontId="24" fillId="11" borderId="8" applyNumberFormat="0" applyAlignment="0" applyProtection="0">
      <alignment vertical="center"/>
    </xf>
    <xf numFmtId="0" fontId="23" fillId="9" borderId="7" applyNumberFormat="0" applyAlignment="0" applyProtection="0">
      <alignment vertical="center"/>
    </xf>
    <xf numFmtId="0" fontId="22" fillId="0" borderId="6" applyNumberFormat="0" applyFill="0" applyAlignment="0" applyProtection="0">
      <alignment vertical="center"/>
    </xf>
    <xf numFmtId="0" fontId="15" fillId="20" borderId="0" applyNumberFormat="0" applyBorder="0" applyAlignment="0" applyProtection="0">
      <alignment vertical="center"/>
    </xf>
    <xf numFmtId="0" fontId="15" fillId="8" borderId="0" applyNumberFormat="0" applyBorder="0" applyAlignment="0" applyProtection="0">
      <alignment vertical="center"/>
    </xf>
    <xf numFmtId="0" fontId="26" fillId="17" borderId="9" applyNumberFormat="0" applyFont="0" applyAlignment="0" applyProtection="0">
      <alignment vertical="center"/>
    </xf>
    <xf numFmtId="0" fontId="21" fillId="0" borderId="0" applyNumberFormat="0" applyFill="0" applyBorder="0" applyAlignment="0" applyProtection="0">
      <alignment vertical="center"/>
    </xf>
    <xf numFmtId="0" fontId="20" fillId="6" borderId="0" applyNumberFormat="0" applyBorder="0" applyAlignment="0" applyProtection="0">
      <alignment vertical="center"/>
    </xf>
    <xf numFmtId="0" fontId="19" fillId="0" borderId="0" applyNumberFormat="0" applyFill="0" applyBorder="0" applyAlignment="0" applyProtection="0">
      <alignment vertical="center"/>
    </xf>
    <xf numFmtId="0" fontId="15" fillId="7" borderId="0" applyNumberFormat="0" applyBorder="0" applyAlignment="0" applyProtection="0">
      <alignment vertical="center"/>
    </xf>
    <xf numFmtId="0" fontId="18" fillId="5" borderId="0" applyNumberFormat="0" applyBorder="0" applyAlignment="0" applyProtection="0">
      <alignment vertical="center"/>
    </xf>
    <xf numFmtId="0" fontId="17" fillId="29" borderId="0" applyNumberFormat="0" applyBorder="0" applyAlignment="0" applyProtection="0">
      <alignment vertical="center"/>
    </xf>
    <xf numFmtId="0" fontId="16" fillId="3" borderId="0" applyNumberFormat="0" applyBorder="0" applyAlignment="0" applyProtection="0">
      <alignment vertical="center"/>
    </xf>
    <xf numFmtId="0" fontId="15" fillId="2" borderId="0" applyNumberFormat="0" applyBorder="0" applyAlignment="0" applyProtection="0">
      <alignment vertical="center"/>
    </xf>
    <xf numFmtId="0" fontId="17" fillId="10" borderId="0" applyNumberFormat="0" applyBorder="0" applyAlignment="0" applyProtection="0">
      <alignment vertical="center"/>
    </xf>
    <xf numFmtId="0" fontId="15" fillId="28" borderId="0" applyNumberFormat="0" applyBorder="0" applyAlignment="0" applyProtection="0">
      <alignment vertical="center"/>
    </xf>
    <xf numFmtId="0" fontId="17" fillId="4" borderId="0" applyNumberFormat="0" applyBorder="0" applyAlignment="0" applyProtection="0">
      <alignment vertical="center"/>
    </xf>
    <xf numFmtId="0" fontId="15" fillId="14" borderId="0" applyNumberFormat="0" applyBorder="0" applyAlignment="0" applyProtection="0">
      <alignment vertical="center"/>
    </xf>
  </cellStyleXfs>
  <cellXfs count="72">
    <xf numFmtId="0" fontId="0" fillId="0" borderId="0" xfId="0" applyFont="1">
      <alignment vertical="top"/>
    </xf>
    <xf numFmtId="49" fontId="1" fillId="0" borderId="0" xfId="27" applyNumberFormat="1" applyFont="1" applyBorder="1">
      <alignment horizontal="left" vertical="center" wrapText="1"/>
    </xf>
    <xf numFmtId="49" fontId="2" fillId="0" borderId="0" xfId="0" applyNumberFormat="1" applyFont="1" applyBorder="1" applyAlignment="1">
      <alignment horizontal="center" vertical="center" wrapText="1"/>
    </xf>
    <xf numFmtId="49" fontId="3" fillId="0" borderId="1" xfId="27" applyNumberFormat="1" applyFont="1" applyBorder="1" applyAlignment="1">
      <alignment horizontal="center" vertical="center" wrapText="1"/>
    </xf>
    <xf numFmtId="49" fontId="1" fillId="0" borderId="1" xfId="27" applyNumberFormat="1" applyFont="1" applyBorder="1">
      <alignment horizontal="left" vertical="center" wrapText="1"/>
    </xf>
    <xf numFmtId="49" fontId="1" fillId="0" borderId="0" xfId="27" applyNumberFormat="1" applyFont="1" applyBorder="1" applyAlignment="1">
      <alignment horizontal="right" vertical="center" wrapText="1"/>
    </xf>
    <xf numFmtId="49" fontId="1" fillId="0" borderId="1" xfId="27" applyNumberFormat="1" applyFont="1" applyBorder="1" applyAlignment="1">
      <alignment horizontal="center" vertical="center" wrapText="1"/>
    </xf>
    <xf numFmtId="179" fontId="1" fillId="0" borderId="1" xfId="2" applyNumberFormat="1" applyFont="1" applyBorder="1">
      <alignment horizontal="right" vertical="center"/>
    </xf>
    <xf numFmtId="49" fontId="2" fillId="0" borderId="0" xfId="27" applyNumberFormat="1" applyFont="1" applyBorder="1" applyAlignment="1">
      <alignment horizontal="center" vertical="center" wrapText="1"/>
    </xf>
    <xf numFmtId="0" fontId="4" fillId="0" borderId="0" xfId="0" applyFont="1" applyBorder="1" applyAlignment="1">
      <alignment horizontal="center" vertical="center"/>
    </xf>
    <xf numFmtId="49" fontId="1" fillId="0" borderId="0" xfId="27"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6" fillId="0" borderId="0" xfId="27" applyNumberFormat="1" applyFont="1" applyBorder="1" applyAlignment="1">
      <alignment horizontal="center" vertical="center" wrapText="1"/>
    </xf>
    <xf numFmtId="49" fontId="5" fillId="0" borderId="1" xfId="27" applyNumberFormat="1" applyFont="1" applyBorder="1" applyAlignment="1">
      <alignment horizontal="center" vertical="center" wrapText="1"/>
    </xf>
    <xf numFmtId="180" fontId="1" fillId="0" borderId="1" xfId="6" applyNumberFormat="1" applyFont="1" applyBorder="1" applyAlignment="1">
      <alignment horizontal="center" vertical="center" wrapText="1"/>
    </xf>
    <xf numFmtId="179" fontId="1" fillId="0" borderId="1" xfId="27" applyNumberFormat="1" applyFont="1" applyBorder="1" applyAlignment="1">
      <alignment horizontal="right" vertical="center" wrapText="1"/>
    </xf>
    <xf numFmtId="179" fontId="1" fillId="0" borderId="1" xfId="0" applyNumberFormat="1" applyFont="1" applyBorder="1" applyAlignment="1">
      <alignment horizontal="right" vertical="center" wrapText="1"/>
    </xf>
    <xf numFmtId="180" fontId="5" fillId="0" borderId="1" xfId="6" applyNumberFormat="1" applyFont="1" applyBorder="1" applyAlignment="1">
      <alignment horizontal="center" vertical="center" wrapText="1"/>
    </xf>
    <xf numFmtId="49" fontId="7" fillId="0" borderId="0" xfId="27" applyNumberFormat="1" applyFont="1" applyBorder="1" applyAlignment="1">
      <alignment horizontal="right" vertical="center" wrapText="1"/>
    </xf>
    <xf numFmtId="0" fontId="1" fillId="0" borderId="1" xfId="27" applyNumberFormat="1" applyFont="1" applyBorder="1">
      <alignment horizontal="left" vertical="center" wrapText="1"/>
    </xf>
    <xf numFmtId="179" fontId="1" fillId="0" borderId="1" xfId="27" applyNumberFormat="1" applyFont="1" applyBorder="1" applyAlignment="1">
      <alignment horizontal="center" vertical="center" wrapText="1"/>
    </xf>
    <xf numFmtId="49" fontId="8" fillId="0" borderId="0" xfId="27" applyNumberFormat="1" applyFont="1" applyBorder="1" applyAlignment="1">
      <alignment horizontal="center" vertical="center" wrapText="1"/>
    </xf>
    <xf numFmtId="180" fontId="3" fillId="0" borderId="1" xfId="6" applyNumberFormat="1" applyFont="1" applyBorder="1" applyAlignment="1">
      <alignment horizontal="center" vertical="center" wrapText="1"/>
    </xf>
    <xf numFmtId="0" fontId="9" fillId="0" borderId="0" xfId="0" applyFont="1" applyAlignment="1"/>
    <xf numFmtId="0" fontId="6"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0"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79" fontId="1" fillId="0" borderId="1" xfId="0" applyNumberFormat="1" applyFont="1" applyBorder="1" applyAlignment="1">
      <alignment horizontal="right" vertical="center"/>
    </xf>
    <xf numFmtId="0" fontId="9" fillId="0" borderId="0" xfId="0" applyFont="1" applyAlignment="1">
      <alignment horizontal="right"/>
    </xf>
    <xf numFmtId="0" fontId="1" fillId="0" borderId="0" xfId="0" applyFont="1" applyAlignment="1">
      <alignment horizontal="right" vertical="center" wrapText="1"/>
    </xf>
    <xf numFmtId="49" fontId="1" fillId="0" borderId="1" xfId="27" applyNumberFormat="1" applyFont="1" applyBorder="1" applyAlignment="1">
      <alignment horizontal="left" vertical="center" wrapText="1" indent="1"/>
    </xf>
    <xf numFmtId="179" fontId="1" fillId="0" borderId="1" xfId="0" applyNumberFormat="1" applyFont="1" applyBorder="1" applyAlignment="1">
      <alignment horizontal="left" vertical="center" wrapText="1"/>
    </xf>
    <xf numFmtId="179" fontId="1" fillId="0" borderId="1" xfId="27" applyNumberFormat="1" applyFont="1" applyBorder="1">
      <alignment horizontal="left" vertical="center" wrapText="1"/>
    </xf>
    <xf numFmtId="0" fontId="1" fillId="0" borderId="0" xfId="0" applyFont="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xf>
    <xf numFmtId="0" fontId="10" fillId="0" borderId="0" xfId="0" applyFont="1" applyAlignment="1"/>
    <xf numFmtId="179" fontId="11" fillId="0" borderId="1" xfId="0" applyNumberFormat="1" applyFont="1" applyBorder="1" applyAlignment="1">
      <alignment horizontal="right" vertical="center"/>
    </xf>
    <xf numFmtId="0" fontId="1"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1" fillId="0" borderId="1" xfId="0" applyFont="1" applyBorder="1" applyAlignment="1">
      <alignment horizontal="left" vertical="center" indent="1"/>
    </xf>
    <xf numFmtId="0" fontId="9" fillId="0" borderId="0" xfId="0" applyFont="1" applyAlignment="1">
      <alignment horizontal="center" wrapText="1"/>
    </xf>
    <xf numFmtId="0" fontId="9" fillId="0" borderId="0" xfId="0" applyFont="1" applyAlignment="1">
      <alignment wrapText="1"/>
    </xf>
    <xf numFmtId="0" fontId="6" fillId="0" borderId="0" xfId="0" applyFont="1" applyAlignment="1">
      <alignment horizontal="center" vertical="center" wrapText="1"/>
    </xf>
    <xf numFmtId="0" fontId="1" fillId="0" borderId="0" xfId="0" applyFont="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 fillId="0" borderId="0" xfId="0" applyFont="1" applyAlignment="1">
      <alignment horizontal="right" wrapText="1"/>
    </xf>
    <xf numFmtId="0" fontId="1" fillId="0" borderId="1" xfId="0" applyFont="1" applyBorder="1" applyAlignment="1">
      <alignment horizontal="left" vertical="center" wrapText="1" indent="1"/>
    </xf>
    <xf numFmtId="0" fontId="1" fillId="0" borderId="1" xfId="0" applyFont="1" applyBorder="1" applyAlignment="1">
      <alignment horizontal="left" vertical="center" wrapText="1" indent="2"/>
    </xf>
    <xf numFmtId="0" fontId="13" fillId="0" borderId="0" xfId="0" applyFont="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7" fillId="0" borderId="3" xfId="0" applyFont="1" applyBorder="1" applyAlignment="1">
      <alignment horizontal="center" vertical="center"/>
    </xf>
    <xf numFmtId="179" fontId="7" fillId="0" borderId="1" xfId="0" applyNumberFormat="1" applyFont="1" applyBorder="1" applyAlignment="1">
      <alignment horizontal="right" vertical="center"/>
    </xf>
    <xf numFmtId="0" fontId="7" fillId="0" borderId="1"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0" fillId="0" borderId="2" xfId="0" applyFont="1" applyBorder="1" applyAlignment="1">
      <alignment horizontal="center" vertical="center"/>
    </xf>
    <xf numFmtId="0" fontId="14" fillId="0" borderId="4" xfId="0" applyFont="1" applyBorder="1" applyAlignment="1">
      <alignment horizontal="center" vertical="center" wrapText="1"/>
    </xf>
    <xf numFmtId="0" fontId="5" fillId="0" borderId="5" xfId="0" applyFont="1" applyBorder="1" applyAlignment="1">
      <alignment horizontal="center" vertical="center"/>
    </xf>
    <xf numFmtId="0" fontId="14" fillId="0" borderId="5" xfId="0" applyFont="1" applyBorder="1" applyAlignment="1">
      <alignment horizontal="center" vertical="center"/>
    </xf>
  </cellXfs>
  <cellStyles count="57">
    <cellStyle name="常规" xfId="0" builtinId="0"/>
    <cellStyle name="NumberStyle" xfId="1"/>
    <cellStyle name="MoneyStyle" xfId="2"/>
    <cellStyle name="TimeStyle" xfId="3"/>
    <cellStyle name="DateTimeStyle" xfId="4"/>
    <cellStyle name="PercentStyle" xfId="5"/>
    <cellStyle name="IntegralNumber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20% - 强调文字颜色 2" xfId="24" builtinId="34"/>
    <cellStyle name="60% - 强调文字颜色 5" xfId="25" builtinId="48"/>
    <cellStyle name="标题 1" xfId="26" builtinId="16"/>
    <cellStyle name="TextStyle" xfId="27"/>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60% - 强调文字颜色 2" xfId="54" builtinId="36"/>
    <cellStyle name="40% - 强调文字颜色 2" xfId="55" builtinId="35"/>
    <cellStyle name="强调文字颜色 3" xfId="56"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A1" sqref="A1"/>
    </sheetView>
  </sheetViews>
  <sheetFormatPr defaultColWidth="8.85" defaultRowHeight="15" customHeight="1" outlineLevelCol="3"/>
  <cols>
    <col min="1" max="4" width="35.7083333333333" customWidth="1"/>
  </cols>
  <sheetData>
    <row r="1" ht="18.75" customHeight="1" spans="1:4">
      <c r="A1" s="23"/>
      <c r="B1" s="23"/>
      <c r="C1" s="23"/>
      <c r="D1" s="46" t="s">
        <v>0</v>
      </c>
    </row>
    <row r="2" ht="45" customHeight="1" spans="1:4">
      <c r="A2" s="24" t="s">
        <v>1</v>
      </c>
      <c r="B2" s="24"/>
      <c r="C2" s="24"/>
      <c r="D2" s="24"/>
    </row>
    <row r="3" ht="18.75" customHeight="1" spans="1:4">
      <c r="A3" s="38" t="str">
        <f>"单位名称："&amp;"易门县人民政府办公室"</f>
        <v>单位名称：易门县人民政府办公室</v>
      </c>
      <c r="B3" s="38"/>
      <c r="C3" s="59"/>
      <c r="D3" s="46" t="s">
        <v>2</v>
      </c>
    </row>
    <row r="4" ht="22.5" customHeight="1" spans="1:4">
      <c r="A4" s="60" t="s">
        <v>3</v>
      </c>
      <c r="B4" s="60"/>
      <c r="C4" s="60" t="s">
        <v>4</v>
      </c>
      <c r="D4" s="60"/>
    </row>
    <row r="5" ht="18.75" customHeight="1" spans="1:4">
      <c r="A5" s="60" t="s">
        <v>5</v>
      </c>
      <c r="B5" s="60" t="s">
        <v>6</v>
      </c>
      <c r="C5" s="60" t="s">
        <v>7</v>
      </c>
      <c r="D5" s="60" t="s">
        <v>6</v>
      </c>
    </row>
    <row r="6" ht="18.75" customHeight="1" spans="1:4">
      <c r="A6" s="60"/>
      <c r="B6" s="60"/>
      <c r="C6" s="60"/>
      <c r="D6" s="60"/>
    </row>
    <row r="7" ht="22.5" customHeight="1" spans="1:4">
      <c r="A7" s="61" t="s">
        <v>8</v>
      </c>
      <c r="B7" s="7">
        <v>725.683219</v>
      </c>
      <c r="C7" s="61" t="str">
        <f>"一"&amp;"、"&amp;"一般公共服务支出"</f>
        <v>一、一般公共服务支出</v>
      </c>
      <c r="D7" s="7">
        <v>554.610268</v>
      </c>
    </row>
    <row r="8" ht="22.5" customHeight="1" spans="1:4">
      <c r="A8" s="61" t="s">
        <v>9</v>
      </c>
      <c r="B8" s="7"/>
      <c r="C8" s="61" t="str">
        <f>"二"&amp;"、"&amp;"社会保障和就业支出"</f>
        <v>二、社会保障和就业支出</v>
      </c>
      <c r="D8" s="7">
        <v>61.424736</v>
      </c>
    </row>
    <row r="9" ht="22.5" customHeight="1" spans="1:4">
      <c r="A9" s="61" t="s">
        <v>10</v>
      </c>
      <c r="B9" s="7"/>
      <c r="C9" s="61" t="str">
        <f>"三"&amp;"、"&amp;"卫生健康支出"</f>
        <v>三、卫生健康支出</v>
      </c>
      <c r="D9" s="7">
        <v>53.179815</v>
      </c>
    </row>
    <row r="10" ht="22.5" customHeight="1" spans="1:4">
      <c r="A10" s="61" t="s">
        <v>11</v>
      </c>
      <c r="B10" s="7"/>
      <c r="C10" s="61" t="str">
        <f>"四"&amp;"、"&amp;"住房保障支出"</f>
        <v>四、住房保障支出</v>
      </c>
      <c r="D10" s="7">
        <v>56.4684</v>
      </c>
    </row>
    <row r="11" ht="22.5" customHeight="1" spans="1:4">
      <c r="A11" s="61" t="s">
        <v>12</v>
      </c>
      <c r="B11" s="7"/>
      <c r="C11" s="61"/>
      <c r="D11" s="7"/>
    </row>
    <row r="12" ht="22.5" customHeight="1" spans="1:4">
      <c r="A12" s="61" t="s">
        <v>13</v>
      </c>
      <c r="B12" s="7"/>
      <c r="C12" s="61"/>
      <c r="D12" s="7"/>
    </row>
    <row r="13" ht="22.5" customHeight="1" spans="1:4">
      <c r="A13" s="61" t="s">
        <v>14</v>
      </c>
      <c r="B13" s="7"/>
      <c r="C13" s="61"/>
      <c r="D13" s="7"/>
    </row>
    <row r="14" ht="22.5" customHeight="1" spans="1:4">
      <c r="A14" s="61" t="s">
        <v>15</v>
      </c>
      <c r="B14" s="7"/>
      <c r="C14" s="61"/>
      <c r="D14" s="7"/>
    </row>
    <row r="15" ht="22.5" customHeight="1" spans="1:4">
      <c r="A15" s="62" t="s">
        <v>16</v>
      </c>
      <c r="B15" s="7"/>
      <c r="C15" s="65"/>
      <c r="D15" s="7"/>
    </row>
    <row r="16" ht="22.5" customHeight="1" spans="1:4">
      <c r="A16" s="62" t="s">
        <v>17</v>
      </c>
      <c r="B16" s="7"/>
      <c r="C16" s="65"/>
      <c r="D16" s="7"/>
    </row>
    <row r="17" ht="22.5" customHeight="1" spans="1:4">
      <c r="A17" s="62"/>
      <c r="B17" s="7"/>
      <c r="C17" s="65"/>
      <c r="D17" s="7"/>
    </row>
    <row r="18" ht="22.5" customHeight="1" spans="1:4">
      <c r="A18" s="63" t="s">
        <v>18</v>
      </c>
      <c r="B18" s="64">
        <v>725.683219</v>
      </c>
      <c r="C18" s="65" t="s">
        <v>19</v>
      </c>
      <c r="D18" s="64">
        <v>725.683219</v>
      </c>
    </row>
    <row r="19" ht="22.5" customHeight="1" spans="1:4">
      <c r="A19" s="62" t="s">
        <v>20</v>
      </c>
      <c r="B19" s="7"/>
      <c r="C19" s="61" t="s">
        <v>21</v>
      </c>
      <c r="D19" s="32"/>
    </row>
    <row r="20" ht="22.5" customHeight="1" spans="1:4">
      <c r="A20" s="63" t="s">
        <v>22</v>
      </c>
      <c r="B20" s="64">
        <v>725.683219</v>
      </c>
      <c r="C20" s="65" t="s">
        <v>23</v>
      </c>
      <c r="D20" s="64">
        <v>725.683219</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1" sqref="A1:J1"/>
    </sheetView>
  </sheetViews>
  <sheetFormatPr defaultColWidth="8.85" defaultRowHeight="15" customHeight="1" outlineLevelRow="7"/>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5" t="s">
        <v>395</v>
      </c>
      <c r="B1" s="5"/>
      <c r="C1" s="5"/>
      <c r="D1" s="5"/>
      <c r="E1" s="5"/>
      <c r="F1" s="5"/>
      <c r="G1" s="5"/>
      <c r="H1" s="5"/>
      <c r="I1" s="5"/>
      <c r="J1" s="5"/>
    </row>
    <row r="2" ht="45" customHeight="1" spans="1:10">
      <c r="A2" s="12" t="s">
        <v>396</v>
      </c>
      <c r="B2" s="12"/>
      <c r="C2" s="12"/>
      <c r="D2" s="12"/>
      <c r="E2" s="12"/>
      <c r="F2" s="12"/>
      <c r="G2" s="12"/>
      <c r="H2" s="12"/>
      <c r="I2" s="12"/>
      <c r="J2" s="12"/>
    </row>
    <row r="3" ht="20.25" customHeight="1" spans="1:10">
      <c r="A3" s="1" t="str">
        <f>"单位名称："&amp;"易门县人民政府办公室"</f>
        <v>单位名称：易门县人民政府办公室</v>
      </c>
      <c r="B3" s="1"/>
      <c r="C3" s="1"/>
      <c r="D3" s="1"/>
      <c r="E3" s="1"/>
      <c r="F3" s="1"/>
      <c r="G3" s="1"/>
      <c r="H3" s="1"/>
      <c r="I3" s="1"/>
      <c r="J3" s="1"/>
    </row>
    <row r="4" ht="20.25" customHeight="1" spans="1:10">
      <c r="A4" s="13" t="s">
        <v>245</v>
      </c>
      <c r="B4" s="13" t="s">
        <v>246</v>
      </c>
      <c r="C4" s="13" t="s">
        <v>247</v>
      </c>
      <c r="D4" s="13" t="s">
        <v>248</v>
      </c>
      <c r="E4" s="13" t="s">
        <v>249</v>
      </c>
      <c r="F4" s="13" t="s">
        <v>250</v>
      </c>
      <c r="G4" s="13" t="s">
        <v>251</v>
      </c>
      <c r="H4" s="13" t="s">
        <v>252</v>
      </c>
      <c r="I4" s="13" t="s">
        <v>253</v>
      </c>
      <c r="J4" s="13" t="s">
        <v>254</v>
      </c>
    </row>
    <row r="5" ht="46.5" customHeight="1" spans="1:10">
      <c r="A5" s="13"/>
      <c r="B5" s="13"/>
      <c r="C5" s="13"/>
      <c r="D5" s="13"/>
      <c r="E5" s="13"/>
      <c r="F5" s="13"/>
      <c r="G5" s="13"/>
      <c r="H5" s="13"/>
      <c r="I5" s="13"/>
      <c r="J5" s="13"/>
    </row>
    <row r="6" ht="20.25" customHeight="1" spans="1:10">
      <c r="A6" s="14">
        <v>1</v>
      </c>
      <c r="B6" s="14">
        <v>2</v>
      </c>
      <c r="C6" s="14">
        <v>3</v>
      </c>
      <c r="D6" s="14">
        <v>4</v>
      </c>
      <c r="E6" s="14">
        <v>5</v>
      </c>
      <c r="F6" s="14">
        <v>6</v>
      </c>
      <c r="G6" s="14">
        <v>7</v>
      </c>
      <c r="H6" s="14">
        <v>8</v>
      </c>
      <c r="I6" s="14">
        <v>9</v>
      </c>
      <c r="J6" s="14">
        <v>10</v>
      </c>
    </row>
    <row r="7" ht="20.25" customHeight="1" spans="2:10">
      <c r="B7" s="4"/>
      <c r="C7" s="4"/>
      <c r="E7" s="15"/>
      <c r="F7" s="15"/>
      <c r="G7" s="15"/>
      <c r="H7" s="15"/>
      <c r="I7" s="15"/>
      <c r="J7" s="15"/>
    </row>
    <row r="8" ht="20.25" customHeight="1" spans="1:10">
      <c r="A8" s="4"/>
      <c r="B8" s="4"/>
      <c r="C8" s="6"/>
      <c r="D8" s="6"/>
      <c r="E8" s="15"/>
      <c r="F8" s="15"/>
      <c r="G8" s="15"/>
      <c r="H8" s="15"/>
      <c r="I8" s="15"/>
      <c r="J8" s="15"/>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A1" sqref="A1"/>
    </sheetView>
  </sheetViews>
  <sheetFormatPr defaultColWidth="8.85" defaultRowHeight="15" customHeight="1" outlineLevelRow="7" outlineLevelCol="5"/>
  <cols>
    <col min="1" max="1" width="28.575" customWidth="1"/>
    <col min="2" max="2" width="17.1416666666667" customWidth="1"/>
    <col min="3" max="3" width="28.575" customWidth="1"/>
    <col min="4" max="6" width="21.425" customWidth="1"/>
  </cols>
  <sheetData>
    <row r="1" ht="18.75" customHeight="1" spans="1:6">
      <c r="A1" s="23"/>
      <c r="B1" s="23"/>
      <c r="C1" s="23"/>
      <c r="D1" s="23"/>
      <c r="E1" s="23"/>
      <c r="F1" s="33" t="s">
        <v>397</v>
      </c>
    </row>
    <row r="2" ht="37.5" customHeight="1" spans="1:6">
      <c r="A2" s="24" t="s">
        <v>398</v>
      </c>
      <c r="B2" s="24"/>
      <c r="C2" s="24"/>
      <c r="D2" s="24"/>
      <c r="E2" s="24"/>
      <c r="F2" s="24"/>
    </row>
    <row r="3" ht="18.75" customHeight="1" spans="1:6">
      <c r="A3" s="25" t="str">
        <f>"单位名称："&amp;"易门县人民政府办公室"</f>
        <v>单位名称：易门县人民政府办公室</v>
      </c>
      <c r="B3" s="25"/>
      <c r="C3" s="25"/>
      <c r="D3" s="26"/>
      <c r="E3" s="26"/>
      <c r="F3" s="34" t="s">
        <v>26</v>
      </c>
    </row>
    <row r="4" ht="18.75" customHeight="1" spans="1:6">
      <c r="A4" s="27" t="s">
        <v>135</v>
      </c>
      <c r="B4" s="27" t="s">
        <v>56</v>
      </c>
      <c r="C4" s="27" t="s">
        <v>57</v>
      </c>
      <c r="D4" s="28" t="s">
        <v>399</v>
      </c>
      <c r="E4" s="28"/>
      <c r="F4" s="28"/>
    </row>
    <row r="5" ht="18.75" customHeight="1" spans="1:6">
      <c r="A5" s="27" t="s">
        <v>56</v>
      </c>
      <c r="B5" s="27" t="s">
        <v>56</v>
      </c>
      <c r="C5" s="27" t="s">
        <v>57</v>
      </c>
      <c r="D5" s="28" t="s">
        <v>31</v>
      </c>
      <c r="E5" s="28" t="s">
        <v>59</v>
      </c>
      <c r="F5" s="28" t="s">
        <v>60</v>
      </c>
    </row>
    <row r="6" ht="18.75" customHeight="1" spans="1:6">
      <c r="A6" s="29" t="s">
        <v>42</v>
      </c>
      <c r="B6" s="29"/>
      <c r="C6" s="29" t="s">
        <v>43</v>
      </c>
      <c r="D6" s="29" t="s">
        <v>45</v>
      </c>
      <c r="E6" s="29" t="s">
        <v>46</v>
      </c>
      <c r="F6" s="29" t="s">
        <v>47</v>
      </c>
    </row>
    <row r="7" ht="20.25" customHeight="1" spans="1:6">
      <c r="A7" s="30"/>
      <c r="B7" s="30"/>
      <c r="C7" s="30"/>
      <c r="D7" s="7"/>
      <c r="E7" s="7"/>
      <c r="F7" s="7"/>
    </row>
    <row r="8" ht="20.25" customHeight="1" spans="1:6">
      <c r="A8" s="31" t="s">
        <v>107</v>
      </c>
      <c r="B8" s="31"/>
      <c r="C8" s="31"/>
      <c r="D8" s="32"/>
      <c r="E8" s="32"/>
      <c r="F8" s="32"/>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6"/>
  <sheetViews>
    <sheetView showZeros="0" workbookViewId="0">
      <selection activeCell="A1" sqref="A1:M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18"/>
      <c r="B1" s="18"/>
      <c r="C1" s="18"/>
      <c r="D1" s="18"/>
      <c r="E1" s="18"/>
      <c r="F1" s="18"/>
      <c r="G1" s="18"/>
      <c r="H1" s="18"/>
      <c r="I1" s="18"/>
      <c r="J1" s="18"/>
      <c r="K1" s="18"/>
      <c r="L1" s="18"/>
      <c r="M1" s="18"/>
      <c r="N1" s="18"/>
      <c r="O1" s="18"/>
      <c r="P1" s="18"/>
      <c r="Q1" s="5" t="s">
        <v>400</v>
      </c>
    </row>
    <row r="2" ht="45" customHeight="1" spans="1:17">
      <c r="A2" s="12" t="s">
        <v>401</v>
      </c>
      <c r="B2" s="12"/>
      <c r="C2" s="12"/>
      <c r="D2" s="12"/>
      <c r="E2" s="12"/>
      <c r="F2" s="12"/>
      <c r="G2" s="12"/>
      <c r="H2" s="12"/>
      <c r="I2" s="12"/>
      <c r="J2" s="12"/>
      <c r="K2" s="12"/>
      <c r="L2" s="12"/>
      <c r="M2" s="12"/>
      <c r="N2" s="21"/>
      <c r="O2" s="21"/>
      <c r="P2" s="21"/>
      <c r="Q2" s="21"/>
    </row>
    <row r="3" ht="20.25" customHeight="1" spans="1:17">
      <c r="A3" s="1" t="str">
        <f>"单位名称："&amp;"易门县人民政府办公室"</f>
        <v>单位名称：易门县人民政府办公室</v>
      </c>
      <c r="B3" s="1"/>
      <c r="C3" s="1"/>
      <c r="D3" s="1"/>
      <c r="E3" s="1"/>
      <c r="F3" s="1"/>
      <c r="G3" s="1"/>
      <c r="H3" s="1"/>
      <c r="I3" s="1"/>
      <c r="J3" s="1"/>
      <c r="K3" s="1"/>
      <c r="L3" s="1"/>
      <c r="M3" s="1"/>
      <c r="N3" s="1"/>
      <c r="O3" s="1"/>
      <c r="P3" s="1"/>
      <c r="Q3" s="5" t="s">
        <v>26</v>
      </c>
    </row>
    <row r="4" ht="20.25" customHeight="1" spans="1:17">
      <c r="A4" s="3" t="s">
        <v>402</v>
      </c>
      <c r="B4" s="3" t="s">
        <v>403</v>
      </c>
      <c r="C4" s="3" t="s">
        <v>404</v>
      </c>
      <c r="D4" s="3" t="s">
        <v>405</v>
      </c>
      <c r="E4" s="3" t="s">
        <v>406</v>
      </c>
      <c r="F4" s="3" t="s">
        <v>407</v>
      </c>
      <c r="G4" s="3" t="s">
        <v>142</v>
      </c>
      <c r="H4" s="3"/>
      <c r="I4" s="3"/>
      <c r="J4" s="3"/>
      <c r="K4" s="3"/>
      <c r="L4" s="3"/>
      <c r="M4" s="3"/>
      <c r="N4" s="3"/>
      <c r="O4" s="3"/>
      <c r="P4" s="3"/>
      <c r="Q4" s="3"/>
    </row>
    <row r="5" ht="20.25" customHeight="1" spans="1:17">
      <c r="A5" s="3" t="s">
        <v>408</v>
      </c>
      <c r="B5" s="3" t="s">
        <v>403</v>
      </c>
      <c r="C5" s="3" t="s">
        <v>404</v>
      </c>
      <c r="D5" s="3" t="s">
        <v>405</v>
      </c>
      <c r="E5" s="3" t="s">
        <v>406</v>
      </c>
      <c r="F5" s="3" t="s">
        <v>407</v>
      </c>
      <c r="G5" s="3" t="s">
        <v>29</v>
      </c>
      <c r="H5" s="3" t="s">
        <v>32</v>
      </c>
      <c r="I5" s="3" t="s">
        <v>409</v>
      </c>
      <c r="J5" s="3" t="s">
        <v>410</v>
      </c>
      <c r="K5" s="3" t="s">
        <v>35</v>
      </c>
      <c r="L5" s="3" t="s">
        <v>36</v>
      </c>
      <c r="M5" s="3" t="s">
        <v>36</v>
      </c>
      <c r="N5" s="3"/>
      <c r="O5" s="3"/>
      <c r="P5" s="3"/>
      <c r="Q5" s="3"/>
    </row>
    <row r="6" ht="32.4" customHeight="1" spans="1:17">
      <c r="A6" s="3"/>
      <c r="B6" s="3"/>
      <c r="C6" s="3"/>
      <c r="D6" s="3"/>
      <c r="E6" s="3"/>
      <c r="F6" s="3"/>
      <c r="G6" s="3"/>
      <c r="H6" s="3" t="s">
        <v>31</v>
      </c>
      <c r="I6" s="3"/>
      <c r="J6" s="3"/>
      <c r="K6" s="3"/>
      <c r="L6" s="3" t="s">
        <v>31</v>
      </c>
      <c r="M6" s="3" t="s">
        <v>37</v>
      </c>
      <c r="N6" s="3" t="s">
        <v>38</v>
      </c>
      <c r="O6" s="22" t="s">
        <v>39</v>
      </c>
      <c r="P6" s="22" t="s">
        <v>40</v>
      </c>
      <c r="Q6" s="22" t="s">
        <v>41</v>
      </c>
    </row>
    <row r="7" ht="20.25" customHeight="1" spans="1:17">
      <c r="A7" s="14">
        <v>1</v>
      </c>
      <c r="B7" s="14">
        <v>2</v>
      </c>
      <c r="C7" s="14">
        <v>3</v>
      </c>
      <c r="D7" s="14">
        <v>4</v>
      </c>
      <c r="E7" s="14">
        <v>5</v>
      </c>
      <c r="F7" s="14">
        <v>6</v>
      </c>
      <c r="G7" s="14">
        <v>7</v>
      </c>
      <c r="H7" s="14">
        <v>8</v>
      </c>
      <c r="I7" s="14">
        <v>9</v>
      </c>
      <c r="J7" s="14">
        <v>10</v>
      </c>
      <c r="K7" s="14">
        <v>11</v>
      </c>
      <c r="L7" s="14">
        <v>12</v>
      </c>
      <c r="M7" s="14">
        <v>13</v>
      </c>
      <c r="N7" s="14">
        <v>14</v>
      </c>
      <c r="O7" s="14">
        <v>15</v>
      </c>
      <c r="P7" s="14">
        <v>16</v>
      </c>
      <c r="Q7" s="14">
        <v>17</v>
      </c>
    </row>
    <row r="8" ht="20.25" customHeight="1" spans="1:17">
      <c r="A8" s="19" t="s">
        <v>200</v>
      </c>
      <c r="B8" s="4"/>
      <c r="C8" s="4"/>
      <c r="D8" s="15"/>
      <c r="E8" s="15"/>
      <c r="F8" s="15"/>
      <c r="G8" s="15">
        <v>3.88</v>
      </c>
      <c r="H8" s="15">
        <v>3.88</v>
      </c>
      <c r="I8" s="15"/>
      <c r="J8" s="16"/>
      <c r="K8" s="16"/>
      <c r="L8" s="15"/>
      <c r="M8" s="15"/>
      <c r="N8" s="15"/>
      <c r="O8" s="15"/>
      <c r="P8" s="15"/>
      <c r="Q8" s="15"/>
    </row>
    <row r="9" ht="20.25" customHeight="1" spans="1:17">
      <c r="A9" s="4"/>
      <c r="B9" s="4" t="s">
        <v>411</v>
      </c>
      <c r="C9" s="4" t="str">
        <f>"C23120302"&amp;"  "&amp;"车辆加油、添加燃料服务"</f>
        <v>C23120302  车辆加油、添加燃料服务</v>
      </c>
      <c r="D9" s="20" t="s">
        <v>261</v>
      </c>
      <c r="E9" s="6">
        <v>1</v>
      </c>
      <c r="F9" s="15"/>
      <c r="G9" s="15">
        <v>2.5</v>
      </c>
      <c r="H9" s="16">
        <v>2.5</v>
      </c>
      <c r="I9" s="16"/>
      <c r="J9" s="16"/>
      <c r="K9" s="16"/>
      <c r="L9" s="15"/>
      <c r="M9" s="15"/>
      <c r="N9" s="15"/>
      <c r="O9" s="15"/>
      <c r="P9" s="15"/>
      <c r="Q9" s="15"/>
    </row>
    <row r="10" ht="20.25" customHeight="1" spans="1:17">
      <c r="A10" s="4"/>
      <c r="B10" s="4" t="s">
        <v>412</v>
      </c>
      <c r="C10" s="4" t="str">
        <f>"C23120301"&amp;"  "&amp;"车辆维修和保养服务"</f>
        <v>C23120301  车辆维修和保养服务</v>
      </c>
      <c r="D10" s="20" t="s">
        <v>261</v>
      </c>
      <c r="E10" s="6">
        <v>1</v>
      </c>
      <c r="F10" s="15"/>
      <c r="G10" s="15">
        <v>0.836141</v>
      </c>
      <c r="H10" s="16">
        <v>0.836141</v>
      </c>
      <c r="I10" s="16"/>
      <c r="J10" s="16"/>
      <c r="K10" s="16"/>
      <c r="L10" s="15"/>
      <c r="M10" s="15"/>
      <c r="N10" s="15"/>
      <c r="O10" s="15"/>
      <c r="P10" s="15"/>
      <c r="Q10" s="15"/>
    </row>
    <row r="11" ht="20.25" customHeight="1" spans="1:17">
      <c r="A11" s="4"/>
      <c r="B11" s="4" t="s">
        <v>413</v>
      </c>
      <c r="C11" s="4" t="str">
        <f>"C1804010201"&amp;"  "&amp;"机动车保险服务"</f>
        <v>C1804010201  机动车保险服务</v>
      </c>
      <c r="D11" s="20" t="s">
        <v>261</v>
      </c>
      <c r="E11" s="6">
        <v>1</v>
      </c>
      <c r="F11" s="15"/>
      <c r="G11" s="15">
        <v>0.543859</v>
      </c>
      <c r="H11" s="16">
        <v>0.543859</v>
      </c>
      <c r="I11" s="16"/>
      <c r="J11" s="16"/>
      <c r="K11" s="16"/>
      <c r="L11" s="15"/>
      <c r="M11" s="15"/>
      <c r="N11" s="15"/>
      <c r="O11" s="15"/>
      <c r="P11" s="15"/>
      <c r="Q11" s="15"/>
    </row>
    <row r="12" ht="20.25" customHeight="1" spans="1:17">
      <c r="A12" s="19" t="s">
        <v>176</v>
      </c>
      <c r="B12" s="4"/>
      <c r="C12" s="4"/>
      <c r="D12" s="4"/>
      <c r="E12" s="4"/>
      <c r="F12" s="15">
        <v>5.08</v>
      </c>
      <c r="G12" s="15">
        <v>10</v>
      </c>
      <c r="H12" s="15">
        <v>10</v>
      </c>
      <c r="I12" s="15"/>
      <c r="J12" s="16"/>
      <c r="K12" s="16"/>
      <c r="L12" s="15"/>
      <c r="M12" s="15"/>
      <c r="N12" s="15"/>
      <c r="O12" s="15"/>
      <c r="P12" s="15"/>
      <c r="Q12" s="15"/>
    </row>
    <row r="13" ht="20.25" customHeight="1" spans="1:17">
      <c r="A13" s="4"/>
      <c r="B13" s="4" t="s">
        <v>414</v>
      </c>
      <c r="C13" s="4" t="str">
        <f>"A05040101"&amp;"  "&amp;"复印纸"</f>
        <v>A05040101  复印纸</v>
      </c>
      <c r="D13" s="20" t="s">
        <v>415</v>
      </c>
      <c r="E13" s="6">
        <v>120</v>
      </c>
      <c r="F13" s="15"/>
      <c r="G13" s="15">
        <v>2.52</v>
      </c>
      <c r="H13" s="16">
        <v>2.52</v>
      </c>
      <c r="I13" s="16"/>
      <c r="J13" s="16"/>
      <c r="K13" s="16"/>
      <c r="L13" s="15"/>
      <c r="M13" s="15"/>
      <c r="N13" s="15"/>
      <c r="O13" s="15"/>
      <c r="P13" s="15"/>
      <c r="Q13" s="15"/>
    </row>
    <row r="14" ht="20.25" customHeight="1" spans="1:17">
      <c r="A14" s="4"/>
      <c r="B14" s="4" t="s">
        <v>416</v>
      </c>
      <c r="C14" s="4" t="str">
        <f>"A05010201"&amp;"  "&amp;"办公桌"</f>
        <v>A05010201  办公桌</v>
      </c>
      <c r="D14" s="20" t="s">
        <v>417</v>
      </c>
      <c r="E14" s="6">
        <v>2</v>
      </c>
      <c r="F14" s="15">
        <v>0.2</v>
      </c>
      <c r="G14" s="15">
        <v>0.2</v>
      </c>
      <c r="H14" s="16">
        <v>0.2</v>
      </c>
      <c r="I14" s="16"/>
      <c r="J14" s="16"/>
      <c r="K14" s="16"/>
      <c r="L14" s="15"/>
      <c r="M14" s="15"/>
      <c r="N14" s="15"/>
      <c r="O14" s="15"/>
      <c r="P14" s="15"/>
      <c r="Q14" s="15"/>
    </row>
    <row r="15" ht="20.25" customHeight="1" spans="1:17">
      <c r="A15" s="4"/>
      <c r="B15" s="4" t="s">
        <v>418</v>
      </c>
      <c r="C15" s="4" t="str">
        <f>"A02021002"&amp;"  "&amp;"A3彩色打印机"</f>
        <v>A02021002  A3彩色打印机</v>
      </c>
      <c r="D15" s="20" t="s">
        <v>419</v>
      </c>
      <c r="E15" s="6">
        <v>1</v>
      </c>
      <c r="F15" s="15">
        <v>1.8</v>
      </c>
      <c r="G15" s="15">
        <v>1.8</v>
      </c>
      <c r="H15" s="16">
        <v>1.8</v>
      </c>
      <c r="I15" s="16"/>
      <c r="J15" s="16"/>
      <c r="K15" s="16"/>
      <c r="L15" s="15"/>
      <c r="M15" s="15"/>
      <c r="N15" s="15"/>
      <c r="O15" s="15"/>
      <c r="P15" s="15"/>
      <c r="Q15" s="15"/>
    </row>
    <row r="16" ht="20.25" customHeight="1" spans="1:17">
      <c r="A16" s="4"/>
      <c r="B16" s="4" t="s">
        <v>420</v>
      </c>
      <c r="C16" s="4" t="str">
        <f>"A05010301"&amp;"  "&amp;"办公椅"</f>
        <v>A05010301  办公椅</v>
      </c>
      <c r="D16" s="20" t="s">
        <v>421</v>
      </c>
      <c r="E16" s="6">
        <v>3</v>
      </c>
      <c r="F16" s="15">
        <v>0.24</v>
      </c>
      <c r="G16" s="15">
        <v>0.24</v>
      </c>
      <c r="H16" s="16">
        <v>0.24</v>
      </c>
      <c r="I16" s="16"/>
      <c r="J16" s="16"/>
      <c r="K16" s="16"/>
      <c r="L16" s="15"/>
      <c r="M16" s="15"/>
      <c r="N16" s="15"/>
      <c r="O16" s="15"/>
      <c r="P16" s="15"/>
      <c r="Q16" s="15"/>
    </row>
    <row r="17" ht="20.25" customHeight="1" spans="1:17">
      <c r="A17" s="4"/>
      <c r="B17" s="4" t="s">
        <v>422</v>
      </c>
      <c r="C17" s="4" t="str">
        <f>"A02021003"&amp;"  "&amp;"A4黑白打印机"</f>
        <v>A02021003  A4黑白打印机</v>
      </c>
      <c r="D17" s="20" t="s">
        <v>419</v>
      </c>
      <c r="E17" s="6">
        <v>2</v>
      </c>
      <c r="F17" s="15">
        <v>0.3</v>
      </c>
      <c r="G17" s="15">
        <v>0.3</v>
      </c>
      <c r="H17" s="16">
        <v>0.3</v>
      </c>
      <c r="I17" s="16"/>
      <c r="J17" s="16"/>
      <c r="K17" s="16"/>
      <c r="L17" s="15"/>
      <c r="M17" s="15"/>
      <c r="N17" s="15"/>
      <c r="O17" s="15"/>
      <c r="P17" s="15"/>
      <c r="Q17" s="15"/>
    </row>
    <row r="18" ht="20.25" customHeight="1" spans="1:17">
      <c r="A18" s="4"/>
      <c r="B18" s="4" t="s">
        <v>423</v>
      </c>
      <c r="C18" s="4" t="str">
        <f>"A02021203"&amp;"  "&amp;"装订机"</f>
        <v>A02021203  装订机</v>
      </c>
      <c r="D18" s="20" t="s">
        <v>419</v>
      </c>
      <c r="E18" s="6">
        <v>1</v>
      </c>
      <c r="F18" s="15">
        <v>1.4</v>
      </c>
      <c r="G18" s="15">
        <v>1.4</v>
      </c>
      <c r="H18" s="16">
        <v>1.4</v>
      </c>
      <c r="I18" s="16"/>
      <c r="J18" s="16"/>
      <c r="K18" s="16"/>
      <c r="L18" s="15"/>
      <c r="M18" s="15"/>
      <c r="N18" s="15"/>
      <c r="O18" s="15"/>
      <c r="P18" s="15"/>
      <c r="Q18" s="15"/>
    </row>
    <row r="19" ht="20.25" customHeight="1" spans="1:17">
      <c r="A19" s="4"/>
      <c r="B19" s="4" t="s">
        <v>424</v>
      </c>
      <c r="C19" s="4" t="str">
        <f>"A05010502"&amp;"  "&amp;"文件柜"</f>
        <v>A05010502  文件柜</v>
      </c>
      <c r="D19" s="20" t="s">
        <v>425</v>
      </c>
      <c r="E19" s="6">
        <v>3</v>
      </c>
      <c r="F19" s="15">
        <v>0.18</v>
      </c>
      <c r="G19" s="15">
        <v>0.18</v>
      </c>
      <c r="H19" s="16">
        <v>0.18</v>
      </c>
      <c r="I19" s="16"/>
      <c r="J19" s="16"/>
      <c r="K19" s="16"/>
      <c r="L19" s="15"/>
      <c r="M19" s="15"/>
      <c r="N19" s="15"/>
      <c r="O19" s="15"/>
      <c r="P19" s="15"/>
      <c r="Q19" s="15"/>
    </row>
    <row r="20" ht="20.25" customHeight="1" spans="1:17">
      <c r="A20" s="4"/>
      <c r="B20" s="4" t="s">
        <v>426</v>
      </c>
      <c r="C20" s="4" t="str">
        <f>"A05030599"&amp;"  "&amp;"其他室内装具"</f>
        <v>A05030599  其他室内装具</v>
      </c>
      <c r="D20" s="20" t="s">
        <v>417</v>
      </c>
      <c r="E20" s="6">
        <v>1</v>
      </c>
      <c r="F20" s="15">
        <v>0.15</v>
      </c>
      <c r="G20" s="15">
        <v>0.15</v>
      </c>
      <c r="H20" s="16">
        <v>0.15</v>
      </c>
      <c r="I20" s="16"/>
      <c r="J20" s="16"/>
      <c r="K20" s="16"/>
      <c r="L20" s="15"/>
      <c r="M20" s="15"/>
      <c r="N20" s="15"/>
      <c r="O20" s="15"/>
      <c r="P20" s="15"/>
      <c r="Q20" s="15"/>
    </row>
    <row r="21" ht="20.25" customHeight="1" spans="1:17">
      <c r="A21" s="4"/>
      <c r="B21" s="4" t="s">
        <v>427</v>
      </c>
      <c r="C21" s="4" t="str">
        <f>"A05010301"&amp;"  "&amp;"办公椅"</f>
        <v>A05010301  办公椅</v>
      </c>
      <c r="D21" s="20" t="s">
        <v>421</v>
      </c>
      <c r="E21" s="6">
        <v>3</v>
      </c>
      <c r="F21" s="15">
        <v>0.15</v>
      </c>
      <c r="G21" s="15">
        <v>0.15</v>
      </c>
      <c r="H21" s="16">
        <v>0.15</v>
      </c>
      <c r="I21" s="16"/>
      <c r="J21" s="16"/>
      <c r="K21" s="16"/>
      <c r="L21" s="15"/>
      <c r="M21" s="15"/>
      <c r="N21" s="15"/>
      <c r="O21" s="15"/>
      <c r="P21" s="15"/>
      <c r="Q21" s="15"/>
    </row>
    <row r="22" ht="20.25" customHeight="1" spans="1:17">
      <c r="A22" s="4"/>
      <c r="B22" s="4" t="s">
        <v>428</v>
      </c>
      <c r="C22" s="4" t="str">
        <f>"A05030599"&amp;"  "&amp;"其他室内装具"</f>
        <v>A05030599  其他室内装具</v>
      </c>
      <c r="D22" s="20" t="s">
        <v>419</v>
      </c>
      <c r="E22" s="6">
        <v>3</v>
      </c>
      <c r="F22" s="15">
        <v>0.18</v>
      </c>
      <c r="G22" s="15">
        <v>0.18</v>
      </c>
      <c r="H22" s="16">
        <v>0.18</v>
      </c>
      <c r="I22" s="16"/>
      <c r="J22" s="16"/>
      <c r="K22" s="16"/>
      <c r="L22" s="15"/>
      <c r="M22" s="15"/>
      <c r="N22" s="15"/>
      <c r="O22" s="15"/>
      <c r="P22" s="15"/>
      <c r="Q22" s="15"/>
    </row>
    <row r="23" ht="20.25" customHeight="1" spans="1:17">
      <c r="A23" s="4"/>
      <c r="B23" s="4" t="s">
        <v>429</v>
      </c>
      <c r="C23" s="4" t="str">
        <f>"A02010105"&amp;"  "&amp;"台式计算机"</f>
        <v>A02010105  台式计算机</v>
      </c>
      <c r="D23" s="20" t="s">
        <v>419</v>
      </c>
      <c r="E23" s="6">
        <v>3</v>
      </c>
      <c r="F23" s="15"/>
      <c r="G23" s="15">
        <v>2.4</v>
      </c>
      <c r="H23" s="16">
        <v>2.4</v>
      </c>
      <c r="I23" s="16"/>
      <c r="J23" s="16"/>
      <c r="K23" s="16"/>
      <c r="L23" s="15"/>
      <c r="M23" s="15"/>
      <c r="N23" s="15"/>
      <c r="O23" s="15"/>
      <c r="P23" s="15"/>
      <c r="Q23" s="15"/>
    </row>
    <row r="24" ht="20.25" customHeight="1" spans="1:17">
      <c r="A24" s="4"/>
      <c r="B24" s="4" t="s">
        <v>430</v>
      </c>
      <c r="C24" s="4" t="str">
        <f>"A02020200"&amp;"  "&amp;"投影仪"</f>
        <v>A02020200  投影仪</v>
      </c>
      <c r="D24" s="20" t="s">
        <v>431</v>
      </c>
      <c r="E24" s="6">
        <v>1</v>
      </c>
      <c r="F24" s="15">
        <v>0.2</v>
      </c>
      <c r="G24" s="15">
        <v>0.2</v>
      </c>
      <c r="H24" s="16">
        <v>0.2</v>
      </c>
      <c r="I24" s="16"/>
      <c r="J24" s="16"/>
      <c r="K24" s="16"/>
      <c r="L24" s="15"/>
      <c r="M24" s="15"/>
      <c r="N24" s="15"/>
      <c r="O24" s="15"/>
      <c r="P24" s="15"/>
      <c r="Q24" s="15"/>
    </row>
    <row r="25" ht="20.25" customHeight="1" spans="1:17">
      <c r="A25" s="4"/>
      <c r="B25" s="4" t="s">
        <v>432</v>
      </c>
      <c r="C25" s="4" t="str">
        <f>"A05010201"&amp;"  "&amp;"办公桌"</f>
        <v>A05010201  办公桌</v>
      </c>
      <c r="D25" s="20" t="s">
        <v>417</v>
      </c>
      <c r="E25" s="6">
        <v>2</v>
      </c>
      <c r="F25" s="15">
        <v>0.28</v>
      </c>
      <c r="G25" s="15">
        <v>0.28</v>
      </c>
      <c r="H25" s="16">
        <v>0.28</v>
      </c>
      <c r="I25" s="16"/>
      <c r="J25" s="16"/>
      <c r="K25" s="16"/>
      <c r="L25" s="15"/>
      <c r="M25" s="15"/>
      <c r="N25" s="15"/>
      <c r="O25" s="15"/>
      <c r="P25" s="15"/>
      <c r="Q25" s="15"/>
    </row>
    <row r="26" ht="20.25" customHeight="1" spans="1:17">
      <c r="A26" s="6" t="s">
        <v>29</v>
      </c>
      <c r="B26" s="6"/>
      <c r="C26" s="6"/>
      <c r="D26" s="20"/>
      <c r="E26" s="20"/>
      <c r="F26" s="15">
        <v>5.08</v>
      </c>
      <c r="G26" s="15">
        <v>13.88</v>
      </c>
      <c r="H26" s="15">
        <v>13.88</v>
      </c>
      <c r="I26" s="15"/>
      <c r="J26" s="15"/>
      <c r="K26" s="15"/>
      <c r="L26" s="15"/>
      <c r="M26" s="15"/>
      <c r="N26" s="15"/>
      <c r="O26" s="15"/>
      <c r="P26" s="15"/>
      <c r="Q26" s="15"/>
    </row>
  </sheetData>
  <mergeCells count="17">
    <mergeCell ref="A1:M1"/>
    <mergeCell ref="A2:Q2"/>
    <mergeCell ref="A3:M3"/>
    <mergeCell ref="G4:Q4"/>
    <mergeCell ref="L5:Q5"/>
    <mergeCell ref="A26:E26"/>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selection activeCell="A1" sqref="A1:M1"/>
    </sheetView>
  </sheetViews>
  <sheetFormatPr defaultColWidth="8.85" defaultRowHeight="15" customHeight="1"/>
  <cols>
    <col min="1" max="1" width="35.1333333333333" customWidth="1"/>
    <col min="2" max="2" width="28.2833333333333" customWidth="1"/>
    <col min="3" max="3" width="28.4166666666667" customWidth="1"/>
    <col min="4" max="4" width="28.2833333333333" customWidth="1"/>
    <col min="5" max="7" width="28.4166666666667" customWidth="1"/>
    <col min="8" max="8" width="16.2833333333333" customWidth="1"/>
    <col min="9" max="13" width="16.4166666666667" customWidth="1"/>
    <col min="14" max="18" width="16.2833333333333" customWidth="1"/>
  </cols>
  <sheetData>
    <row r="1" customHeight="1" spans="1:18">
      <c r="A1" s="5"/>
      <c r="B1" s="5"/>
      <c r="C1" s="5"/>
      <c r="D1" s="5"/>
      <c r="E1" s="5"/>
      <c r="F1" s="5"/>
      <c r="G1" s="5"/>
      <c r="H1" s="5"/>
      <c r="I1" s="5"/>
      <c r="J1" s="5"/>
      <c r="K1" s="5"/>
      <c r="L1" s="5"/>
      <c r="M1" s="5"/>
      <c r="N1" s="5"/>
      <c r="O1" s="5"/>
      <c r="P1" s="5"/>
      <c r="Q1" s="5"/>
      <c r="R1" s="5" t="s">
        <v>433</v>
      </c>
    </row>
    <row r="2" ht="45" customHeight="1" spans="1:18">
      <c r="A2" s="12" t="s">
        <v>434</v>
      </c>
      <c r="B2" s="12"/>
      <c r="C2" s="12"/>
      <c r="D2" s="12"/>
      <c r="E2" s="12"/>
      <c r="F2" s="12"/>
      <c r="G2" s="12"/>
      <c r="H2" s="12"/>
      <c r="I2" s="12"/>
      <c r="J2" s="12"/>
      <c r="K2" s="12"/>
      <c r="L2" s="12"/>
      <c r="M2" s="12"/>
      <c r="N2" s="12"/>
      <c r="O2" s="12"/>
      <c r="P2" s="12"/>
      <c r="Q2" s="12"/>
      <c r="R2" s="12"/>
    </row>
    <row r="3" ht="20.25" customHeight="1" spans="1:18">
      <c r="A3" s="1" t="str">
        <f>"单位名称："&amp;"易门县人民政府办公室"</f>
        <v>单位名称：易门县人民政府办公室</v>
      </c>
      <c r="B3" s="1"/>
      <c r="C3" s="1"/>
      <c r="D3" s="1"/>
      <c r="E3" s="1"/>
      <c r="F3" s="1"/>
      <c r="G3" s="1"/>
      <c r="H3" s="1"/>
      <c r="I3" s="1"/>
      <c r="J3" s="1"/>
      <c r="K3" s="1"/>
      <c r="L3" s="1"/>
      <c r="M3" s="5"/>
      <c r="N3" s="5"/>
      <c r="O3" s="5"/>
      <c r="P3" s="5"/>
      <c r="Q3" s="5"/>
      <c r="R3" s="5" t="s">
        <v>26</v>
      </c>
    </row>
    <row r="4" ht="27.15" customHeight="1" spans="1:18">
      <c r="A4" s="13" t="s">
        <v>402</v>
      </c>
      <c r="B4" s="13" t="s">
        <v>435</v>
      </c>
      <c r="C4" s="13" t="s">
        <v>436</v>
      </c>
      <c r="D4" s="13" t="s">
        <v>437</v>
      </c>
      <c r="E4" s="13" t="s">
        <v>438</v>
      </c>
      <c r="F4" s="13" t="s">
        <v>439</v>
      </c>
      <c r="G4" s="13" t="s">
        <v>440</v>
      </c>
      <c r="H4" s="13" t="s">
        <v>142</v>
      </c>
      <c r="I4" s="13"/>
      <c r="J4" s="13"/>
      <c r="K4" s="13"/>
      <c r="L4" s="13"/>
      <c r="M4" s="13"/>
      <c r="N4" s="13"/>
      <c r="O4" s="13"/>
      <c r="P4" s="13"/>
      <c r="Q4" s="13"/>
      <c r="R4" s="13"/>
    </row>
    <row r="5" ht="23.4" customHeight="1" spans="1:18">
      <c r="A5" s="13" t="s">
        <v>408</v>
      </c>
      <c r="B5" s="13"/>
      <c r="C5" s="13" t="s">
        <v>436</v>
      </c>
      <c r="D5" s="13"/>
      <c r="E5" s="13" t="s">
        <v>438</v>
      </c>
      <c r="F5" s="13" t="s">
        <v>439</v>
      </c>
      <c r="G5" s="13" t="s">
        <v>441</v>
      </c>
      <c r="H5" s="13" t="s">
        <v>29</v>
      </c>
      <c r="I5" s="13" t="s">
        <v>32</v>
      </c>
      <c r="J5" s="13" t="s">
        <v>409</v>
      </c>
      <c r="K5" s="13" t="s">
        <v>410</v>
      </c>
      <c r="L5" s="13" t="s">
        <v>35</v>
      </c>
      <c r="M5" s="13" t="s">
        <v>36</v>
      </c>
      <c r="N5" s="13"/>
      <c r="O5" s="13"/>
      <c r="P5" s="13"/>
      <c r="Q5" s="13"/>
      <c r="R5" s="13"/>
    </row>
    <row r="6" ht="28.65" customHeight="1" spans="1:18">
      <c r="A6" s="13"/>
      <c r="B6" s="13"/>
      <c r="C6" s="13"/>
      <c r="D6" s="13"/>
      <c r="E6" s="13"/>
      <c r="F6" s="13"/>
      <c r="G6" s="13"/>
      <c r="H6" s="13"/>
      <c r="I6" s="13" t="s">
        <v>31</v>
      </c>
      <c r="J6" s="13"/>
      <c r="K6" s="13"/>
      <c r="L6" s="13"/>
      <c r="M6" s="13" t="s">
        <v>31</v>
      </c>
      <c r="N6" s="13" t="s">
        <v>37</v>
      </c>
      <c r="O6" s="13" t="s">
        <v>38</v>
      </c>
      <c r="P6" s="17" t="s">
        <v>39</v>
      </c>
      <c r="Q6" s="17" t="s">
        <v>40</v>
      </c>
      <c r="R6" s="17" t="s">
        <v>41</v>
      </c>
    </row>
    <row r="7" ht="20.25" customHeight="1" spans="1:18">
      <c r="A7" s="14">
        <v>1</v>
      </c>
      <c r="B7" s="14">
        <v>2</v>
      </c>
      <c r="C7" s="14">
        <v>3</v>
      </c>
      <c r="D7" s="14">
        <v>4</v>
      </c>
      <c r="E7" s="14">
        <v>5</v>
      </c>
      <c r="F7" s="14">
        <v>6</v>
      </c>
      <c r="G7" s="14">
        <v>7</v>
      </c>
      <c r="H7" s="14">
        <v>8</v>
      </c>
      <c r="I7" s="14">
        <v>9</v>
      </c>
      <c r="J7" s="14">
        <v>10</v>
      </c>
      <c r="K7" s="14">
        <v>11</v>
      </c>
      <c r="L7" s="14">
        <v>12</v>
      </c>
      <c r="M7" s="14">
        <v>13</v>
      </c>
      <c r="N7" s="14">
        <v>14</v>
      </c>
      <c r="O7" s="14">
        <v>15</v>
      </c>
      <c r="P7" s="14">
        <v>16</v>
      </c>
      <c r="Q7" s="14">
        <v>17</v>
      </c>
      <c r="R7" s="14">
        <v>18</v>
      </c>
    </row>
    <row r="8" ht="20.25" customHeight="1" spans="1:18">
      <c r="A8" s="4" t="s">
        <v>200</v>
      </c>
      <c r="B8" s="4"/>
      <c r="C8" s="4"/>
      <c r="D8" s="6"/>
      <c r="E8" s="6"/>
      <c r="F8" s="6"/>
      <c r="G8" s="15"/>
      <c r="H8" s="16">
        <v>3.88</v>
      </c>
      <c r="I8" s="16">
        <v>3.88</v>
      </c>
      <c r="J8" s="16"/>
      <c r="K8" s="16"/>
      <c r="L8" s="16"/>
      <c r="M8" s="16"/>
      <c r="N8" s="16"/>
      <c r="O8" s="16"/>
      <c r="P8" s="16"/>
      <c r="Q8" s="16"/>
      <c r="R8" s="16"/>
    </row>
    <row r="9" ht="20.25" customHeight="1" spans="1:18">
      <c r="A9" s="4"/>
      <c r="B9" s="4" t="s">
        <v>442</v>
      </c>
      <c r="C9" s="4" t="s">
        <v>443</v>
      </c>
      <c r="D9" s="4" t="s">
        <v>59</v>
      </c>
      <c r="E9" s="4" t="s">
        <v>444</v>
      </c>
      <c r="F9" s="4" t="s">
        <v>445</v>
      </c>
      <c r="G9" s="4" t="s">
        <v>446</v>
      </c>
      <c r="H9" s="16">
        <v>0.836141</v>
      </c>
      <c r="I9" s="16">
        <v>0.836141</v>
      </c>
      <c r="J9" s="16"/>
      <c r="K9" s="16"/>
      <c r="L9" s="16"/>
      <c r="M9" s="16"/>
      <c r="N9" s="16"/>
      <c r="O9" s="16"/>
      <c r="P9" s="16"/>
      <c r="Q9" s="16"/>
      <c r="R9" s="16"/>
    </row>
    <row r="10" ht="20.25" customHeight="1" spans="1:18">
      <c r="A10" s="4"/>
      <c r="B10" s="4" t="s">
        <v>447</v>
      </c>
      <c r="C10" s="4" t="s">
        <v>448</v>
      </c>
      <c r="D10" s="4" t="s">
        <v>59</v>
      </c>
      <c r="E10" s="4" t="s">
        <v>449</v>
      </c>
      <c r="F10" s="4" t="s">
        <v>445</v>
      </c>
      <c r="G10" s="4" t="s">
        <v>450</v>
      </c>
      <c r="H10" s="16">
        <v>0.543859</v>
      </c>
      <c r="I10" s="16">
        <v>0.543859</v>
      </c>
      <c r="J10" s="16"/>
      <c r="K10" s="16"/>
      <c r="L10" s="16"/>
      <c r="M10" s="16"/>
      <c r="N10" s="16"/>
      <c r="O10" s="16"/>
      <c r="P10" s="16"/>
      <c r="Q10" s="16"/>
      <c r="R10" s="16"/>
    </row>
    <row r="11" ht="20.25" customHeight="1" spans="1:18">
      <c r="A11" s="4"/>
      <c r="B11" s="4" t="s">
        <v>451</v>
      </c>
      <c r="C11" s="4" t="s">
        <v>452</v>
      </c>
      <c r="D11" s="4" t="s">
        <v>59</v>
      </c>
      <c r="E11" s="4" t="s">
        <v>444</v>
      </c>
      <c r="F11" s="4" t="s">
        <v>445</v>
      </c>
      <c r="G11" s="4" t="s">
        <v>453</v>
      </c>
      <c r="H11" s="16">
        <v>2.5</v>
      </c>
      <c r="I11" s="16">
        <v>2.5</v>
      </c>
      <c r="J11" s="16"/>
      <c r="K11" s="16"/>
      <c r="L11" s="16"/>
      <c r="M11" s="16"/>
      <c r="N11" s="16"/>
      <c r="O11" s="16"/>
      <c r="P11" s="16"/>
      <c r="Q11" s="16"/>
      <c r="R11" s="16"/>
    </row>
    <row r="12" ht="20.25" customHeight="1" spans="1:18">
      <c r="A12" s="6" t="s">
        <v>29</v>
      </c>
      <c r="B12" s="6"/>
      <c r="C12" s="6"/>
      <c r="D12" s="6"/>
      <c r="E12" s="6"/>
      <c r="F12" s="6"/>
      <c r="G12" s="6"/>
      <c r="H12" s="16">
        <v>3.88</v>
      </c>
      <c r="I12" s="16">
        <v>3.88</v>
      </c>
      <c r="J12" s="16"/>
      <c r="K12" s="16"/>
      <c r="L12" s="16"/>
      <c r="M12" s="16"/>
      <c r="N12" s="16"/>
      <c r="O12" s="16"/>
      <c r="P12" s="16"/>
      <c r="Q12" s="16"/>
      <c r="R12" s="16"/>
    </row>
  </sheetData>
  <mergeCells count="18">
    <mergeCell ref="A1:M1"/>
    <mergeCell ref="A2:R2"/>
    <mergeCell ref="A3:L3"/>
    <mergeCell ref="H4:R4"/>
    <mergeCell ref="M5:R5"/>
    <mergeCell ref="A12:G12"/>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8"/>
  <sheetViews>
    <sheetView showZeros="0" workbookViewId="0">
      <selection activeCell="N21" sqref="N21"/>
    </sheetView>
  </sheetViews>
  <sheetFormatPr defaultColWidth="8.85" defaultRowHeight="15" customHeight="1" outlineLevelRow="7"/>
  <cols>
    <col min="1" max="1" width="37.1416666666667" customWidth="1"/>
    <col min="2" max="14" width="17.1416666666667" customWidth="1"/>
  </cols>
  <sheetData>
    <row r="1" ht="24.15" customHeight="1" spans="1:14">
      <c r="A1" s="1"/>
      <c r="B1" s="1"/>
      <c r="C1" s="1"/>
      <c r="D1" s="1"/>
      <c r="E1" s="1"/>
      <c r="F1" s="1"/>
      <c r="G1" s="1"/>
      <c r="H1" s="1"/>
      <c r="I1" s="1"/>
      <c r="J1" s="1"/>
      <c r="K1" s="1"/>
      <c r="L1" s="1"/>
      <c r="M1" s="1"/>
      <c r="N1" s="5" t="s">
        <v>454</v>
      </c>
    </row>
    <row r="2" ht="45.15" customHeight="1" spans="1:14">
      <c r="A2" s="8" t="s">
        <v>455</v>
      </c>
      <c r="B2" s="8"/>
      <c r="C2" s="8"/>
      <c r="D2" s="8"/>
      <c r="E2" s="8"/>
      <c r="F2" s="8"/>
      <c r="G2" s="8"/>
      <c r="H2" s="8"/>
      <c r="I2" s="8"/>
      <c r="J2" s="8"/>
      <c r="K2" s="8"/>
      <c r="L2" s="8"/>
      <c r="M2" s="8"/>
      <c r="N2" s="8"/>
    </row>
    <row r="3" ht="18.75" customHeight="1" spans="1:14">
      <c r="A3" s="1" t="str">
        <f>"单位名称："&amp;"易门县人民政府办公室"</f>
        <v>单位名称：易门县人民政府办公室</v>
      </c>
      <c r="B3" s="1"/>
      <c r="C3" s="1"/>
      <c r="D3" s="1"/>
      <c r="E3" s="1"/>
      <c r="F3" s="1"/>
      <c r="G3" s="1"/>
      <c r="H3" s="1"/>
      <c r="I3" s="1"/>
      <c r="J3" s="1"/>
      <c r="K3" s="1"/>
      <c r="L3" s="1"/>
      <c r="M3" s="1"/>
      <c r="N3" s="5" t="s">
        <v>26</v>
      </c>
    </row>
    <row r="4" ht="22.5" customHeight="1" spans="1:14">
      <c r="A4" s="11" t="s">
        <v>456</v>
      </c>
      <c r="B4" s="11" t="s">
        <v>142</v>
      </c>
      <c r="C4" s="11"/>
      <c r="D4" s="11"/>
      <c r="E4" s="11" t="s">
        <v>457</v>
      </c>
      <c r="F4" s="11"/>
      <c r="G4" s="11"/>
      <c r="H4" s="11"/>
      <c r="I4" s="11"/>
      <c r="J4" s="11"/>
      <c r="K4" s="11"/>
      <c r="L4" s="11"/>
      <c r="M4" s="11"/>
      <c r="N4" s="11"/>
    </row>
    <row r="5" ht="22.5" customHeight="1" spans="1:14">
      <c r="A5" s="11"/>
      <c r="B5" s="11" t="s">
        <v>29</v>
      </c>
      <c r="C5" s="11" t="s">
        <v>32</v>
      </c>
      <c r="D5" s="11" t="s">
        <v>409</v>
      </c>
      <c r="E5" s="11" t="s">
        <v>458</v>
      </c>
      <c r="F5" s="11" t="s">
        <v>459</v>
      </c>
      <c r="G5" s="11" t="s">
        <v>460</v>
      </c>
      <c r="H5" s="11" t="s">
        <v>461</v>
      </c>
      <c r="I5" s="11" t="s">
        <v>462</v>
      </c>
      <c r="J5" s="11" t="s">
        <v>463</v>
      </c>
      <c r="K5" s="11" t="s">
        <v>464</v>
      </c>
      <c r="L5" s="11"/>
      <c r="M5" s="11"/>
      <c r="N5" s="11"/>
    </row>
    <row r="6" ht="18.75" customHeight="1" spans="1:14">
      <c r="A6" s="4"/>
      <c r="B6" s="4"/>
      <c r="C6" s="4"/>
      <c r="D6" s="4"/>
      <c r="E6" s="4"/>
      <c r="F6" s="4"/>
      <c r="G6" s="4"/>
      <c r="H6" s="4"/>
      <c r="I6" s="4"/>
      <c r="J6" s="4"/>
      <c r="K6" s="4"/>
      <c r="L6" s="4"/>
      <c r="M6" s="4"/>
      <c r="N6" s="4"/>
    </row>
    <row r="7" ht="18.75" customHeight="1" spans="1:14">
      <c r="A7" s="4"/>
      <c r="B7" s="4"/>
      <c r="C7" s="4"/>
      <c r="D7" s="4"/>
      <c r="E7" s="4"/>
      <c r="F7" s="4"/>
      <c r="G7" s="4"/>
      <c r="H7" s="4"/>
      <c r="I7" s="4"/>
      <c r="J7" s="4"/>
      <c r="K7" s="4"/>
      <c r="L7" s="4"/>
      <c r="M7" s="4"/>
      <c r="N7" s="4"/>
    </row>
    <row r="8" ht="18.75" customHeight="1" spans="1:14">
      <c r="A8" s="6" t="s">
        <v>29</v>
      </c>
      <c r="B8" s="4"/>
      <c r="C8" s="4"/>
      <c r="D8" s="4"/>
      <c r="E8" s="4"/>
      <c r="F8" s="4"/>
      <c r="G8" s="4"/>
      <c r="H8" s="4"/>
      <c r="I8" s="4"/>
      <c r="J8" s="4"/>
      <c r="K8" s="4"/>
      <c r="L8" s="4"/>
      <c r="M8" s="4"/>
      <c r="N8" s="4"/>
    </row>
  </sheetData>
  <mergeCells count="5">
    <mergeCell ref="A2:N2"/>
    <mergeCell ref="A3:C3"/>
    <mergeCell ref="B4:D4"/>
    <mergeCell ref="E4:N4"/>
    <mergeCell ref="A4:A5"/>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
  <sheetViews>
    <sheetView showZeros="0" workbookViewId="0">
      <selection activeCell="A1" sqref="A1"/>
    </sheetView>
  </sheetViews>
  <sheetFormatPr defaultColWidth="8.85" defaultRowHeight="15" customHeight="1" outlineLevelRow="6"/>
  <cols>
    <col min="1" max="10" width="28.575" customWidth="1"/>
  </cols>
  <sheetData>
    <row r="1" ht="18.75" customHeight="1" spans="1:10">
      <c r="A1" s="1"/>
      <c r="B1" s="1"/>
      <c r="C1" s="1"/>
      <c r="D1" s="1"/>
      <c r="E1" s="1"/>
      <c r="F1" s="1"/>
      <c r="G1" s="1"/>
      <c r="H1" s="1"/>
      <c r="I1" s="1"/>
      <c r="J1" s="5" t="s">
        <v>465</v>
      </c>
    </row>
    <row r="2" ht="45.3" customHeight="1" spans="1:10">
      <c r="A2" s="8" t="s">
        <v>466</v>
      </c>
      <c r="B2" s="9"/>
      <c r="C2" s="9"/>
      <c r="D2" s="9"/>
      <c r="E2" s="9"/>
      <c r="F2" s="9"/>
      <c r="G2" s="9"/>
      <c r="H2" s="9"/>
      <c r="I2" s="9"/>
      <c r="J2" s="9"/>
    </row>
    <row r="3" ht="22.8" customHeight="1" spans="1:10">
      <c r="A3" s="1" t="str">
        <f>"单位名称："&amp;"易门县人民政府办公室"</f>
        <v>单位名称：易门县人民政府办公室</v>
      </c>
      <c r="B3" s="1"/>
      <c r="C3" s="1"/>
      <c r="D3" s="10"/>
      <c r="E3" s="10"/>
      <c r="F3" s="10"/>
      <c r="G3" s="10"/>
      <c r="H3" s="10"/>
      <c r="I3" s="10"/>
      <c r="J3" s="10"/>
    </row>
    <row r="4" ht="27.15" customHeight="1" spans="1:10">
      <c r="A4" s="3" t="s">
        <v>245</v>
      </c>
      <c r="B4" s="3" t="s">
        <v>246</v>
      </c>
      <c r="C4" s="3" t="s">
        <v>247</v>
      </c>
      <c r="D4" s="3" t="s">
        <v>248</v>
      </c>
      <c r="E4" s="3" t="s">
        <v>249</v>
      </c>
      <c r="F4" s="3" t="s">
        <v>250</v>
      </c>
      <c r="G4" s="3" t="s">
        <v>251</v>
      </c>
      <c r="H4" s="3" t="s">
        <v>252</v>
      </c>
      <c r="I4" s="3" t="s">
        <v>253</v>
      </c>
      <c r="J4" s="3" t="s">
        <v>254</v>
      </c>
    </row>
    <row r="5" ht="18.75" customHeight="1" spans="1:10">
      <c r="A5" s="3" t="s">
        <v>42</v>
      </c>
      <c r="B5" s="3" t="s">
        <v>43</v>
      </c>
      <c r="C5" s="3" t="s">
        <v>44</v>
      </c>
      <c r="D5" s="3" t="s">
        <v>45</v>
      </c>
      <c r="E5" s="3" t="s">
        <v>46</v>
      </c>
      <c r="F5" s="3" t="s">
        <v>47</v>
      </c>
      <c r="G5" s="3" t="s">
        <v>48</v>
      </c>
      <c r="H5" s="3" t="s">
        <v>49</v>
      </c>
      <c r="I5" s="3" t="s">
        <v>50</v>
      </c>
      <c r="J5" s="3" t="s">
        <v>66</v>
      </c>
    </row>
    <row r="6" ht="18.75" customHeight="1" spans="1:10">
      <c r="A6" s="4"/>
      <c r="B6" s="4"/>
      <c r="C6" s="4"/>
      <c r="D6" s="4"/>
      <c r="E6" s="4"/>
      <c r="F6" s="4"/>
      <c r="G6" s="4"/>
      <c r="H6" s="4"/>
      <c r="I6" s="4"/>
      <c r="J6" s="4"/>
    </row>
    <row r="7" ht="18.75" customHeight="1" spans="1:10">
      <c r="A7" s="4"/>
      <c r="B7" s="4"/>
      <c r="C7" s="4"/>
      <c r="D7" s="4"/>
      <c r="E7" s="4"/>
      <c r="F7" s="4"/>
      <c r="G7" s="4"/>
      <c r="H7" s="4"/>
      <c r="I7" s="4"/>
      <c r="J7" s="4"/>
    </row>
  </sheetData>
  <mergeCells count="2">
    <mergeCell ref="A2:J2"/>
    <mergeCell ref="A3:C3"/>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7"/>
  <sheetViews>
    <sheetView showZeros="0" workbookViewId="0">
      <selection activeCell="A1" sqref="A1"/>
    </sheetView>
  </sheetViews>
  <sheetFormatPr defaultColWidth="8.85" defaultRowHeight="15" customHeight="1" outlineLevelRow="6" outlineLevelCol="7"/>
  <cols>
    <col min="1" max="8" width="28.575" customWidth="1"/>
  </cols>
  <sheetData>
    <row r="1" ht="18.75" customHeight="1" spans="1:8">
      <c r="A1" s="1"/>
      <c r="B1" s="1"/>
      <c r="C1" s="1"/>
      <c r="D1" s="1"/>
      <c r="E1" s="1"/>
      <c r="F1" s="1"/>
      <c r="G1" s="1"/>
      <c r="H1" s="5" t="s">
        <v>467</v>
      </c>
    </row>
    <row r="2" ht="41.4" customHeight="1" spans="1:8">
      <c r="A2" s="2" t="s">
        <v>468</v>
      </c>
      <c r="B2" s="2"/>
      <c r="C2" s="2"/>
      <c r="D2" s="2"/>
      <c r="E2" s="2"/>
      <c r="F2" s="2"/>
      <c r="G2" s="2"/>
      <c r="H2" s="2"/>
    </row>
    <row r="3" ht="18.75" customHeight="1" spans="1:8">
      <c r="A3" s="1" t="str">
        <f>"单位名称："&amp;"易门县人民政府办公室"</f>
        <v>单位名称：易门县人民政府办公室</v>
      </c>
      <c r="B3" s="1"/>
      <c r="C3" s="1"/>
      <c r="D3" s="1"/>
      <c r="E3" s="1"/>
      <c r="F3" s="1"/>
      <c r="G3" s="1"/>
      <c r="H3" s="1"/>
    </row>
    <row r="4" ht="18.75" customHeight="1" spans="1:8">
      <c r="A4" s="3" t="s">
        <v>135</v>
      </c>
      <c r="B4" s="3" t="s">
        <v>469</v>
      </c>
      <c r="C4" s="3" t="s">
        <v>470</v>
      </c>
      <c r="D4" s="3" t="s">
        <v>471</v>
      </c>
      <c r="E4" s="3" t="s">
        <v>405</v>
      </c>
      <c r="F4" s="3" t="s">
        <v>472</v>
      </c>
      <c r="G4" s="3"/>
      <c r="H4" s="3"/>
    </row>
    <row r="5" ht="18.75" customHeight="1" spans="1:8">
      <c r="A5" s="3"/>
      <c r="B5" s="3"/>
      <c r="C5" s="3"/>
      <c r="D5" s="3"/>
      <c r="E5" s="3"/>
      <c r="F5" s="3" t="s">
        <v>406</v>
      </c>
      <c r="G5" s="3" t="s">
        <v>473</v>
      </c>
      <c r="H5" s="3" t="s">
        <v>474</v>
      </c>
    </row>
    <row r="6" ht="18.75" customHeight="1" spans="1:8">
      <c r="A6" s="3" t="s">
        <v>42</v>
      </c>
      <c r="B6" s="3" t="s">
        <v>43</v>
      </c>
      <c r="C6" s="3" t="s">
        <v>44</v>
      </c>
      <c r="D6" s="3" t="s">
        <v>45</v>
      </c>
      <c r="E6" s="3" t="s">
        <v>46</v>
      </c>
      <c r="F6" s="3" t="s">
        <v>47</v>
      </c>
      <c r="G6" s="3" t="s">
        <v>48</v>
      </c>
      <c r="H6" s="3" t="s">
        <v>49</v>
      </c>
    </row>
    <row r="7" ht="18.75" customHeight="1" spans="1:8">
      <c r="A7" s="4"/>
      <c r="B7" s="4"/>
      <c r="C7" s="4"/>
      <c r="D7" s="4"/>
      <c r="E7" s="6"/>
      <c r="F7" s="6"/>
      <c r="G7" s="7"/>
      <c r="H7" s="7"/>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selection activeCell="A1" sqref="A1"/>
    </sheetView>
  </sheetViews>
  <sheetFormatPr defaultColWidth="8.85" defaultRowHeight="15" customHeight="1"/>
  <cols>
    <col min="1" max="1" width="25.275" customWidth="1"/>
    <col min="2" max="2" width="29.9833333333333" customWidth="1"/>
    <col min="3" max="20" width="17.1416666666667" customWidth="1"/>
  </cols>
  <sheetData>
    <row r="1" ht="18.75" customHeight="1" spans="1:20">
      <c r="A1" s="23"/>
      <c r="B1" s="23"/>
      <c r="C1" s="23"/>
      <c r="D1" s="23"/>
      <c r="E1" s="23"/>
      <c r="F1" s="23"/>
      <c r="G1" s="23"/>
      <c r="H1" s="23"/>
      <c r="I1" s="44"/>
      <c r="J1" s="44"/>
      <c r="K1" s="44"/>
      <c r="L1" s="44"/>
      <c r="M1" s="44"/>
      <c r="N1" s="44"/>
      <c r="O1" s="44"/>
      <c r="P1" s="44"/>
      <c r="Q1" s="44"/>
      <c r="R1" s="44"/>
      <c r="S1" s="44"/>
      <c r="T1" s="44" t="s">
        <v>24</v>
      </c>
    </row>
    <row r="2" ht="37.5" customHeight="1" spans="1:20">
      <c r="A2" s="24" t="s">
        <v>25</v>
      </c>
      <c r="B2" s="24"/>
      <c r="C2" s="24"/>
      <c r="D2" s="24"/>
      <c r="E2" s="24"/>
      <c r="F2" s="24"/>
      <c r="G2" s="24"/>
      <c r="H2" s="24"/>
      <c r="I2" s="24"/>
      <c r="J2" s="24"/>
      <c r="K2" s="24"/>
      <c r="L2" s="24"/>
      <c r="M2" s="24"/>
      <c r="N2" s="24"/>
      <c r="O2" s="24"/>
      <c r="P2" s="24"/>
      <c r="Q2" s="24"/>
      <c r="R2" s="24"/>
      <c r="S2" s="24"/>
      <c r="T2" s="24"/>
    </row>
    <row r="3" ht="18.75" customHeight="1" spans="1:20">
      <c r="A3" s="38" t="str">
        <f>"单位名称："&amp;"易门县人民政府办公室"</f>
        <v>单位名称：易门县人民政府办公室</v>
      </c>
      <c r="B3" s="38"/>
      <c r="C3" s="38"/>
      <c r="D3" s="38"/>
      <c r="E3" s="42"/>
      <c r="F3" s="42"/>
      <c r="G3" s="42"/>
      <c r="H3" s="42"/>
      <c r="I3" s="46"/>
      <c r="J3" s="46"/>
      <c r="K3" s="46"/>
      <c r="L3" s="46"/>
      <c r="M3" s="46"/>
      <c r="N3" s="46"/>
      <c r="O3" s="46"/>
      <c r="P3" s="46"/>
      <c r="Q3" s="46"/>
      <c r="R3" s="46"/>
      <c r="S3" s="46"/>
      <c r="T3" s="46" t="s">
        <v>26</v>
      </c>
    </row>
    <row r="4" ht="18.75" customHeight="1" spans="1:20">
      <c r="A4" s="27" t="s">
        <v>27</v>
      </c>
      <c r="B4" s="66" t="s">
        <v>28</v>
      </c>
      <c r="C4" s="66" t="s">
        <v>29</v>
      </c>
      <c r="D4" s="66" t="s">
        <v>30</v>
      </c>
      <c r="E4" s="66"/>
      <c r="F4" s="66"/>
      <c r="G4" s="66"/>
      <c r="H4" s="66"/>
      <c r="I4" s="66"/>
      <c r="J4" s="69"/>
      <c r="K4" s="69"/>
      <c r="L4" s="69"/>
      <c r="M4" s="69"/>
      <c r="N4" s="69"/>
      <c r="O4" s="66" t="s">
        <v>20</v>
      </c>
      <c r="P4" s="66"/>
      <c r="Q4" s="66"/>
      <c r="R4" s="66"/>
      <c r="S4" s="66"/>
      <c r="T4" s="66"/>
    </row>
    <row r="5" ht="18.75" customHeight="1" spans="1:20">
      <c r="A5" s="27"/>
      <c r="B5" s="66"/>
      <c r="C5" s="66"/>
      <c r="D5" s="67" t="s">
        <v>31</v>
      </c>
      <c r="E5" s="67" t="s">
        <v>32</v>
      </c>
      <c r="F5" s="67" t="s">
        <v>33</v>
      </c>
      <c r="G5" s="67" t="s">
        <v>34</v>
      </c>
      <c r="H5" s="67" t="s">
        <v>35</v>
      </c>
      <c r="I5" s="70" t="s">
        <v>36</v>
      </c>
      <c r="J5" s="71"/>
      <c r="K5" s="71"/>
      <c r="L5" s="71"/>
      <c r="M5" s="71"/>
      <c r="N5" s="71"/>
      <c r="O5" s="70" t="s">
        <v>31</v>
      </c>
      <c r="P5" s="70" t="s">
        <v>32</v>
      </c>
      <c r="Q5" s="70" t="s">
        <v>33</v>
      </c>
      <c r="R5" s="70" t="s">
        <v>34</v>
      </c>
      <c r="S5" s="70" t="s">
        <v>35</v>
      </c>
      <c r="T5" s="70" t="s">
        <v>36</v>
      </c>
    </row>
    <row r="6" ht="18.75" customHeight="1" spans="1:20">
      <c r="A6" s="27"/>
      <c r="B6" s="66"/>
      <c r="C6" s="66"/>
      <c r="D6" s="67"/>
      <c r="E6" s="67"/>
      <c r="F6" s="67"/>
      <c r="G6" s="67"/>
      <c r="H6" s="67"/>
      <c r="I6" s="70" t="s">
        <v>31</v>
      </c>
      <c r="J6" s="70" t="s">
        <v>37</v>
      </c>
      <c r="K6" s="70" t="s">
        <v>38</v>
      </c>
      <c r="L6" s="70" t="s">
        <v>39</v>
      </c>
      <c r="M6" s="70" t="s">
        <v>40</v>
      </c>
      <c r="N6" s="70" t="s">
        <v>41</v>
      </c>
      <c r="O6" s="70"/>
      <c r="P6" s="70"/>
      <c r="Q6" s="70"/>
      <c r="R6" s="70"/>
      <c r="S6" s="70"/>
      <c r="T6" s="70"/>
    </row>
    <row r="7" ht="18.75" customHeight="1" spans="1:20">
      <c r="A7" s="68" t="s">
        <v>42</v>
      </c>
      <c r="B7" s="29" t="s">
        <v>43</v>
      </c>
      <c r="C7" s="29" t="s">
        <v>44</v>
      </c>
      <c r="D7" s="29" t="s">
        <v>45</v>
      </c>
      <c r="E7" s="68" t="s">
        <v>46</v>
      </c>
      <c r="F7" s="29" t="s">
        <v>47</v>
      </c>
      <c r="G7" s="29" t="s">
        <v>48</v>
      </c>
      <c r="H7" s="68" t="s">
        <v>49</v>
      </c>
      <c r="I7" s="29" t="s">
        <v>50</v>
      </c>
      <c r="J7" s="29">
        <v>10</v>
      </c>
      <c r="K7" s="29">
        <v>11</v>
      </c>
      <c r="L7" s="29">
        <v>12</v>
      </c>
      <c r="M7" s="29">
        <v>13</v>
      </c>
      <c r="N7" s="29">
        <v>14</v>
      </c>
      <c r="O7" s="29">
        <v>15</v>
      </c>
      <c r="P7" s="29">
        <v>16</v>
      </c>
      <c r="Q7" s="29">
        <v>17</v>
      </c>
      <c r="R7" s="29">
        <v>18</v>
      </c>
      <c r="S7" s="29">
        <v>19</v>
      </c>
      <c r="T7" s="29">
        <v>20</v>
      </c>
    </row>
    <row r="8" ht="20.25" customHeight="1" spans="1:20">
      <c r="A8" s="30" t="s">
        <v>51</v>
      </c>
      <c r="B8" s="30" t="s">
        <v>52</v>
      </c>
      <c r="C8" s="7">
        <v>725.683219</v>
      </c>
      <c r="D8" s="7">
        <v>725.683219</v>
      </c>
      <c r="E8" s="7">
        <v>725.683219</v>
      </c>
      <c r="F8" s="7"/>
      <c r="G8" s="7"/>
      <c r="H8" s="7"/>
      <c r="I8" s="7"/>
      <c r="J8" s="7"/>
      <c r="K8" s="7"/>
      <c r="L8" s="7"/>
      <c r="M8" s="7"/>
      <c r="N8" s="7"/>
      <c r="O8" s="7"/>
      <c r="P8" s="7"/>
      <c r="Q8" s="7"/>
      <c r="R8" s="7"/>
      <c r="S8" s="7"/>
      <c r="T8" s="7"/>
    </row>
    <row r="9" ht="20.25" customHeight="1" spans="1:20">
      <c r="A9" s="57" t="s">
        <v>53</v>
      </c>
      <c r="B9" s="57" t="s">
        <v>52</v>
      </c>
      <c r="C9" s="7">
        <v>725.683219</v>
      </c>
      <c r="D9" s="7">
        <v>725.683219</v>
      </c>
      <c r="E9" s="7">
        <v>725.683219</v>
      </c>
      <c r="F9" s="7"/>
      <c r="G9" s="7"/>
      <c r="H9" s="7"/>
      <c r="I9" s="7"/>
      <c r="J9" s="7"/>
      <c r="K9" s="7"/>
      <c r="L9" s="7"/>
      <c r="M9" s="7"/>
      <c r="N9" s="7"/>
      <c r="O9" s="4"/>
      <c r="P9" s="4"/>
      <c r="Q9" s="4"/>
      <c r="R9" s="4"/>
      <c r="S9" s="4"/>
      <c r="T9" s="4"/>
    </row>
    <row r="10" ht="20.25" customHeight="1" spans="1:20">
      <c r="A10" s="31" t="s">
        <v>29</v>
      </c>
      <c r="B10" s="31"/>
      <c r="C10" s="7">
        <v>725.683219</v>
      </c>
      <c r="D10" s="7">
        <v>725.683219</v>
      </c>
      <c r="E10" s="7">
        <v>725.683219</v>
      </c>
      <c r="F10" s="7"/>
      <c r="G10" s="7"/>
      <c r="H10" s="7"/>
      <c r="I10" s="7"/>
      <c r="J10" s="7"/>
      <c r="K10" s="7"/>
      <c r="L10" s="7"/>
      <c r="M10" s="7"/>
      <c r="N10" s="7"/>
      <c r="O10" s="7"/>
      <c r="P10" s="7"/>
      <c r="Q10" s="7"/>
      <c r="R10" s="7"/>
      <c r="S10" s="7"/>
      <c r="T10" s="7"/>
    </row>
  </sheetData>
  <mergeCells count="20">
    <mergeCell ref="A2:T2"/>
    <mergeCell ref="A3:D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7"/>
  <sheetViews>
    <sheetView showZeros="0" workbookViewId="0">
      <selection activeCell="A1" sqref="A1"/>
    </sheetView>
  </sheetViews>
  <sheetFormatPr defaultColWidth="8.85" defaultRowHeight="15" customHeight="1"/>
  <cols>
    <col min="1" max="1" width="21.55" customWidth="1"/>
    <col min="2" max="2" width="28.575" customWidth="1"/>
    <col min="3" max="15" width="17.1416666666667" customWidth="1"/>
  </cols>
  <sheetData>
    <row r="1" ht="18.75" customHeight="1" spans="1:15">
      <c r="A1" s="23"/>
      <c r="B1" s="23"/>
      <c r="C1" s="23"/>
      <c r="D1" s="23"/>
      <c r="E1" s="23"/>
      <c r="F1" s="23"/>
      <c r="G1" s="23"/>
      <c r="H1" s="23"/>
      <c r="I1" s="23"/>
      <c r="J1" s="44"/>
      <c r="K1" s="44"/>
      <c r="L1" s="44"/>
      <c r="M1" s="44"/>
      <c r="N1" s="44"/>
      <c r="O1" s="44" t="s">
        <v>54</v>
      </c>
    </row>
    <row r="2" ht="37.5" customHeight="1" spans="1:15">
      <c r="A2" s="24" t="s">
        <v>55</v>
      </c>
      <c r="B2" s="24"/>
      <c r="C2" s="24"/>
      <c r="D2" s="24"/>
      <c r="E2" s="24"/>
      <c r="F2" s="24"/>
      <c r="G2" s="24"/>
      <c r="H2" s="24"/>
      <c r="I2" s="24"/>
      <c r="J2" s="24"/>
      <c r="K2" s="45"/>
      <c r="L2" s="45"/>
      <c r="M2" s="45"/>
      <c r="N2" s="45"/>
      <c r="O2" s="45"/>
    </row>
    <row r="3" ht="18.75" customHeight="1" spans="1:15">
      <c r="A3" s="25" t="str">
        <f>"单位名称："&amp;"易门县人民政府办公室"</f>
        <v>单位名称：易门县人民政府办公室</v>
      </c>
      <c r="B3" s="25"/>
      <c r="C3" s="25"/>
      <c r="D3" s="25"/>
      <c r="E3" s="25"/>
      <c r="F3" s="25"/>
      <c r="G3" s="25"/>
      <c r="H3" s="25"/>
      <c r="I3" s="25"/>
      <c r="J3" s="44"/>
      <c r="K3" s="44"/>
      <c r="L3" s="44"/>
      <c r="M3" s="44"/>
      <c r="N3" s="44"/>
      <c r="O3" s="44" t="s">
        <v>26</v>
      </c>
    </row>
    <row r="4" ht="18.75" customHeight="1" spans="1:15">
      <c r="A4" s="27" t="s">
        <v>56</v>
      </c>
      <c r="B4" s="27" t="s">
        <v>57</v>
      </c>
      <c r="C4" s="28" t="s">
        <v>29</v>
      </c>
      <c r="D4" s="28" t="s">
        <v>32</v>
      </c>
      <c r="E4" s="28"/>
      <c r="F4" s="28"/>
      <c r="G4" s="27" t="s">
        <v>33</v>
      </c>
      <c r="H4" s="28" t="s">
        <v>34</v>
      </c>
      <c r="I4" s="27" t="s">
        <v>58</v>
      </c>
      <c r="J4" s="28" t="s">
        <v>36</v>
      </c>
      <c r="K4" s="28"/>
      <c r="L4" s="28"/>
      <c r="M4" s="28"/>
      <c r="N4" s="28"/>
      <c r="O4" s="28"/>
    </row>
    <row r="5" ht="18.75" customHeight="1" spans="1:15">
      <c r="A5" s="27"/>
      <c r="B5" s="27"/>
      <c r="C5" s="28"/>
      <c r="D5" s="28" t="s">
        <v>31</v>
      </c>
      <c r="E5" s="28" t="s">
        <v>59</v>
      </c>
      <c r="F5" s="28" t="s">
        <v>60</v>
      </c>
      <c r="G5" s="27"/>
      <c r="H5" s="28"/>
      <c r="I5" s="27"/>
      <c r="J5" s="28" t="s">
        <v>31</v>
      </c>
      <c r="K5" s="28" t="s">
        <v>61</v>
      </c>
      <c r="L5" s="29" t="s">
        <v>62</v>
      </c>
      <c r="M5" s="29" t="s">
        <v>63</v>
      </c>
      <c r="N5" s="29" t="s">
        <v>64</v>
      </c>
      <c r="O5" s="29" t="s">
        <v>65</v>
      </c>
    </row>
    <row r="6" ht="18.75" customHeight="1" spans="1:15">
      <c r="A6" s="29" t="s">
        <v>42</v>
      </c>
      <c r="B6" s="29" t="s">
        <v>43</v>
      </c>
      <c r="C6" s="29" t="s">
        <v>44</v>
      </c>
      <c r="D6" s="29" t="s">
        <v>45</v>
      </c>
      <c r="E6" s="29" t="s">
        <v>46</v>
      </c>
      <c r="F6" s="29" t="s">
        <v>47</v>
      </c>
      <c r="G6" s="29" t="s">
        <v>48</v>
      </c>
      <c r="H6" s="29" t="s">
        <v>49</v>
      </c>
      <c r="I6" s="29" t="s">
        <v>50</v>
      </c>
      <c r="J6" s="29" t="s">
        <v>66</v>
      </c>
      <c r="K6" s="29">
        <v>11</v>
      </c>
      <c r="L6" s="29">
        <v>12</v>
      </c>
      <c r="M6" s="29">
        <v>13</v>
      </c>
      <c r="N6" s="29">
        <v>14</v>
      </c>
      <c r="O6" s="29">
        <v>15</v>
      </c>
    </row>
    <row r="7" ht="20.25" customHeight="1" spans="1:15">
      <c r="A7" s="30" t="s">
        <v>67</v>
      </c>
      <c r="B7" s="30" t="s">
        <v>68</v>
      </c>
      <c r="C7" s="7">
        <v>554.610268</v>
      </c>
      <c r="D7" s="7">
        <v>554.610268</v>
      </c>
      <c r="E7" s="7">
        <v>493.298268</v>
      </c>
      <c r="F7" s="7">
        <v>61.312</v>
      </c>
      <c r="G7" s="7"/>
      <c r="H7" s="7"/>
      <c r="I7" s="7"/>
      <c r="J7" s="7"/>
      <c r="K7" s="7"/>
      <c r="L7" s="7"/>
      <c r="M7" s="7"/>
      <c r="N7" s="7"/>
      <c r="O7" s="7"/>
    </row>
    <row r="8" ht="20.25" customHeight="1" spans="1:15">
      <c r="A8" s="57" t="s">
        <v>69</v>
      </c>
      <c r="B8" s="57" t="s">
        <v>70</v>
      </c>
      <c r="C8" s="7">
        <v>554.610268</v>
      </c>
      <c r="D8" s="7">
        <v>554.610268</v>
      </c>
      <c r="E8" s="7">
        <v>493.298268</v>
      </c>
      <c r="F8" s="7">
        <v>61.312</v>
      </c>
      <c r="G8" s="7"/>
      <c r="H8" s="7"/>
      <c r="I8" s="7"/>
      <c r="J8" s="7"/>
      <c r="K8" s="7"/>
      <c r="L8" s="7"/>
      <c r="M8" s="7"/>
      <c r="N8" s="7"/>
      <c r="O8" s="7"/>
    </row>
    <row r="9" ht="20.25" customHeight="1" spans="1:15">
      <c r="A9" s="58" t="s">
        <v>71</v>
      </c>
      <c r="B9" s="58" t="s">
        <v>72</v>
      </c>
      <c r="C9" s="7">
        <v>493.298268</v>
      </c>
      <c r="D9" s="7">
        <v>493.298268</v>
      </c>
      <c r="E9" s="7">
        <v>493.298268</v>
      </c>
      <c r="F9" s="7"/>
      <c r="G9" s="7"/>
      <c r="H9" s="7"/>
      <c r="I9" s="7"/>
      <c r="J9" s="7"/>
      <c r="K9" s="7"/>
      <c r="L9" s="7"/>
      <c r="M9" s="7"/>
      <c r="N9" s="7"/>
      <c r="O9" s="7"/>
    </row>
    <row r="10" ht="20.25" customHeight="1" spans="1:15">
      <c r="A10" s="58" t="s">
        <v>73</v>
      </c>
      <c r="B10" s="58" t="s">
        <v>74</v>
      </c>
      <c r="C10" s="7">
        <v>8</v>
      </c>
      <c r="D10" s="7">
        <v>8</v>
      </c>
      <c r="E10" s="7"/>
      <c r="F10" s="7">
        <v>8</v>
      </c>
      <c r="G10" s="7"/>
      <c r="H10" s="7"/>
      <c r="I10" s="7"/>
      <c r="J10" s="7"/>
      <c r="K10" s="7"/>
      <c r="L10" s="7"/>
      <c r="M10" s="7"/>
      <c r="N10" s="7"/>
      <c r="O10" s="7"/>
    </row>
    <row r="11" ht="20.25" customHeight="1" spans="1:15">
      <c r="A11" s="58" t="s">
        <v>75</v>
      </c>
      <c r="B11" s="58" t="s">
        <v>76</v>
      </c>
      <c r="C11" s="7">
        <v>53.312</v>
      </c>
      <c r="D11" s="7">
        <v>53.312</v>
      </c>
      <c r="E11" s="7"/>
      <c r="F11" s="7">
        <v>53.312</v>
      </c>
      <c r="G11" s="7"/>
      <c r="H11" s="7"/>
      <c r="I11" s="7"/>
      <c r="J11" s="7"/>
      <c r="K11" s="7"/>
      <c r="L11" s="7"/>
      <c r="M11" s="7"/>
      <c r="N11" s="7"/>
      <c r="O11" s="7"/>
    </row>
    <row r="12" ht="20.25" customHeight="1" spans="1:15">
      <c r="A12" s="30" t="s">
        <v>77</v>
      </c>
      <c r="B12" s="30" t="s">
        <v>78</v>
      </c>
      <c r="C12" s="7">
        <v>61.424736</v>
      </c>
      <c r="D12" s="7">
        <v>61.424736</v>
      </c>
      <c r="E12" s="7">
        <v>59.444736</v>
      </c>
      <c r="F12" s="7">
        <v>1.98</v>
      </c>
      <c r="G12" s="7"/>
      <c r="H12" s="7"/>
      <c r="I12" s="7"/>
      <c r="J12" s="7"/>
      <c r="K12" s="7"/>
      <c r="L12" s="7"/>
      <c r="M12" s="7"/>
      <c r="N12" s="7"/>
      <c r="O12" s="7"/>
    </row>
    <row r="13" ht="20.25" customHeight="1" spans="1:15">
      <c r="A13" s="57" t="s">
        <v>79</v>
      </c>
      <c r="B13" s="57" t="s">
        <v>80</v>
      </c>
      <c r="C13" s="7">
        <v>59.444736</v>
      </c>
      <c r="D13" s="7">
        <v>59.444736</v>
      </c>
      <c r="E13" s="7">
        <v>59.444736</v>
      </c>
      <c r="F13" s="7"/>
      <c r="G13" s="7"/>
      <c r="H13" s="7"/>
      <c r="I13" s="7"/>
      <c r="J13" s="7"/>
      <c r="K13" s="7"/>
      <c r="L13" s="7"/>
      <c r="M13" s="7"/>
      <c r="N13" s="7"/>
      <c r="O13" s="7"/>
    </row>
    <row r="14" ht="20.25" customHeight="1" spans="1:15">
      <c r="A14" s="58" t="s">
        <v>81</v>
      </c>
      <c r="B14" s="58" t="s">
        <v>82</v>
      </c>
      <c r="C14" s="7">
        <v>59.444736</v>
      </c>
      <c r="D14" s="7">
        <v>59.444736</v>
      </c>
      <c r="E14" s="7">
        <v>59.444736</v>
      </c>
      <c r="F14" s="7"/>
      <c r="G14" s="7"/>
      <c r="H14" s="7"/>
      <c r="I14" s="7"/>
      <c r="J14" s="7"/>
      <c r="K14" s="7"/>
      <c r="L14" s="7"/>
      <c r="M14" s="7"/>
      <c r="N14" s="7"/>
      <c r="O14" s="7"/>
    </row>
    <row r="15" ht="20.25" customHeight="1" spans="1:15">
      <c r="A15" s="57" t="s">
        <v>83</v>
      </c>
      <c r="B15" s="57" t="s">
        <v>84</v>
      </c>
      <c r="C15" s="7">
        <v>1.98</v>
      </c>
      <c r="D15" s="7">
        <v>1.98</v>
      </c>
      <c r="E15" s="7"/>
      <c r="F15" s="7">
        <v>1.98</v>
      </c>
      <c r="G15" s="7"/>
      <c r="H15" s="7"/>
      <c r="I15" s="7"/>
      <c r="J15" s="7"/>
      <c r="K15" s="7"/>
      <c r="L15" s="7"/>
      <c r="M15" s="7"/>
      <c r="N15" s="7"/>
      <c r="O15" s="7"/>
    </row>
    <row r="16" ht="20.25" customHeight="1" spans="1:15">
      <c r="A16" s="58" t="s">
        <v>85</v>
      </c>
      <c r="B16" s="58" t="s">
        <v>86</v>
      </c>
      <c r="C16" s="7">
        <v>1.98</v>
      </c>
      <c r="D16" s="7">
        <v>1.98</v>
      </c>
      <c r="E16" s="7"/>
      <c r="F16" s="7">
        <v>1.98</v>
      </c>
      <c r="G16" s="7"/>
      <c r="H16" s="7"/>
      <c r="I16" s="7"/>
      <c r="J16" s="7"/>
      <c r="K16" s="7"/>
      <c r="L16" s="7"/>
      <c r="M16" s="7"/>
      <c r="N16" s="7"/>
      <c r="O16" s="7"/>
    </row>
    <row r="17" ht="20.25" customHeight="1" spans="1:15">
      <c r="A17" s="30" t="s">
        <v>87</v>
      </c>
      <c r="B17" s="30" t="s">
        <v>88</v>
      </c>
      <c r="C17" s="7">
        <v>53.179815</v>
      </c>
      <c r="D17" s="7">
        <v>53.179815</v>
      </c>
      <c r="E17" s="7">
        <v>53.179815</v>
      </c>
      <c r="F17" s="7"/>
      <c r="G17" s="7"/>
      <c r="H17" s="7"/>
      <c r="I17" s="7"/>
      <c r="J17" s="7"/>
      <c r="K17" s="7"/>
      <c r="L17" s="7"/>
      <c r="M17" s="7"/>
      <c r="N17" s="7"/>
      <c r="O17" s="7"/>
    </row>
    <row r="18" ht="20.25" customHeight="1" spans="1:15">
      <c r="A18" s="57" t="s">
        <v>89</v>
      </c>
      <c r="B18" s="57" t="s">
        <v>90</v>
      </c>
      <c r="C18" s="7">
        <v>53.179815</v>
      </c>
      <c r="D18" s="7">
        <v>53.179815</v>
      </c>
      <c r="E18" s="7">
        <v>53.179815</v>
      </c>
      <c r="F18" s="7"/>
      <c r="G18" s="7"/>
      <c r="H18" s="7"/>
      <c r="I18" s="7"/>
      <c r="J18" s="7"/>
      <c r="K18" s="7"/>
      <c r="L18" s="7"/>
      <c r="M18" s="7"/>
      <c r="N18" s="7"/>
      <c r="O18" s="7"/>
    </row>
    <row r="19" ht="20.25" customHeight="1" spans="1:15">
      <c r="A19" s="58" t="s">
        <v>91</v>
      </c>
      <c r="B19" s="58" t="s">
        <v>92</v>
      </c>
      <c r="C19" s="7">
        <v>30.060616</v>
      </c>
      <c r="D19" s="7">
        <v>30.060616</v>
      </c>
      <c r="E19" s="7">
        <v>30.060616</v>
      </c>
      <c r="F19" s="7"/>
      <c r="G19" s="7"/>
      <c r="H19" s="7"/>
      <c r="I19" s="7"/>
      <c r="J19" s="7"/>
      <c r="K19" s="7"/>
      <c r="L19" s="7"/>
      <c r="M19" s="7"/>
      <c r="N19" s="7"/>
      <c r="O19" s="7"/>
    </row>
    <row r="20" ht="20.25" customHeight="1" spans="1:15">
      <c r="A20" s="58" t="s">
        <v>93</v>
      </c>
      <c r="B20" s="58" t="s">
        <v>94</v>
      </c>
      <c r="C20" s="7">
        <v>0.776341</v>
      </c>
      <c r="D20" s="7">
        <v>0.776341</v>
      </c>
      <c r="E20" s="7">
        <v>0.776341</v>
      </c>
      <c r="F20" s="7"/>
      <c r="G20" s="7"/>
      <c r="H20" s="7"/>
      <c r="I20" s="7"/>
      <c r="J20" s="7"/>
      <c r="K20" s="7"/>
      <c r="L20" s="7"/>
      <c r="M20" s="7"/>
      <c r="N20" s="7"/>
      <c r="O20" s="7"/>
    </row>
    <row r="21" ht="20.25" customHeight="1" spans="1:15">
      <c r="A21" s="58" t="s">
        <v>95</v>
      </c>
      <c r="B21" s="58" t="s">
        <v>96</v>
      </c>
      <c r="C21" s="7">
        <v>19.799499</v>
      </c>
      <c r="D21" s="7">
        <v>19.799499</v>
      </c>
      <c r="E21" s="7">
        <v>19.799499</v>
      </c>
      <c r="F21" s="7"/>
      <c r="G21" s="7"/>
      <c r="H21" s="7"/>
      <c r="I21" s="7"/>
      <c r="J21" s="7"/>
      <c r="K21" s="7"/>
      <c r="L21" s="7"/>
      <c r="M21" s="7"/>
      <c r="N21" s="7"/>
      <c r="O21" s="7"/>
    </row>
    <row r="22" ht="20.25" customHeight="1" spans="1:15">
      <c r="A22" s="58" t="s">
        <v>97</v>
      </c>
      <c r="B22" s="58" t="s">
        <v>98</v>
      </c>
      <c r="C22" s="7">
        <v>2.543359</v>
      </c>
      <c r="D22" s="7">
        <v>2.543359</v>
      </c>
      <c r="E22" s="7">
        <v>2.543359</v>
      </c>
      <c r="F22" s="7"/>
      <c r="G22" s="7"/>
      <c r="H22" s="7"/>
      <c r="I22" s="7"/>
      <c r="J22" s="7"/>
      <c r="K22" s="7"/>
      <c r="L22" s="7"/>
      <c r="M22" s="7"/>
      <c r="N22" s="7"/>
      <c r="O22" s="7"/>
    </row>
    <row r="23" ht="20.25" customHeight="1" spans="1:15">
      <c r="A23" s="30" t="s">
        <v>99</v>
      </c>
      <c r="B23" s="30" t="s">
        <v>100</v>
      </c>
      <c r="C23" s="7">
        <v>56.4684</v>
      </c>
      <c r="D23" s="7">
        <v>56.4684</v>
      </c>
      <c r="E23" s="7">
        <v>56.4684</v>
      </c>
      <c r="F23" s="7"/>
      <c r="G23" s="7"/>
      <c r="H23" s="7"/>
      <c r="I23" s="7"/>
      <c r="J23" s="7"/>
      <c r="K23" s="7"/>
      <c r="L23" s="7"/>
      <c r="M23" s="7"/>
      <c r="N23" s="7"/>
      <c r="O23" s="7"/>
    </row>
    <row r="24" ht="20.25" customHeight="1" spans="1:15">
      <c r="A24" s="57" t="s">
        <v>101</v>
      </c>
      <c r="B24" s="57" t="s">
        <v>102</v>
      </c>
      <c r="C24" s="7">
        <v>56.4684</v>
      </c>
      <c r="D24" s="7">
        <v>56.4684</v>
      </c>
      <c r="E24" s="7">
        <v>56.4684</v>
      </c>
      <c r="F24" s="7"/>
      <c r="G24" s="7"/>
      <c r="H24" s="7"/>
      <c r="I24" s="7"/>
      <c r="J24" s="7"/>
      <c r="K24" s="7"/>
      <c r="L24" s="7"/>
      <c r="M24" s="7"/>
      <c r="N24" s="7"/>
      <c r="O24" s="7"/>
    </row>
    <row r="25" ht="20.25" customHeight="1" spans="1:15">
      <c r="A25" s="58" t="s">
        <v>103</v>
      </c>
      <c r="B25" s="58" t="s">
        <v>104</v>
      </c>
      <c r="C25" s="7">
        <v>53.9988</v>
      </c>
      <c r="D25" s="7">
        <v>53.9988</v>
      </c>
      <c r="E25" s="7">
        <v>53.9988</v>
      </c>
      <c r="F25" s="7"/>
      <c r="G25" s="7"/>
      <c r="H25" s="7"/>
      <c r="I25" s="7"/>
      <c r="J25" s="7"/>
      <c r="K25" s="7"/>
      <c r="L25" s="7"/>
      <c r="M25" s="7"/>
      <c r="N25" s="7"/>
      <c r="O25" s="7"/>
    </row>
    <row r="26" ht="20.25" customHeight="1" spans="1:15">
      <c r="A26" s="58" t="s">
        <v>105</v>
      </c>
      <c r="B26" s="58" t="s">
        <v>106</v>
      </c>
      <c r="C26" s="7">
        <v>2.4696</v>
      </c>
      <c r="D26" s="7">
        <v>2.4696</v>
      </c>
      <c r="E26" s="7">
        <v>2.4696</v>
      </c>
      <c r="F26" s="7"/>
      <c r="G26" s="7"/>
      <c r="H26" s="7"/>
      <c r="I26" s="7"/>
      <c r="J26" s="7"/>
      <c r="K26" s="7"/>
      <c r="L26" s="7"/>
      <c r="M26" s="7"/>
      <c r="N26" s="7"/>
      <c r="O26" s="7"/>
    </row>
    <row r="27" ht="20.25" customHeight="1" spans="1:15">
      <c r="A27" s="31" t="s">
        <v>107</v>
      </c>
      <c r="B27" s="31"/>
      <c r="C27" s="7">
        <v>725.683219</v>
      </c>
      <c r="D27" s="7">
        <v>725.683219</v>
      </c>
      <c r="E27" s="7">
        <v>662.391219</v>
      </c>
      <c r="F27" s="7">
        <v>63.292</v>
      </c>
      <c r="G27" s="7"/>
      <c r="H27" s="7"/>
      <c r="I27" s="7"/>
      <c r="J27" s="7"/>
      <c r="K27" s="7"/>
      <c r="L27" s="7"/>
      <c r="M27" s="7"/>
      <c r="N27" s="7"/>
      <c r="O27" s="7"/>
    </row>
  </sheetData>
  <mergeCells count="11">
    <mergeCell ref="A2:O2"/>
    <mergeCell ref="A3:I3"/>
    <mergeCell ref="D4:F4"/>
    <mergeCell ref="J4:O4"/>
    <mergeCell ref="A27:B27"/>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1" sqref="A1"/>
    </sheetView>
  </sheetViews>
  <sheetFormatPr defaultColWidth="8.85" defaultRowHeight="15" customHeight="1" outlineLevelCol="3"/>
  <cols>
    <col min="1" max="4" width="35.7083333333333" customWidth="1"/>
  </cols>
  <sheetData>
    <row r="1" ht="18.75" customHeight="1" spans="1:4">
      <c r="A1" s="23"/>
      <c r="B1" s="23"/>
      <c r="C1" s="23"/>
      <c r="D1" s="46" t="s">
        <v>108</v>
      </c>
    </row>
    <row r="2" ht="45" customHeight="1" spans="1:4">
      <c r="A2" s="24" t="s">
        <v>109</v>
      </c>
      <c r="B2" s="24"/>
      <c r="C2" s="24"/>
      <c r="D2" s="24"/>
    </row>
    <row r="3" ht="18.75" customHeight="1" spans="1:4">
      <c r="A3" s="38" t="str">
        <f>"单位名称："&amp;"易门县人民政府办公室"</f>
        <v>单位名称：易门县人民政府办公室</v>
      </c>
      <c r="B3" s="38"/>
      <c r="C3" s="59"/>
      <c r="D3" s="46" t="s">
        <v>2</v>
      </c>
    </row>
    <row r="4" ht="22.5" customHeight="1" spans="1:4">
      <c r="A4" s="60" t="s">
        <v>3</v>
      </c>
      <c r="B4" s="60"/>
      <c r="C4" s="60" t="s">
        <v>4</v>
      </c>
      <c r="D4" s="60"/>
    </row>
    <row r="5" ht="18.75" customHeight="1" spans="1:4">
      <c r="A5" s="60" t="s">
        <v>5</v>
      </c>
      <c r="B5" s="60" t="s">
        <v>6</v>
      </c>
      <c r="C5" s="60" t="s">
        <v>110</v>
      </c>
      <c r="D5" s="60" t="s">
        <v>6</v>
      </c>
    </row>
    <row r="6" ht="18.75" customHeight="1" spans="1:4">
      <c r="A6" s="60"/>
      <c r="B6" s="60"/>
      <c r="C6" s="60"/>
      <c r="D6" s="60"/>
    </row>
    <row r="7" ht="22.5" customHeight="1" spans="1:4">
      <c r="A7" s="61" t="s">
        <v>111</v>
      </c>
      <c r="B7" s="7">
        <v>725.683219</v>
      </c>
      <c r="C7" s="61" t="s">
        <v>112</v>
      </c>
      <c r="D7" s="7">
        <v>725.683219</v>
      </c>
    </row>
    <row r="8" ht="22.5" customHeight="1" spans="1:4">
      <c r="A8" s="61" t="s">
        <v>113</v>
      </c>
      <c r="B8" s="7">
        <v>725.683219</v>
      </c>
      <c r="C8" s="61" t="str">
        <f>"（"&amp;"一"&amp;"）"&amp;"一般公共服务支出"</f>
        <v>（一）一般公共服务支出</v>
      </c>
      <c r="D8" s="7">
        <v>554.610268</v>
      </c>
    </row>
    <row r="9" ht="22.5" customHeight="1" spans="1:4">
      <c r="A9" s="61" t="s">
        <v>114</v>
      </c>
      <c r="B9" s="7"/>
      <c r="C9" s="61" t="str">
        <f>"（"&amp;"二"&amp;"）"&amp;"社会保障和就业支出"</f>
        <v>（二）社会保障和就业支出</v>
      </c>
      <c r="D9" s="7">
        <v>61.424736</v>
      </c>
    </row>
    <row r="10" ht="22.5" customHeight="1" spans="1:4">
      <c r="A10" s="61" t="s">
        <v>115</v>
      </c>
      <c r="B10" s="7"/>
      <c r="C10" s="61" t="str">
        <f>"（"&amp;"三"&amp;"）"&amp;"卫生健康支出"</f>
        <v>（三）卫生健康支出</v>
      </c>
      <c r="D10" s="7">
        <v>53.179815</v>
      </c>
    </row>
    <row r="11" ht="22.5" customHeight="1" spans="1:4">
      <c r="A11" s="61" t="s">
        <v>116</v>
      </c>
      <c r="B11" s="7"/>
      <c r="C11" s="61" t="str">
        <f>"（"&amp;"四"&amp;"）"&amp;"住房保障支出"</f>
        <v>（四）住房保障支出</v>
      </c>
      <c r="D11" s="7">
        <v>56.4684</v>
      </c>
    </row>
    <row r="12" ht="22.5" customHeight="1" spans="1:4">
      <c r="A12" s="61" t="s">
        <v>113</v>
      </c>
      <c r="B12" s="7"/>
      <c r="C12" s="61"/>
      <c r="D12" s="7"/>
    </row>
    <row r="13" ht="22.5" customHeight="1" spans="1:4">
      <c r="A13" s="61" t="s">
        <v>114</v>
      </c>
      <c r="B13" s="7"/>
      <c r="C13" s="61"/>
      <c r="D13" s="7"/>
    </row>
    <row r="14" ht="22.5" customHeight="1" spans="1:4">
      <c r="A14" s="61" t="s">
        <v>115</v>
      </c>
      <c r="B14" s="7"/>
      <c r="C14" s="61"/>
      <c r="D14" s="7"/>
    </row>
    <row r="15" ht="22.5" customHeight="1" spans="1:4">
      <c r="A15" s="62"/>
      <c r="B15" s="7"/>
      <c r="C15" s="61" t="s">
        <v>117</v>
      </c>
      <c r="D15" s="7"/>
    </row>
    <row r="16" ht="22.5" customHeight="1" spans="1:4">
      <c r="A16" s="63" t="s">
        <v>118</v>
      </c>
      <c r="B16" s="64">
        <v>725.683219</v>
      </c>
      <c r="C16" s="65" t="s">
        <v>119</v>
      </c>
      <c r="D16" s="64">
        <v>725.683219</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workbookViewId="0">
      <selection activeCell="A1" sqref="A1"/>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23"/>
      <c r="B1" s="23"/>
      <c r="C1" s="23"/>
      <c r="D1" s="23"/>
      <c r="E1" s="23"/>
      <c r="F1" s="23"/>
      <c r="G1" s="33" t="s">
        <v>120</v>
      </c>
    </row>
    <row r="2" ht="37.5" customHeight="1" spans="1:7">
      <c r="A2" s="24" t="s">
        <v>121</v>
      </c>
      <c r="B2" s="24"/>
      <c r="C2" s="24"/>
      <c r="D2" s="24"/>
      <c r="E2" s="24"/>
      <c r="F2" s="24"/>
      <c r="G2" s="24"/>
    </row>
    <row r="3" ht="18.75" customHeight="1" spans="1:7">
      <c r="A3" s="25" t="str">
        <f>"单位名称："&amp;"易门县人民政府办公室"</f>
        <v>单位名称：易门县人民政府办公室</v>
      </c>
      <c r="B3" s="25"/>
      <c r="C3" s="25"/>
      <c r="D3" s="26"/>
      <c r="E3" s="26"/>
      <c r="F3" s="26"/>
      <c r="G3" s="34" t="s">
        <v>26</v>
      </c>
    </row>
    <row r="4" ht="18.75" customHeight="1" spans="1:7">
      <c r="A4" s="27" t="s">
        <v>122</v>
      </c>
      <c r="B4" s="27" t="s">
        <v>57</v>
      </c>
      <c r="C4" s="28" t="s">
        <v>29</v>
      </c>
      <c r="D4" s="28" t="s">
        <v>59</v>
      </c>
      <c r="E4" s="28"/>
      <c r="F4" s="28"/>
      <c r="G4" s="27" t="s">
        <v>60</v>
      </c>
    </row>
    <row r="5" ht="18.75" customHeight="1" spans="1:7">
      <c r="A5" s="27" t="s">
        <v>56</v>
      </c>
      <c r="B5" s="27" t="s">
        <v>57</v>
      </c>
      <c r="C5" s="28"/>
      <c r="D5" s="28" t="s">
        <v>31</v>
      </c>
      <c r="E5" s="28" t="s">
        <v>123</v>
      </c>
      <c r="F5" s="28" t="s">
        <v>124</v>
      </c>
      <c r="G5" s="27"/>
    </row>
    <row r="6" ht="18.75" customHeight="1" spans="1:7">
      <c r="A6" s="29" t="s">
        <v>42</v>
      </c>
      <c r="B6" s="29" t="s">
        <v>43</v>
      </c>
      <c r="C6" s="29" t="s">
        <v>44</v>
      </c>
      <c r="D6" s="29" t="s">
        <v>45</v>
      </c>
      <c r="E6" s="29" t="s">
        <v>46</v>
      </c>
      <c r="F6" s="29" t="s">
        <v>47</v>
      </c>
      <c r="G6" s="29" t="s">
        <v>48</v>
      </c>
    </row>
    <row r="7" ht="20.25" customHeight="1" spans="1:7">
      <c r="A7" s="30" t="s">
        <v>67</v>
      </c>
      <c r="B7" s="30" t="s">
        <v>68</v>
      </c>
      <c r="C7" s="7">
        <v>554.610268</v>
      </c>
      <c r="D7" s="7">
        <v>493.298268</v>
      </c>
      <c r="E7" s="7">
        <v>410.810596</v>
      </c>
      <c r="F7" s="7">
        <v>82.487672</v>
      </c>
      <c r="G7" s="7">
        <v>61.312</v>
      </c>
    </row>
    <row r="8" ht="20.25" customHeight="1" spans="1:7">
      <c r="A8" s="57" t="s">
        <v>69</v>
      </c>
      <c r="B8" s="57" t="s">
        <v>70</v>
      </c>
      <c r="C8" s="7">
        <v>554.610268</v>
      </c>
      <c r="D8" s="7">
        <v>493.298268</v>
      </c>
      <c r="E8" s="7">
        <v>410.810596</v>
      </c>
      <c r="F8" s="7">
        <v>82.487672</v>
      </c>
      <c r="G8" s="7">
        <v>61.312</v>
      </c>
    </row>
    <row r="9" ht="20.25" customHeight="1" spans="1:7">
      <c r="A9" s="58" t="s">
        <v>71</v>
      </c>
      <c r="B9" s="58" t="s">
        <v>72</v>
      </c>
      <c r="C9" s="7">
        <v>493.298268</v>
      </c>
      <c r="D9" s="7">
        <v>493.298268</v>
      </c>
      <c r="E9" s="7">
        <v>410.810596</v>
      </c>
      <c r="F9" s="7">
        <v>82.487672</v>
      </c>
      <c r="G9" s="7"/>
    </row>
    <row r="10" ht="20.25" customHeight="1" spans="1:7">
      <c r="A10" s="58" t="s">
        <v>73</v>
      </c>
      <c r="B10" s="58" t="s">
        <v>74</v>
      </c>
      <c r="C10" s="7">
        <v>8</v>
      </c>
      <c r="D10" s="7"/>
      <c r="E10" s="7"/>
      <c r="F10" s="7"/>
      <c r="G10" s="7">
        <v>8</v>
      </c>
    </row>
    <row r="11" ht="20.25" customHeight="1" spans="1:7">
      <c r="A11" s="58" t="s">
        <v>75</v>
      </c>
      <c r="B11" s="58" t="s">
        <v>76</v>
      </c>
      <c r="C11" s="7">
        <v>53.312</v>
      </c>
      <c r="D11" s="7"/>
      <c r="E11" s="7"/>
      <c r="F11" s="7"/>
      <c r="G11" s="7">
        <v>53.312</v>
      </c>
    </row>
    <row r="12" ht="20.25" customHeight="1" spans="1:7">
      <c r="A12" s="30" t="s">
        <v>77</v>
      </c>
      <c r="B12" s="30" t="s">
        <v>78</v>
      </c>
      <c r="C12" s="7">
        <v>61.424736</v>
      </c>
      <c r="D12" s="7">
        <v>59.444736</v>
      </c>
      <c r="E12" s="7">
        <v>59.444736</v>
      </c>
      <c r="F12" s="7"/>
      <c r="G12" s="7">
        <v>1.98</v>
      </c>
    </row>
    <row r="13" ht="20.25" customHeight="1" spans="1:7">
      <c r="A13" s="57" t="s">
        <v>79</v>
      </c>
      <c r="B13" s="57" t="s">
        <v>80</v>
      </c>
      <c r="C13" s="7">
        <v>59.444736</v>
      </c>
      <c r="D13" s="7">
        <v>59.444736</v>
      </c>
      <c r="E13" s="7">
        <v>59.444736</v>
      </c>
      <c r="F13" s="7"/>
      <c r="G13" s="7"/>
    </row>
    <row r="14" ht="20.25" customHeight="1" spans="1:7">
      <c r="A14" s="58" t="s">
        <v>81</v>
      </c>
      <c r="B14" s="58" t="s">
        <v>82</v>
      </c>
      <c r="C14" s="7">
        <v>59.444736</v>
      </c>
      <c r="D14" s="7">
        <v>59.444736</v>
      </c>
      <c r="E14" s="7">
        <v>59.444736</v>
      </c>
      <c r="F14" s="7"/>
      <c r="G14" s="7"/>
    </row>
    <row r="15" ht="20.25" customHeight="1" spans="1:7">
      <c r="A15" s="57" t="s">
        <v>83</v>
      </c>
      <c r="B15" s="57" t="s">
        <v>84</v>
      </c>
      <c r="C15" s="7">
        <v>1.98</v>
      </c>
      <c r="D15" s="7"/>
      <c r="E15" s="7"/>
      <c r="F15" s="7"/>
      <c r="G15" s="7">
        <v>1.98</v>
      </c>
    </row>
    <row r="16" ht="20.25" customHeight="1" spans="1:7">
      <c r="A16" s="58" t="s">
        <v>85</v>
      </c>
      <c r="B16" s="58" t="s">
        <v>86</v>
      </c>
      <c r="C16" s="7">
        <v>1.98</v>
      </c>
      <c r="D16" s="7"/>
      <c r="E16" s="7"/>
      <c r="F16" s="7"/>
      <c r="G16" s="7">
        <v>1.98</v>
      </c>
    </row>
    <row r="17" ht="20.25" customHeight="1" spans="1:7">
      <c r="A17" s="30" t="s">
        <v>87</v>
      </c>
      <c r="B17" s="30" t="s">
        <v>88</v>
      </c>
      <c r="C17" s="7">
        <v>53.179815</v>
      </c>
      <c r="D17" s="7">
        <v>53.179815</v>
      </c>
      <c r="E17" s="7">
        <v>53.179815</v>
      </c>
      <c r="F17" s="7"/>
      <c r="G17" s="7"/>
    </row>
    <row r="18" ht="20.25" customHeight="1" spans="1:7">
      <c r="A18" s="57" t="s">
        <v>89</v>
      </c>
      <c r="B18" s="57" t="s">
        <v>90</v>
      </c>
      <c r="C18" s="7">
        <v>53.179815</v>
      </c>
      <c r="D18" s="7">
        <v>53.179815</v>
      </c>
      <c r="E18" s="7">
        <v>53.179815</v>
      </c>
      <c r="F18" s="7"/>
      <c r="G18" s="7"/>
    </row>
    <row r="19" ht="20.25" customHeight="1" spans="1:7">
      <c r="A19" s="58" t="s">
        <v>91</v>
      </c>
      <c r="B19" s="58" t="s">
        <v>92</v>
      </c>
      <c r="C19" s="7">
        <v>30.060616</v>
      </c>
      <c r="D19" s="7">
        <v>30.060616</v>
      </c>
      <c r="E19" s="7">
        <v>30.060616</v>
      </c>
      <c r="F19" s="7"/>
      <c r="G19" s="7"/>
    </row>
    <row r="20" ht="20.25" customHeight="1" spans="1:7">
      <c r="A20" s="58" t="s">
        <v>93</v>
      </c>
      <c r="B20" s="58" t="s">
        <v>94</v>
      </c>
      <c r="C20" s="7">
        <v>0.776341</v>
      </c>
      <c r="D20" s="7">
        <v>0.776341</v>
      </c>
      <c r="E20" s="7">
        <v>0.776341</v>
      </c>
      <c r="F20" s="7"/>
      <c r="G20" s="7"/>
    </row>
    <row r="21" ht="20.25" customHeight="1" spans="1:7">
      <c r="A21" s="58" t="s">
        <v>95</v>
      </c>
      <c r="B21" s="58" t="s">
        <v>96</v>
      </c>
      <c r="C21" s="7">
        <v>19.799499</v>
      </c>
      <c r="D21" s="7">
        <v>19.799499</v>
      </c>
      <c r="E21" s="7">
        <v>19.799499</v>
      </c>
      <c r="F21" s="7"/>
      <c r="G21" s="7"/>
    </row>
    <row r="22" ht="20.25" customHeight="1" spans="1:7">
      <c r="A22" s="58" t="s">
        <v>97</v>
      </c>
      <c r="B22" s="58" t="s">
        <v>98</v>
      </c>
      <c r="C22" s="7">
        <v>2.543359</v>
      </c>
      <c r="D22" s="7">
        <v>2.543359</v>
      </c>
      <c r="E22" s="7">
        <v>2.543359</v>
      </c>
      <c r="F22" s="7"/>
      <c r="G22" s="7"/>
    </row>
    <row r="23" ht="20.25" customHeight="1" spans="1:7">
      <c r="A23" s="30" t="s">
        <v>99</v>
      </c>
      <c r="B23" s="30" t="s">
        <v>100</v>
      </c>
      <c r="C23" s="7">
        <v>56.4684</v>
      </c>
      <c r="D23" s="7">
        <v>56.4684</v>
      </c>
      <c r="E23" s="7">
        <v>56.4684</v>
      </c>
      <c r="F23" s="7"/>
      <c r="G23" s="7"/>
    </row>
    <row r="24" ht="20.25" customHeight="1" spans="1:7">
      <c r="A24" s="57" t="s">
        <v>101</v>
      </c>
      <c r="B24" s="57" t="s">
        <v>102</v>
      </c>
      <c r="C24" s="7">
        <v>56.4684</v>
      </c>
      <c r="D24" s="7">
        <v>56.4684</v>
      </c>
      <c r="E24" s="7">
        <v>56.4684</v>
      </c>
      <c r="F24" s="7"/>
      <c r="G24" s="7"/>
    </row>
    <row r="25" ht="20.25" customHeight="1" spans="1:7">
      <c r="A25" s="58" t="s">
        <v>103</v>
      </c>
      <c r="B25" s="58" t="s">
        <v>104</v>
      </c>
      <c r="C25" s="7">
        <v>53.9988</v>
      </c>
      <c r="D25" s="7">
        <v>53.9988</v>
      </c>
      <c r="E25" s="7">
        <v>53.9988</v>
      </c>
      <c r="F25" s="7"/>
      <c r="G25" s="7"/>
    </row>
    <row r="26" ht="20.25" customHeight="1" spans="1:7">
      <c r="A26" s="58" t="s">
        <v>105</v>
      </c>
      <c r="B26" s="58" t="s">
        <v>106</v>
      </c>
      <c r="C26" s="7">
        <v>2.4696</v>
      </c>
      <c r="D26" s="7">
        <v>2.4696</v>
      </c>
      <c r="E26" s="7">
        <v>2.4696</v>
      </c>
      <c r="F26" s="7"/>
      <c r="G26" s="7"/>
    </row>
    <row r="27" ht="20.25" customHeight="1" spans="1:7">
      <c r="A27" s="31" t="s">
        <v>107</v>
      </c>
      <c r="B27" s="31"/>
      <c r="C27" s="32">
        <v>725.683219</v>
      </c>
      <c r="D27" s="32">
        <v>662.391219</v>
      </c>
      <c r="E27" s="32">
        <v>579.903547</v>
      </c>
      <c r="F27" s="32">
        <v>82.487672</v>
      </c>
      <c r="G27" s="32">
        <v>63.292</v>
      </c>
    </row>
  </sheetData>
  <mergeCells count="7">
    <mergeCell ref="A2:G2"/>
    <mergeCell ref="A3:C3"/>
    <mergeCell ref="A4:B4"/>
    <mergeCell ref="D4:F4"/>
    <mergeCell ref="A27:B27"/>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topLeftCell="B1" workbookViewId="0">
      <selection activeCell="A1" sqref="A1"/>
    </sheetView>
  </sheetViews>
  <sheetFormatPr defaultColWidth="8.85" defaultRowHeight="15" customHeight="1" outlineLevelRow="6" outlineLevelCol="5"/>
  <cols>
    <col min="1" max="6" width="28.575" customWidth="1"/>
  </cols>
  <sheetData>
    <row r="1" ht="18.75" customHeight="1" spans="1:6">
      <c r="A1" s="50"/>
      <c r="B1" s="50"/>
      <c r="C1" s="51"/>
      <c r="D1" s="23"/>
      <c r="E1" s="23"/>
      <c r="F1" s="56" t="s">
        <v>125</v>
      </c>
    </row>
    <row r="2" ht="41.25" customHeight="1" spans="1:6">
      <c r="A2" s="52" t="s">
        <v>126</v>
      </c>
      <c r="B2" s="52"/>
      <c r="C2" s="52"/>
      <c r="D2" s="52"/>
      <c r="E2" s="52"/>
      <c r="F2" s="52"/>
    </row>
    <row r="3" ht="18.75" customHeight="1" spans="1:6">
      <c r="A3" s="38" t="str">
        <f>"单位名称："&amp;"易门县人民政府办公室"</f>
        <v>单位名称：易门县人民政府办公室</v>
      </c>
      <c r="B3" s="38"/>
      <c r="C3" s="38"/>
      <c r="D3" s="53"/>
      <c r="E3" s="23"/>
      <c r="F3" s="56" t="s">
        <v>26</v>
      </c>
    </row>
    <row r="4" ht="18.75" customHeight="1" spans="1:6">
      <c r="A4" s="27" t="s">
        <v>127</v>
      </c>
      <c r="B4" s="28" t="s">
        <v>128</v>
      </c>
      <c r="C4" s="28" t="s">
        <v>129</v>
      </c>
      <c r="D4" s="28"/>
      <c r="E4" s="28"/>
      <c r="F4" s="28" t="s">
        <v>130</v>
      </c>
    </row>
    <row r="5" ht="18.75" customHeight="1" spans="1:6">
      <c r="A5" s="27"/>
      <c r="B5" s="28"/>
      <c r="C5" s="28" t="s">
        <v>31</v>
      </c>
      <c r="D5" s="28" t="s">
        <v>131</v>
      </c>
      <c r="E5" s="28" t="s">
        <v>132</v>
      </c>
      <c r="F5" s="28"/>
    </row>
    <row r="6" ht="18.75" customHeight="1" spans="1:6">
      <c r="A6" s="54" t="s">
        <v>43</v>
      </c>
      <c r="B6" s="55" t="s">
        <v>44</v>
      </c>
      <c r="C6" s="54" t="s">
        <v>45</v>
      </c>
      <c r="D6" s="54" t="s">
        <v>46</v>
      </c>
      <c r="E6" s="54" t="s">
        <v>47</v>
      </c>
      <c r="F6" s="54">
        <v>7</v>
      </c>
    </row>
    <row r="7" ht="20.25" customHeight="1" spans="1:6">
      <c r="A7" s="7">
        <v>5.886</v>
      </c>
      <c r="B7" s="7"/>
      <c r="C7" s="7">
        <v>3.88</v>
      </c>
      <c r="D7" s="7"/>
      <c r="E7" s="7">
        <v>3.88</v>
      </c>
      <c r="F7" s="7">
        <v>2.006</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48"/>
  <sheetViews>
    <sheetView showZeros="0" topLeftCell="E1" workbookViewId="0">
      <selection activeCell="A1" sqref="A1"/>
    </sheetView>
  </sheetViews>
  <sheetFormatPr defaultColWidth="8.85" defaultRowHeight="15" customHeight="1"/>
  <cols>
    <col min="1" max="7" width="28.575" customWidth="1"/>
    <col min="8" max="24" width="14.2833333333333" customWidth="1"/>
  </cols>
  <sheetData>
    <row r="1" ht="18.75" customHeight="1" spans="1:24">
      <c r="A1" s="23"/>
      <c r="B1" s="23"/>
      <c r="C1" s="23"/>
      <c r="D1" s="23"/>
      <c r="E1" s="23"/>
      <c r="F1" s="23"/>
      <c r="G1" s="23"/>
      <c r="H1" s="23"/>
      <c r="I1" s="23"/>
      <c r="J1" s="23"/>
      <c r="K1" s="23"/>
      <c r="L1" s="23"/>
      <c r="M1" s="44"/>
      <c r="N1" s="44"/>
      <c r="O1" s="44"/>
      <c r="P1" s="44"/>
      <c r="Q1" s="44"/>
      <c r="R1" s="44"/>
      <c r="S1" s="44"/>
      <c r="T1" s="44"/>
      <c r="U1" s="44"/>
      <c r="V1" s="44"/>
      <c r="W1" s="44"/>
      <c r="X1" s="44" t="s">
        <v>133</v>
      </c>
    </row>
    <row r="2" ht="45" customHeight="1" spans="1:24">
      <c r="A2" s="24" t="s">
        <v>134</v>
      </c>
      <c r="B2" s="24"/>
      <c r="C2" s="24"/>
      <c r="D2" s="24"/>
      <c r="E2" s="24"/>
      <c r="F2" s="24"/>
      <c r="G2" s="24"/>
      <c r="H2" s="24"/>
      <c r="I2" s="24"/>
      <c r="J2" s="24"/>
      <c r="K2" s="24"/>
      <c r="L2" s="24"/>
      <c r="M2" s="45"/>
      <c r="N2" s="45"/>
      <c r="O2" s="45"/>
      <c r="P2" s="45"/>
      <c r="Q2" s="45"/>
      <c r="R2" s="45"/>
      <c r="S2" s="45"/>
      <c r="T2" s="45"/>
      <c r="U2" s="45"/>
      <c r="V2" s="45"/>
      <c r="W2" s="45"/>
      <c r="X2" s="45"/>
    </row>
    <row r="3" ht="18.75" customHeight="1" spans="1:24">
      <c r="A3" s="38" t="str">
        <f>"单位名称："&amp;"易门县人民政府办公室"</f>
        <v>单位名称：易门县人民政府办公室</v>
      </c>
      <c r="B3" s="38"/>
      <c r="C3" s="38"/>
      <c r="D3" s="38"/>
      <c r="E3" s="38"/>
      <c r="F3" s="38"/>
      <c r="G3" s="38"/>
      <c r="H3" s="42"/>
      <c r="I3" s="42"/>
      <c r="J3" s="42"/>
      <c r="K3" s="42"/>
      <c r="L3" s="42"/>
      <c r="M3" s="46"/>
      <c r="N3" s="46"/>
      <c r="O3" s="46"/>
      <c r="P3" s="46"/>
      <c r="Q3" s="46"/>
      <c r="R3" s="46"/>
      <c r="S3" s="46"/>
      <c r="T3" s="46"/>
      <c r="U3" s="46"/>
      <c r="V3" s="46"/>
      <c r="W3" s="46"/>
      <c r="X3" s="46" t="s">
        <v>26</v>
      </c>
    </row>
    <row r="4" ht="18.75" customHeight="1" spans="1:24">
      <c r="A4" s="47" t="s">
        <v>135</v>
      </c>
      <c r="B4" s="47" t="s">
        <v>136</v>
      </c>
      <c r="C4" s="47" t="s">
        <v>137</v>
      </c>
      <c r="D4" s="47" t="s">
        <v>138</v>
      </c>
      <c r="E4" s="47" t="s">
        <v>139</v>
      </c>
      <c r="F4" s="47" t="s">
        <v>140</v>
      </c>
      <c r="G4" s="47" t="s">
        <v>141</v>
      </c>
      <c r="H4" s="48" t="s">
        <v>29</v>
      </c>
      <c r="I4" s="48" t="s">
        <v>142</v>
      </c>
      <c r="J4" s="47"/>
      <c r="K4" s="47"/>
      <c r="L4" s="47"/>
      <c r="M4" s="47"/>
      <c r="N4" s="47"/>
      <c r="O4" s="47" t="s">
        <v>143</v>
      </c>
      <c r="P4" s="47"/>
      <c r="Q4" s="47"/>
      <c r="R4" s="47" t="s">
        <v>35</v>
      </c>
      <c r="S4" s="47" t="s">
        <v>36</v>
      </c>
      <c r="T4" s="47"/>
      <c r="U4" s="47"/>
      <c r="V4" s="47"/>
      <c r="W4" s="47"/>
      <c r="X4" s="47"/>
    </row>
    <row r="5" ht="18.75" customHeight="1" spans="1:24">
      <c r="A5" s="47"/>
      <c r="B5" s="47"/>
      <c r="C5" s="47"/>
      <c r="D5" s="47"/>
      <c r="E5" s="47"/>
      <c r="F5" s="47"/>
      <c r="G5" s="47"/>
      <c r="H5" s="48" t="s">
        <v>144</v>
      </c>
      <c r="I5" s="48" t="s">
        <v>145</v>
      </c>
      <c r="J5" s="48"/>
      <c r="K5" s="47" t="s">
        <v>33</v>
      </c>
      <c r="L5" s="47" t="s">
        <v>34</v>
      </c>
      <c r="M5" s="47"/>
      <c r="N5" s="47"/>
      <c r="O5" s="47" t="s">
        <v>143</v>
      </c>
      <c r="P5" s="47" t="s">
        <v>33</v>
      </c>
      <c r="Q5" s="47" t="s">
        <v>34</v>
      </c>
      <c r="R5" s="47" t="s">
        <v>35</v>
      </c>
      <c r="S5" s="47" t="s">
        <v>36</v>
      </c>
      <c r="T5" s="47" t="s">
        <v>37</v>
      </c>
      <c r="U5" s="47" t="s">
        <v>38</v>
      </c>
      <c r="V5" s="47" t="s">
        <v>39</v>
      </c>
      <c r="W5" s="47" t="s">
        <v>40</v>
      </c>
      <c r="X5" s="47" t="s">
        <v>41</v>
      </c>
    </row>
    <row r="6" ht="18.75" customHeight="1" spans="1:24">
      <c r="A6" s="47"/>
      <c r="B6" s="47"/>
      <c r="C6" s="47"/>
      <c r="D6" s="47"/>
      <c r="E6" s="47"/>
      <c r="F6" s="47"/>
      <c r="G6" s="47"/>
      <c r="H6" s="48"/>
      <c r="I6" s="48" t="s">
        <v>146</v>
      </c>
      <c r="J6" s="47" t="s">
        <v>147</v>
      </c>
      <c r="K6" s="47" t="s">
        <v>148</v>
      </c>
      <c r="L6" s="47" t="s">
        <v>149</v>
      </c>
      <c r="M6" s="47" t="s">
        <v>150</v>
      </c>
      <c r="N6" s="47" t="s">
        <v>151</v>
      </c>
      <c r="O6" s="47" t="s">
        <v>32</v>
      </c>
      <c r="P6" s="47" t="s">
        <v>33</v>
      </c>
      <c r="Q6" s="47" t="s">
        <v>34</v>
      </c>
      <c r="R6" s="47"/>
      <c r="S6" s="47" t="s">
        <v>31</v>
      </c>
      <c r="T6" s="47" t="s">
        <v>37</v>
      </c>
      <c r="U6" s="47" t="s">
        <v>38</v>
      </c>
      <c r="V6" s="47" t="s">
        <v>39</v>
      </c>
      <c r="W6" s="47" t="s">
        <v>40</v>
      </c>
      <c r="X6" s="47" t="s">
        <v>41</v>
      </c>
    </row>
    <row r="7" ht="22.65" customHeight="1" spans="1:24">
      <c r="A7" s="47"/>
      <c r="B7" s="47"/>
      <c r="C7" s="47"/>
      <c r="D7" s="47"/>
      <c r="E7" s="47"/>
      <c r="F7" s="47"/>
      <c r="G7" s="47"/>
      <c r="H7" s="48"/>
      <c r="I7" s="48" t="s">
        <v>31</v>
      </c>
      <c r="J7" s="47" t="s">
        <v>147</v>
      </c>
      <c r="K7" s="47"/>
      <c r="L7" s="47"/>
      <c r="M7" s="47"/>
      <c r="N7" s="47"/>
      <c r="O7" s="47"/>
      <c r="P7" s="47"/>
      <c r="Q7" s="47"/>
      <c r="R7" s="47"/>
      <c r="S7" s="47"/>
      <c r="T7" s="47"/>
      <c r="U7" s="47"/>
      <c r="V7" s="47"/>
      <c r="W7" s="47"/>
      <c r="X7" s="47"/>
    </row>
    <row r="8" ht="18.75" customHeight="1" spans="1:24">
      <c r="A8" s="48" t="s">
        <v>42</v>
      </c>
      <c r="B8" s="48">
        <v>2</v>
      </c>
      <c r="C8" s="48">
        <v>3</v>
      </c>
      <c r="D8" s="48">
        <v>4</v>
      </c>
      <c r="E8" s="48">
        <v>5</v>
      </c>
      <c r="F8" s="48">
        <v>6</v>
      </c>
      <c r="G8" s="48">
        <v>7</v>
      </c>
      <c r="H8" s="48">
        <v>8</v>
      </c>
      <c r="I8" s="48">
        <v>9</v>
      </c>
      <c r="J8" s="48">
        <v>10</v>
      </c>
      <c r="K8" s="48">
        <v>11</v>
      </c>
      <c r="L8" s="48">
        <v>12</v>
      </c>
      <c r="M8" s="48">
        <v>13</v>
      </c>
      <c r="N8" s="48">
        <v>14</v>
      </c>
      <c r="O8" s="48">
        <v>15</v>
      </c>
      <c r="P8" s="48">
        <v>16</v>
      </c>
      <c r="Q8" s="48">
        <v>17</v>
      </c>
      <c r="R8" s="48">
        <v>18</v>
      </c>
      <c r="S8" s="48">
        <v>19</v>
      </c>
      <c r="T8" s="48">
        <v>20</v>
      </c>
      <c r="U8" s="48">
        <v>21</v>
      </c>
      <c r="V8" s="48">
        <v>22</v>
      </c>
      <c r="W8" s="48">
        <v>23</v>
      </c>
      <c r="X8" s="48">
        <v>24</v>
      </c>
    </row>
    <row r="9" ht="18.75" customHeight="1" spans="1:24">
      <c r="A9" s="39" t="s">
        <v>52</v>
      </c>
      <c r="B9" s="39"/>
      <c r="C9" s="40"/>
      <c r="D9" s="39"/>
      <c r="E9" s="39"/>
      <c r="F9" s="39"/>
      <c r="G9" s="39"/>
      <c r="H9" s="7">
        <v>662.391219</v>
      </c>
      <c r="I9" s="7">
        <v>662.391219</v>
      </c>
      <c r="J9" s="7"/>
      <c r="K9" s="7"/>
      <c r="L9" s="7"/>
      <c r="M9" s="7">
        <v>662.391219</v>
      </c>
      <c r="N9" s="7"/>
      <c r="O9" s="7"/>
      <c r="P9" s="7"/>
      <c r="Q9" s="7"/>
      <c r="R9" s="7"/>
      <c r="S9" s="7"/>
      <c r="T9" s="7"/>
      <c r="U9" s="7"/>
      <c r="V9" s="7"/>
      <c r="W9" s="7"/>
      <c r="X9" s="7"/>
    </row>
    <row r="10" ht="18.75" customHeight="1" spans="1:24">
      <c r="A10" s="49" t="s">
        <v>52</v>
      </c>
      <c r="B10" s="39" t="s">
        <v>152</v>
      </c>
      <c r="C10" s="40" t="s">
        <v>153</v>
      </c>
      <c r="D10" s="39" t="s">
        <v>71</v>
      </c>
      <c r="E10" s="39" t="s">
        <v>72</v>
      </c>
      <c r="F10" s="39" t="s">
        <v>154</v>
      </c>
      <c r="G10" s="39" t="s">
        <v>155</v>
      </c>
      <c r="H10" s="7">
        <v>148.5708</v>
      </c>
      <c r="I10" s="7">
        <v>148.5708</v>
      </c>
      <c r="J10" s="7"/>
      <c r="K10" s="7"/>
      <c r="L10" s="7"/>
      <c r="M10" s="7">
        <v>148.5708</v>
      </c>
      <c r="N10" s="7"/>
      <c r="O10" s="7"/>
      <c r="P10" s="7"/>
      <c r="Q10" s="4"/>
      <c r="R10" s="7"/>
      <c r="S10" s="7"/>
      <c r="T10" s="7"/>
      <c r="U10" s="7"/>
      <c r="V10" s="7"/>
      <c r="W10" s="7"/>
      <c r="X10" s="7"/>
    </row>
    <row r="11" ht="18.75" customHeight="1" spans="1:24">
      <c r="A11" s="49" t="s">
        <v>52</v>
      </c>
      <c r="B11" s="39" t="s">
        <v>152</v>
      </c>
      <c r="C11" s="40" t="s">
        <v>153</v>
      </c>
      <c r="D11" s="39" t="s">
        <v>71</v>
      </c>
      <c r="E11" s="39" t="s">
        <v>72</v>
      </c>
      <c r="F11" s="39" t="s">
        <v>156</v>
      </c>
      <c r="G11" s="39" t="s">
        <v>157</v>
      </c>
      <c r="H11" s="7">
        <v>199.1508</v>
      </c>
      <c r="I11" s="7">
        <v>199.1508</v>
      </c>
      <c r="J11" s="7"/>
      <c r="K11" s="7"/>
      <c r="L11" s="7"/>
      <c r="M11" s="7">
        <v>199.1508</v>
      </c>
      <c r="N11" s="7"/>
      <c r="O11" s="7"/>
      <c r="P11" s="7"/>
      <c r="Q11" s="4"/>
      <c r="R11" s="7"/>
      <c r="S11" s="7"/>
      <c r="T11" s="7"/>
      <c r="U11" s="7"/>
      <c r="V11" s="7"/>
      <c r="W11" s="7"/>
      <c r="X11" s="7"/>
    </row>
    <row r="12" ht="18.75" customHeight="1" spans="1:24">
      <c r="A12" s="49" t="s">
        <v>52</v>
      </c>
      <c r="B12" s="39" t="s">
        <v>152</v>
      </c>
      <c r="C12" s="40" t="s">
        <v>153</v>
      </c>
      <c r="D12" s="39" t="s">
        <v>71</v>
      </c>
      <c r="E12" s="39" t="s">
        <v>72</v>
      </c>
      <c r="F12" s="39" t="s">
        <v>158</v>
      </c>
      <c r="G12" s="39" t="s">
        <v>159</v>
      </c>
      <c r="H12" s="7">
        <v>12.3809</v>
      </c>
      <c r="I12" s="7">
        <v>12.3809</v>
      </c>
      <c r="J12" s="7"/>
      <c r="K12" s="7"/>
      <c r="L12" s="7"/>
      <c r="M12" s="7">
        <v>12.3809</v>
      </c>
      <c r="N12" s="7"/>
      <c r="O12" s="7"/>
      <c r="P12" s="7"/>
      <c r="Q12" s="4"/>
      <c r="R12" s="7"/>
      <c r="S12" s="7"/>
      <c r="T12" s="7"/>
      <c r="U12" s="7"/>
      <c r="V12" s="7"/>
      <c r="W12" s="7"/>
      <c r="X12" s="7"/>
    </row>
    <row r="13" ht="18.75" customHeight="1" spans="1:24">
      <c r="A13" s="49" t="s">
        <v>52</v>
      </c>
      <c r="B13" s="39" t="s">
        <v>152</v>
      </c>
      <c r="C13" s="40" t="s">
        <v>153</v>
      </c>
      <c r="D13" s="39" t="s">
        <v>71</v>
      </c>
      <c r="E13" s="39" t="s">
        <v>72</v>
      </c>
      <c r="F13" s="39" t="s">
        <v>158</v>
      </c>
      <c r="G13" s="39" t="s">
        <v>159</v>
      </c>
      <c r="H13" s="7">
        <v>0.99</v>
      </c>
      <c r="I13" s="7">
        <v>0.99</v>
      </c>
      <c r="J13" s="7"/>
      <c r="K13" s="7"/>
      <c r="L13" s="7"/>
      <c r="M13" s="7">
        <v>0.99</v>
      </c>
      <c r="N13" s="7"/>
      <c r="O13" s="7"/>
      <c r="P13" s="7"/>
      <c r="Q13" s="4"/>
      <c r="R13" s="7"/>
      <c r="S13" s="7"/>
      <c r="T13" s="7"/>
      <c r="U13" s="7"/>
      <c r="V13" s="7"/>
      <c r="W13" s="7"/>
      <c r="X13" s="7"/>
    </row>
    <row r="14" ht="18.75" customHeight="1" spans="1:24">
      <c r="A14" s="49" t="s">
        <v>52</v>
      </c>
      <c r="B14" s="39" t="s">
        <v>152</v>
      </c>
      <c r="C14" s="40" t="s">
        <v>153</v>
      </c>
      <c r="D14" s="39" t="s">
        <v>105</v>
      </c>
      <c r="E14" s="39" t="s">
        <v>106</v>
      </c>
      <c r="F14" s="39" t="s">
        <v>156</v>
      </c>
      <c r="G14" s="39" t="s">
        <v>157</v>
      </c>
      <c r="H14" s="7">
        <v>2.2776</v>
      </c>
      <c r="I14" s="7">
        <v>2.2776</v>
      </c>
      <c r="J14" s="7"/>
      <c r="K14" s="7"/>
      <c r="L14" s="7"/>
      <c r="M14" s="7">
        <v>2.2776</v>
      </c>
      <c r="N14" s="7"/>
      <c r="O14" s="7"/>
      <c r="P14" s="7"/>
      <c r="Q14" s="4"/>
      <c r="R14" s="7"/>
      <c r="S14" s="7"/>
      <c r="T14" s="7"/>
      <c r="U14" s="7"/>
      <c r="V14" s="7"/>
      <c r="W14" s="7"/>
      <c r="X14" s="7"/>
    </row>
    <row r="15" ht="18.75" customHeight="1" spans="1:24">
      <c r="A15" s="49" t="s">
        <v>52</v>
      </c>
      <c r="B15" s="39" t="s">
        <v>160</v>
      </c>
      <c r="C15" s="40" t="s">
        <v>161</v>
      </c>
      <c r="D15" s="39" t="s">
        <v>71</v>
      </c>
      <c r="E15" s="39" t="s">
        <v>72</v>
      </c>
      <c r="F15" s="39" t="s">
        <v>162</v>
      </c>
      <c r="G15" s="39" t="s">
        <v>163</v>
      </c>
      <c r="H15" s="7">
        <v>1.076596</v>
      </c>
      <c r="I15" s="7">
        <v>1.076596</v>
      </c>
      <c r="J15" s="7"/>
      <c r="K15" s="7"/>
      <c r="L15" s="7"/>
      <c r="M15" s="7">
        <v>1.076596</v>
      </c>
      <c r="N15" s="7"/>
      <c r="O15" s="7"/>
      <c r="P15" s="7"/>
      <c r="Q15" s="4"/>
      <c r="R15" s="7"/>
      <c r="S15" s="7"/>
      <c r="T15" s="7"/>
      <c r="U15" s="7"/>
      <c r="V15" s="7"/>
      <c r="W15" s="7"/>
      <c r="X15" s="7"/>
    </row>
    <row r="16" ht="18.75" customHeight="1" spans="1:24">
      <c r="A16" s="49" t="s">
        <v>52</v>
      </c>
      <c r="B16" s="39" t="s">
        <v>160</v>
      </c>
      <c r="C16" s="40" t="s">
        <v>161</v>
      </c>
      <c r="D16" s="39" t="s">
        <v>81</v>
      </c>
      <c r="E16" s="39" t="s">
        <v>82</v>
      </c>
      <c r="F16" s="39" t="s">
        <v>164</v>
      </c>
      <c r="G16" s="39" t="s">
        <v>165</v>
      </c>
      <c r="H16" s="7">
        <v>59.444736</v>
      </c>
      <c r="I16" s="7">
        <v>59.444736</v>
      </c>
      <c r="J16" s="7"/>
      <c r="K16" s="7"/>
      <c r="L16" s="7"/>
      <c r="M16" s="7">
        <v>59.444736</v>
      </c>
      <c r="N16" s="7"/>
      <c r="O16" s="7"/>
      <c r="P16" s="7"/>
      <c r="Q16" s="4"/>
      <c r="R16" s="7"/>
      <c r="S16" s="7"/>
      <c r="T16" s="7"/>
      <c r="U16" s="7"/>
      <c r="V16" s="7"/>
      <c r="W16" s="7"/>
      <c r="X16" s="7"/>
    </row>
    <row r="17" ht="18.75" customHeight="1" spans="1:24">
      <c r="A17" s="49" t="s">
        <v>52</v>
      </c>
      <c r="B17" s="39" t="s">
        <v>160</v>
      </c>
      <c r="C17" s="40" t="s">
        <v>161</v>
      </c>
      <c r="D17" s="39" t="s">
        <v>91</v>
      </c>
      <c r="E17" s="39" t="s">
        <v>92</v>
      </c>
      <c r="F17" s="39" t="s">
        <v>166</v>
      </c>
      <c r="G17" s="39" t="s">
        <v>167</v>
      </c>
      <c r="H17" s="7">
        <v>30.060616</v>
      </c>
      <c r="I17" s="7">
        <v>30.060616</v>
      </c>
      <c r="J17" s="7"/>
      <c r="K17" s="7"/>
      <c r="L17" s="7"/>
      <c r="M17" s="7">
        <v>30.060616</v>
      </c>
      <c r="N17" s="7"/>
      <c r="O17" s="7"/>
      <c r="P17" s="7"/>
      <c r="Q17" s="4"/>
      <c r="R17" s="7"/>
      <c r="S17" s="7"/>
      <c r="T17" s="7"/>
      <c r="U17" s="7"/>
      <c r="V17" s="7"/>
      <c r="W17" s="7"/>
      <c r="X17" s="7"/>
    </row>
    <row r="18" ht="18.75" customHeight="1" spans="1:24">
      <c r="A18" s="49" t="s">
        <v>52</v>
      </c>
      <c r="B18" s="39" t="s">
        <v>160</v>
      </c>
      <c r="C18" s="40" t="s">
        <v>161</v>
      </c>
      <c r="D18" s="39" t="s">
        <v>93</v>
      </c>
      <c r="E18" s="39" t="s">
        <v>94</v>
      </c>
      <c r="F18" s="39" t="s">
        <v>166</v>
      </c>
      <c r="G18" s="39" t="s">
        <v>167</v>
      </c>
      <c r="H18" s="7">
        <v>0.776341</v>
      </c>
      <c r="I18" s="7">
        <v>0.776341</v>
      </c>
      <c r="J18" s="7"/>
      <c r="K18" s="7"/>
      <c r="L18" s="7"/>
      <c r="M18" s="7">
        <v>0.776341</v>
      </c>
      <c r="N18" s="7"/>
      <c r="O18" s="7"/>
      <c r="P18" s="7"/>
      <c r="Q18" s="4"/>
      <c r="R18" s="7"/>
      <c r="S18" s="7"/>
      <c r="T18" s="7"/>
      <c r="U18" s="7"/>
      <c r="V18" s="7"/>
      <c r="W18" s="7"/>
      <c r="X18" s="7"/>
    </row>
    <row r="19" ht="18.75" customHeight="1" spans="1:24">
      <c r="A19" s="49" t="s">
        <v>52</v>
      </c>
      <c r="B19" s="39" t="s">
        <v>160</v>
      </c>
      <c r="C19" s="40" t="s">
        <v>161</v>
      </c>
      <c r="D19" s="39" t="s">
        <v>95</v>
      </c>
      <c r="E19" s="39" t="s">
        <v>96</v>
      </c>
      <c r="F19" s="39" t="s">
        <v>168</v>
      </c>
      <c r="G19" s="39" t="s">
        <v>169</v>
      </c>
      <c r="H19" s="7">
        <v>19.799499</v>
      </c>
      <c r="I19" s="7">
        <v>19.799499</v>
      </c>
      <c r="J19" s="7"/>
      <c r="K19" s="7"/>
      <c r="L19" s="7"/>
      <c r="M19" s="7">
        <v>19.799499</v>
      </c>
      <c r="N19" s="7"/>
      <c r="O19" s="7"/>
      <c r="P19" s="7"/>
      <c r="Q19" s="4"/>
      <c r="R19" s="7"/>
      <c r="S19" s="7"/>
      <c r="T19" s="7"/>
      <c r="U19" s="7"/>
      <c r="V19" s="7"/>
      <c r="W19" s="7"/>
      <c r="X19" s="7"/>
    </row>
    <row r="20" ht="18.75" customHeight="1" spans="1:24">
      <c r="A20" s="49" t="s">
        <v>52</v>
      </c>
      <c r="B20" s="39" t="s">
        <v>160</v>
      </c>
      <c r="C20" s="40" t="s">
        <v>161</v>
      </c>
      <c r="D20" s="39" t="s">
        <v>97</v>
      </c>
      <c r="E20" s="39" t="s">
        <v>98</v>
      </c>
      <c r="F20" s="39" t="s">
        <v>162</v>
      </c>
      <c r="G20" s="39" t="s">
        <v>163</v>
      </c>
      <c r="H20" s="7">
        <v>0.743059</v>
      </c>
      <c r="I20" s="7">
        <v>0.743059</v>
      </c>
      <c r="J20" s="7"/>
      <c r="K20" s="7"/>
      <c r="L20" s="7"/>
      <c r="M20" s="7">
        <v>0.743059</v>
      </c>
      <c r="N20" s="7"/>
      <c r="O20" s="7"/>
      <c r="P20" s="7"/>
      <c r="Q20" s="4"/>
      <c r="R20" s="7"/>
      <c r="S20" s="7"/>
      <c r="T20" s="7"/>
      <c r="U20" s="7"/>
      <c r="V20" s="7"/>
      <c r="W20" s="7"/>
      <c r="X20" s="7"/>
    </row>
    <row r="21" ht="18.75" customHeight="1" spans="1:24">
      <c r="A21" s="49" t="s">
        <v>52</v>
      </c>
      <c r="B21" s="39" t="s">
        <v>160</v>
      </c>
      <c r="C21" s="40" t="s">
        <v>161</v>
      </c>
      <c r="D21" s="39" t="s">
        <v>97</v>
      </c>
      <c r="E21" s="39" t="s">
        <v>98</v>
      </c>
      <c r="F21" s="39" t="s">
        <v>162</v>
      </c>
      <c r="G21" s="39" t="s">
        <v>163</v>
      </c>
      <c r="H21" s="7">
        <v>1.765</v>
      </c>
      <c r="I21" s="7">
        <v>1.765</v>
      </c>
      <c r="J21" s="7"/>
      <c r="K21" s="7"/>
      <c r="L21" s="7"/>
      <c r="M21" s="7">
        <v>1.765</v>
      </c>
      <c r="N21" s="7"/>
      <c r="O21" s="7"/>
      <c r="P21" s="7"/>
      <c r="Q21" s="4"/>
      <c r="R21" s="7"/>
      <c r="S21" s="7"/>
      <c r="T21" s="7"/>
      <c r="U21" s="7"/>
      <c r="V21" s="7"/>
      <c r="W21" s="7"/>
      <c r="X21" s="7"/>
    </row>
    <row r="22" ht="18.75" customHeight="1" spans="1:24">
      <c r="A22" s="49" t="s">
        <v>52</v>
      </c>
      <c r="B22" s="39" t="s">
        <v>160</v>
      </c>
      <c r="C22" s="40" t="s">
        <v>161</v>
      </c>
      <c r="D22" s="39" t="s">
        <v>97</v>
      </c>
      <c r="E22" s="39" t="s">
        <v>98</v>
      </c>
      <c r="F22" s="39" t="s">
        <v>162</v>
      </c>
      <c r="G22" s="39" t="s">
        <v>163</v>
      </c>
      <c r="H22" s="7">
        <v>0.0353</v>
      </c>
      <c r="I22" s="7">
        <v>0.0353</v>
      </c>
      <c r="J22" s="7"/>
      <c r="K22" s="7"/>
      <c r="L22" s="7"/>
      <c r="M22" s="7">
        <v>0.0353</v>
      </c>
      <c r="N22" s="7"/>
      <c r="O22" s="7"/>
      <c r="P22" s="7"/>
      <c r="Q22" s="4"/>
      <c r="R22" s="7"/>
      <c r="S22" s="7"/>
      <c r="T22" s="7"/>
      <c r="U22" s="7"/>
      <c r="V22" s="7"/>
      <c r="W22" s="7"/>
      <c r="X22" s="7"/>
    </row>
    <row r="23" ht="18.75" customHeight="1" spans="1:24">
      <c r="A23" s="49" t="s">
        <v>52</v>
      </c>
      <c r="B23" s="39" t="s">
        <v>170</v>
      </c>
      <c r="C23" s="40" t="s">
        <v>104</v>
      </c>
      <c r="D23" s="39" t="s">
        <v>103</v>
      </c>
      <c r="E23" s="39" t="s">
        <v>104</v>
      </c>
      <c r="F23" s="39" t="s">
        <v>171</v>
      </c>
      <c r="G23" s="39" t="s">
        <v>104</v>
      </c>
      <c r="H23" s="7">
        <v>53.9988</v>
      </c>
      <c r="I23" s="7">
        <v>53.9988</v>
      </c>
      <c r="J23" s="7"/>
      <c r="K23" s="7"/>
      <c r="L23" s="7"/>
      <c r="M23" s="7">
        <v>53.9988</v>
      </c>
      <c r="N23" s="7"/>
      <c r="O23" s="7"/>
      <c r="P23" s="7"/>
      <c r="Q23" s="4"/>
      <c r="R23" s="7"/>
      <c r="S23" s="7"/>
      <c r="T23" s="7"/>
      <c r="U23" s="7"/>
      <c r="V23" s="7"/>
      <c r="W23" s="7"/>
      <c r="X23" s="7"/>
    </row>
    <row r="24" ht="18.75" customHeight="1" spans="1:24">
      <c r="A24" s="49" t="s">
        <v>52</v>
      </c>
      <c r="B24" s="39" t="s">
        <v>172</v>
      </c>
      <c r="C24" s="40" t="s">
        <v>173</v>
      </c>
      <c r="D24" s="39" t="s">
        <v>71</v>
      </c>
      <c r="E24" s="39" t="s">
        <v>72</v>
      </c>
      <c r="F24" s="39" t="s">
        <v>174</v>
      </c>
      <c r="G24" s="39" t="s">
        <v>173</v>
      </c>
      <c r="H24" s="7">
        <v>8.229672</v>
      </c>
      <c r="I24" s="7">
        <v>8.229672</v>
      </c>
      <c r="J24" s="7"/>
      <c r="K24" s="7"/>
      <c r="L24" s="7"/>
      <c r="M24" s="7">
        <v>8.229672</v>
      </c>
      <c r="N24" s="7"/>
      <c r="O24" s="7"/>
      <c r="P24" s="7"/>
      <c r="Q24" s="4"/>
      <c r="R24" s="7"/>
      <c r="S24" s="7"/>
      <c r="T24" s="7"/>
      <c r="U24" s="7"/>
      <c r="V24" s="7"/>
      <c r="W24" s="7"/>
      <c r="X24" s="7"/>
    </row>
    <row r="25" ht="18.75" customHeight="1" spans="1:24">
      <c r="A25" s="49" t="s">
        <v>52</v>
      </c>
      <c r="B25" s="39" t="s">
        <v>175</v>
      </c>
      <c r="C25" s="40" t="s">
        <v>176</v>
      </c>
      <c r="D25" s="39" t="s">
        <v>71</v>
      </c>
      <c r="E25" s="39" t="s">
        <v>72</v>
      </c>
      <c r="F25" s="39" t="s">
        <v>177</v>
      </c>
      <c r="G25" s="39" t="s">
        <v>178</v>
      </c>
      <c r="H25" s="7">
        <v>10</v>
      </c>
      <c r="I25" s="7">
        <v>10</v>
      </c>
      <c r="J25" s="7"/>
      <c r="K25" s="7"/>
      <c r="L25" s="7"/>
      <c r="M25" s="7">
        <v>10</v>
      </c>
      <c r="N25" s="7"/>
      <c r="O25" s="7"/>
      <c r="P25" s="7"/>
      <c r="Q25" s="4"/>
      <c r="R25" s="7"/>
      <c r="S25" s="7"/>
      <c r="T25" s="7"/>
      <c r="U25" s="7"/>
      <c r="V25" s="7"/>
      <c r="W25" s="7"/>
      <c r="X25" s="7"/>
    </row>
    <row r="26" ht="18.75" customHeight="1" spans="1:24">
      <c r="A26" s="49" t="s">
        <v>52</v>
      </c>
      <c r="B26" s="39" t="s">
        <v>175</v>
      </c>
      <c r="C26" s="40" t="s">
        <v>176</v>
      </c>
      <c r="D26" s="39" t="s">
        <v>71</v>
      </c>
      <c r="E26" s="39" t="s">
        <v>72</v>
      </c>
      <c r="F26" s="39" t="s">
        <v>179</v>
      </c>
      <c r="G26" s="39" t="s">
        <v>180</v>
      </c>
      <c r="H26" s="7">
        <v>2</v>
      </c>
      <c r="I26" s="7">
        <v>2</v>
      </c>
      <c r="J26" s="7"/>
      <c r="K26" s="7"/>
      <c r="L26" s="7"/>
      <c r="M26" s="7">
        <v>2</v>
      </c>
      <c r="N26" s="7"/>
      <c r="O26" s="7"/>
      <c r="P26" s="7"/>
      <c r="Q26" s="4"/>
      <c r="R26" s="7"/>
      <c r="S26" s="7"/>
      <c r="T26" s="7"/>
      <c r="U26" s="7"/>
      <c r="V26" s="7"/>
      <c r="W26" s="7"/>
      <c r="X26" s="7"/>
    </row>
    <row r="27" ht="18.75" customHeight="1" spans="1:24">
      <c r="A27" s="49" t="s">
        <v>52</v>
      </c>
      <c r="B27" s="39" t="s">
        <v>175</v>
      </c>
      <c r="C27" s="40" t="s">
        <v>176</v>
      </c>
      <c r="D27" s="39" t="s">
        <v>71</v>
      </c>
      <c r="E27" s="39" t="s">
        <v>72</v>
      </c>
      <c r="F27" s="39" t="s">
        <v>181</v>
      </c>
      <c r="G27" s="39" t="s">
        <v>182</v>
      </c>
      <c r="H27" s="7">
        <v>3.1</v>
      </c>
      <c r="I27" s="7">
        <v>3.1</v>
      </c>
      <c r="J27" s="7"/>
      <c r="K27" s="7"/>
      <c r="L27" s="7"/>
      <c r="M27" s="7">
        <v>3.1</v>
      </c>
      <c r="N27" s="7"/>
      <c r="O27" s="7"/>
      <c r="P27" s="7"/>
      <c r="Q27" s="4"/>
      <c r="R27" s="7"/>
      <c r="S27" s="7"/>
      <c r="T27" s="7"/>
      <c r="U27" s="7"/>
      <c r="V27" s="7"/>
      <c r="W27" s="7"/>
      <c r="X27" s="7"/>
    </row>
    <row r="28" ht="18.75" customHeight="1" spans="1:24">
      <c r="A28" s="49" t="s">
        <v>52</v>
      </c>
      <c r="B28" s="39" t="s">
        <v>175</v>
      </c>
      <c r="C28" s="40" t="s">
        <v>176</v>
      </c>
      <c r="D28" s="39" t="s">
        <v>71</v>
      </c>
      <c r="E28" s="39" t="s">
        <v>72</v>
      </c>
      <c r="F28" s="39" t="s">
        <v>183</v>
      </c>
      <c r="G28" s="39" t="s">
        <v>184</v>
      </c>
      <c r="H28" s="7">
        <v>3.2</v>
      </c>
      <c r="I28" s="7">
        <v>3.2</v>
      </c>
      <c r="J28" s="7"/>
      <c r="K28" s="7"/>
      <c r="L28" s="7"/>
      <c r="M28" s="7">
        <v>3.2</v>
      </c>
      <c r="N28" s="7"/>
      <c r="O28" s="7"/>
      <c r="P28" s="7"/>
      <c r="Q28" s="4"/>
      <c r="R28" s="7"/>
      <c r="S28" s="7"/>
      <c r="T28" s="7"/>
      <c r="U28" s="7"/>
      <c r="V28" s="7"/>
      <c r="W28" s="7"/>
      <c r="X28" s="7"/>
    </row>
    <row r="29" ht="18.75" customHeight="1" spans="1:24">
      <c r="A29" s="49" t="s">
        <v>52</v>
      </c>
      <c r="B29" s="39" t="s">
        <v>175</v>
      </c>
      <c r="C29" s="40" t="s">
        <v>176</v>
      </c>
      <c r="D29" s="39" t="s">
        <v>71</v>
      </c>
      <c r="E29" s="39" t="s">
        <v>72</v>
      </c>
      <c r="F29" s="39" t="s">
        <v>185</v>
      </c>
      <c r="G29" s="39" t="s">
        <v>186</v>
      </c>
      <c r="H29" s="7">
        <v>2</v>
      </c>
      <c r="I29" s="7">
        <v>2</v>
      </c>
      <c r="J29" s="7"/>
      <c r="K29" s="7"/>
      <c r="L29" s="7"/>
      <c r="M29" s="7">
        <v>2</v>
      </c>
      <c r="N29" s="7"/>
      <c r="O29" s="7"/>
      <c r="P29" s="7"/>
      <c r="Q29" s="4"/>
      <c r="R29" s="7"/>
      <c r="S29" s="7"/>
      <c r="T29" s="7"/>
      <c r="U29" s="7"/>
      <c r="V29" s="7"/>
      <c r="W29" s="7"/>
      <c r="X29" s="7"/>
    </row>
    <row r="30" ht="18.75" customHeight="1" spans="1:24">
      <c r="A30" s="49" t="s">
        <v>52</v>
      </c>
      <c r="B30" s="39" t="s">
        <v>175</v>
      </c>
      <c r="C30" s="40" t="s">
        <v>176</v>
      </c>
      <c r="D30" s="39" t="s">
        <v>71</v>
      </c>
      <c r="E30" s="39" t="s">
        <v>72</v>
      </c>
      <c r="F30" s="39" t="s">
        <v>187</v>
      </c>
      <c r="G30" s="39" t="s">
        <v>188</v>
      </c>
      <c r="H30" s="7">
        <v>0.12</v>
      </c>
      <c r="I30" s="7">
        <v>0.12</v>
      </c>
      <c r="J30" s="7"/>
      <c r="K30" s="7"/>
      <c r="L30" s="7"/>
      <c r="M30" s="7">
        <v>0.12</v>
      </c>
      <c r="N30" s="7"/>
      <c r="O30" s="7"/>
      <c r="P30" s="7"/>
      <c r="Q30" s="4"/>
      <c r="R30" s="7"/>
      <c r="S30" s="7"/>
      <c r="T30" s="7"/>
      <c r="U30" s="7"/>
      <c r="V30" s="7"/>
      <c r="W30" s="7"/>
      <c r="X30" s="7"/>
    </row>
    <row r="31" ht="18.75" customHeight="1" spans="1:24">
      <c r="A31" s="49" t="s">
        <v>52</v>
      </c>
      <c r="B31" s="39" t="s">
        <v>175</v>
      </c>
      <c r="C31" s="40" t="s">
        <v>176</v>
      </c>
      <c r="D31" s="39" t="s">
        <v>71</v>
      </c>
      <c r="E31" s="39" t="s">
        <v>72</v>
      </c>
      <c r="F31" s="39" t="s">
        <v>187</v>
      </c>
      <c r="G31" s="39" t="s">
        <v>188</v>
      </c>
      <c r="H31" s="7">
        <v>9</v>
      </c>
      <c r="I31" s="7">
        <v>9</v>
      </c>
      <c r="J31" s="7"/>
      <c r="K31" s="7"/>
      <c r="L31" s="7"/>
      <c r="M31" s="7">
        <v>9</v>
      </c>
      <c r="N31" s="7"/>
      <c r="O31" s="7"/>
      <c r="P31" s="7"/>
      <c r="Q31" s="4"/>
      <c r="R31" s="7"/>
      <c r="S31" s="7"/>
      <c r="T31" s="7"/>
      <c r="U31" s="7"/>
      <c r="V31" s="7"/>
      <c r="W31" s="7"/>
      <c r="X31" s="7"/>
    </row>
    <row r="32" ht="18.75" customHeight="1" spans="1:24">
      <c r="A32" s="49" t="s">
        <v>52</v>
      </c>
      <c r="B32" s="39" t="s">
        <v>175</v>
      </c>
      <c r="C32" s="40" t="s">
        <v>176</v>
      </c>
      <c r="D32" s="39" t="s">
        <v>71</v>
      </c>
      <c r="E32" s="39" t="s">
        <v>72</v>
      </c>
      <c r="F32" s="39" t="s">
        <v>189</v>
      </c>
      <c r="G32" s="39" t="s">
        <v>190</v>
      </c>
      <c r="H32" s="7">
        <v>2.694</v>
      </c>
      <c r="I32" s="7">
        <v>2.694</v>
      </c>
      <c r="J32" s="7"/>
      <c r="K32" s="7"/>
      <c r="L32" s="7"/>
      <c r="M32" s="7">
        <v>2.694</v>
      </c>
      <c r="N32" s="7"/>
      <c r="O32" s="7"/>
      <c r="P32" s="7"/>
      <c r="Q32" s="4"/>
      <c r="R32" s="7"/>
      <c r="S32" s="7"/>
      <c r="T32" s="7"/>
      <c r="U32" s="7"/>
      <c r="V32" s="7"/>
      <c r="W32" s="7"/>
      <c r="X32" s="7"/>
    </row>
    <row r="33" ht="18.75" customHeight="1" spans="1:24">
      <c r="A33" s="49" t="s">
        <v>52</v>
      </c>
      <c r="B33" s="39" t="s">
        <v>175</v>
      </c>
      <c r="C33" s="40" t="s">
        <v>176</v>
      </c>
      <c r="D33" s="39" t="s">
        <v>71</v>
      </c>
      <c r="E33" s="39" t="s">
        <v>72</v>
      </c>
      <c r="F33" s="39" t="s">
        <v>191</v>
      </c>
      <c r="G33" s="39" t="s">
        <v>192</v>
      </c>
      <c r="H33" s="7">
        <v>3.06</v>
      </c>
      <c r="I33" s="7">
        <v>3.06</v>
      </c>
      <c r="J33" s="7"/>
      <c r="K33" s="7"/>
      <c r="L33" s="7"/>
      <c r="M33" s="7">
        <v>3.06</v>
      </c>
      <c r="N33" s="7"/>
      <c r="O33" s="7"/>
      <c r="P33" s="7"/>
      <c r="Q33" s="4"/>
      <c r="R33" s="7"/>
      <c r="S33" s="7"/>
      <c r="T33" s="7"/>
      <c r="U33" s="7"/>
      <c r="V33" s="7"/>
      <c r="W33" s="7"/>
      <c r="X33" s="7"/>
    </row>
    <row r="34" ht="18.75" customHeight="1" spans="1:24">
      <c r="A34" s="49" t="s">
        <v>52</v>
      </c>
      <c r="B34" s="39" t="s">
        <v>175</v>
      </c>
      <c r="C34" s="40" t="s">
        <v>176</v>
      </c>
      <c r="D34" s="39" t="s">
        <v>71</v>
      </c>
      <c r="E34" s="39" t="s">
        <v>72</v>
      </c>
      <c r="F34" s="39" t="s">
        <v>193</v>
      </c>
      <c r="G34" s="39" t="s">
        <v>194</v>
      </c>
      <c r="H34" s="7">
        <v>3.018</v>
      </c>
      <c r="I34" s="7">
        <v>3.018</v>
      </c>
      <c r="J34" s="7"/>
      <c r="K34" s="7"/>
      <c r="L34" s="7"/>
      <c r="M34" s="7">
        <v>3.018</v>
      </c>
      <c r="N34" s="7"/>
      <c r="O34" s="7"/>
      <c r="P34" s="7"/>
      <c r="Q34" s="4"/>
      <c r="R34" s="7"/>
      <c r="S34" s="7"/>
      <c r="T34" s="7"/>
      <c r="U34" s="7"/>
      <c r="V34" s="7"/>
      <c r="W34" s="7"/>
      <c r="X34" s="7"/>
    </row>
    <row r="35" ht="18.75" customHeight="1" spans="1:24">
      <c r="A35" s="49" t="s">
        <v>52</v>
      </c>
      <c r="B35" s="39" t="s">
        <v>195</v>
      </c>
      <c r="C35" s="40" t="s">
        <v>196</v>
      </c>
      <c r="D35" s="39" t="s">
        <v>71</v>
      </c>
      <c r="E35" s="39" t="s">
        <v>72</v>
      </c>
      <c r="F35" s="39" t="s">
        <v>154</v>
      </c>
      <c r="G35" s="39" t="s">
        <v>155</v>
      </c>
      <c r="H35" s="7">
        <v>3.1188</v>
      </c>
      <c r="I35" s="7">
        <v>3.1188</v>
      </c>
      <c r="J35" s="7"/>
      <c r="K35" s="7"/>
      <c r="L35" s="7"/>
      <c r="M35" s="7">
        <v>3.1188</v>
      </c>
      <c r="N35" s="7"/>
      <c r="O35" s="7"/>
      <c r="P35" s="7"/>
      <c r="Q35" s="4"/>
      <c r="R35" s="7"/>
      <c r="S35" s="7"/>
      <c r="T35" s="7"/>
      <c r="U35" s="7"/>
      <c r="V35" s="7"/>
      <c r="W35" s="7"/>
      <c r="X35" s="7"/>
    </row>
    <row r="36" ht="18.75" customHeight="1" spans="1:24">
      <c r="A36" s="49" t="s">
        <v>52</v>
      </c>
      <c r="B36" s="39" t="s">
        <v>195</v>
      </c>
      <c r="C36" s="40" t="s">
        <v>196</v>
      </c>
      <c r="D36" s="39" t="s">
        <v>71</v>
      </c>
      <c r="E36" s="39" t="s">
        <v>72</v>
      </c>
      <c r="F36" s="39" t="s">
        <v>156</v>
      </c>
      <c r="G36" s="39" t="s">
        <v>157</v>
      </c>
      <c r="H36" s="7">
        <v>0.264</v>
      </c>
      <c r="I36" s="7">
        <v>0.264</v>
      </c>
      <c r="J36" s="7"/>
      <c r="K36" s="7"/>
      <c r="L36" s="7"/>
      <c r="M36" s="7">
        <v>0.264</v>
      </c>
      <c r="N36" s="7"/>
      <c r="O36" s="7"/>
      <c r="P36" s="7"/>
      <c r="Q36" s="4"/>
      <c r="R36" s="7"/>
      <c r="S36" s="7"/>
      <c r="T36" s="7"/>
      <c r="U36" s="7"/>
      <c r="V36" s="7"/>
      <c r="W36" s="7"/>
      <c r="X36" s="7"/>
    </row>
    <row r="37" ht="18.75" customHeight="1" spans="1:24">
      <c r="A37" s="49" t="s">
        <v>52</v>
      </c>
      <c r="B37" s="39" t="s">
        <v>195</v>
      </c>
      <c r="C37" s="40" t="s">
        <v>196</v>
      </c>
      <c r="D37" s="39" t="s">
        <v>71</v>
      </c>
      <c r="E37" s="39" t="s">
        <v>72</v>
      </c>
      <c r="F37" s="39" t="s">
        <v>158</v>
      </c>
      <c r="G37" s="39" t="s">
        <v>159</v>
      </c>
      <c r="H37" s="7">
        <v>0.03</v>
      </c>
      <c r="I37" s="7">
        <v>0.03</v>
      </c>
      <c r="J37" s="7"/>
      <c r="K37" s="7"/>
      <c r="L37" s="7"/>
      <c r="M37" s="7">
        <v>0.03</v>
      </c>
      <c r="N37" s="7"/>
      <c r="O37" s="7"/>
      <c r="P37" s="7"/>
      <c r="Q37" s="4"/>
      <c r="R37" s="7"/>
      <c r="S37" s="7"/>
      <c r="T37" s="7"/>
      <c r="U37" s="7"/>
      <c r="V37" s="7"/>
      <c r="W37" s="7"/>
      <c r="X37" s="7"/>
    </row>
    <row r="38" ht="18.75" customHeight="1" spans="1:24">
      <c r="A38" s="49" t="s">
        <v>52</v>
      </c>
      <c r="B38" s="39" t="s">
        <v>195</v>
      </c>
      <c r="C38" s="40" t="s">
        <v>196</v>
      </c>
      <c r="D38" s="39" t="s">
        <v>71</v>
      </c>
      <c r="E38" s="39" t="s">
        <v>72</v>
      </c>
      <c r="F38" s="39" t="s">
        <v>197</v>
      </c>
      <c r="G38" s="39" t="s">
        <v>198</v>
      </c>
      <c r="H38" s="7">
        <v>0.2599</v>
      </c>
      <c r="I38" s="7">
        <v>0.2599</v>
      </c>
      <c r="J38" s="7"/>
      <c r="K38" s="7"/>
      <c r="L38" s="7"/>
      <c r="M38" s="7">
        <v>0.2599</v>
      </c>
      <c r="N38" s="7"/>
      <c r="O38" s="7"/>
      <c r="P38" s="7"/>
      <c r="Q38" s="4"/>
      <c r="R38" s="7"/>
      <c r="S38" s="7"/>
      <c r="T38" s="7"/>
      <c r="U38" s="7"/>
      <c r="V38" s="7"/>
      <c r="W38" s="7"/>
      <c r="X38" s="7"/>
    </row>
    <row r="39" ht="18.75" customHeight="1" spans="1:24">
      <c r="A39" s="49" t="s">
        <v>52</v>
      </c>
      <c r="B39" s="39" t="s">
        <v>195</v>
      </c>
      <c r="C39" s="40" t="s">
        <v>196</v>
      </c>
      <c r="D39" s="39" t="s">
        <v>71</v>
      </c>
      <c r="E39" s="39" t="s">
        <v>72</v>
      </c>
      <c r="F39" s="39" t="s">
        <v>197</v>
      </c>
      <c r="G39" s="39" t="s">
        <v>198</v>
      </c>
      <c r="H39" s="7">
        <v>1.5948</v>
      </c>
      <c r="I39" s="7">
        <v>1.5948</v>
      </c>
      <c r="J39" s="7"/>
      <c r="K39" s="7"/>
      <c r="L39" s="7"/>
      <c r="M39" s="7">
        <v>1.5948</v>
      </c>
      <c r="N39" s="7"/>
      <c r="O39" s="7"/>
      <c r="P39" s="7"/>
      <c r="Q39" s="4"/>
      <c r="R39" s="7"/>
      <c r="S39" s="7"/>
      <c r="T39" s="7"/>
      <c r="U39" s="7"/>
      <c r="V39" s="7"/>
      <c r="W39" s="7"/>
      <c r="X39" s="7"/>
    </row>
    <row r="40" ht="18.75" customHeight="1" spans="1:24">
      <c r="A40" s="49" t="s">
        <v>52</v>
      </c>
      <c r="B40" s="39" t="s">
        <v>195</v>
      </c>
      <c r="C40" s="40" t="s">
        <v>196</v>
      </c>
      <c r="D40" s="39" t="s">
        <v>71</v>
      </c>
      <c r="E40" s="39" t="s">
        <v>72</v>
      </c>
      <c r="F40" s="39" t="s">
        <v>197</v>
      </c>
      <c r="G40" s="39" t="s">
        <v>198</v>
      </c>
      <c r="H40" s="7">
        <v>1.5</v>
      </c>
      <c r="I40" s="7">
        <v>1.5</v>
      </c>
      <c r="J40" s="7"/>
      <c r="K40" s="7"/>
      <c r="L40" s="7"/>
      <c r="M40" s="7">
        <v>1.5</v>
      </c>
      <c r="N40" s="7"/>
      <c r="O40" s="7"/>
      <c r="P40" s="7"/>
      <c r="Q40" s="4"/>
      <c r="R40" s="7"/>
      <c r="S40" s="7"/>
      <c r="T40" s="7"/>
      <c r="U40" s="7"/>
      <c r="V40" s="7"/>
      <c r="W40" s="7"/>
      <c r="X40" s="7"/>
    </row>
    <row r="41" ht="18.75" customHeight="1" spans="1:24">
      <c r="A41" s="49" t="s">
        <v>52</v>
      </c>
      <c r="B41" s="39" t="s">
        <v>195</v>
      </c>
      <c r="C41" s="40" t="s">
        <v>196</v>
      </c>
      <c r="D41" s="39" t="s">
        <v>71</v>
      </c>
      <c r="E41" s="39" t="s">
        <v>72</v>
      </c>
      <c r="F41" s="39" t="s">
        <v>197</v>
      </c>
      <c r="G41" s="39" t="s">
        <v>198</v>
      </c>
      <c r="H41" s="7">
        <v>0.816</v>
      </c>
      <c r="I41" s="7">
        <v>0.816</v>
      </c>
      <c r="J41" s="7"/>
      <c r="K41" s="7"/>
      <c r="L41" s="7"/>
      <c r="M41" s="7">
        <v>0.816</v>
      </c>
      <c r="N41" s="7"/>
      <c r="O41" s="7"/>
      <c r="P41" s="7"/>
      <c r="Q41" s="4"/>
      <c r="R41" s="7"/>
      <c r="S41" s="7"/>
      <c r="T41" s="7"/>
      <c r="U41" s="7"/>
      <c r="V41" s="7"/>
      <c r="W41" s="7"/>
      <c r="X41" s="7"/>
    </row>
    <row r="42" ht="18.75" customHeight="1" spans="1:24">
      <c r="A42" s="49" t="s">
        <v>52</v>
      </c>
      <c r="B42" s="39" t="s">
        <v>195</v>
      </c>
      <c r="C42" s="40" t="s">
        <v>196</v>
      </c>
      <c r="D42" s="39" t="s">
        <v>105</v>
      </c>
      <c r="E42" s="39" t="s">
        <v>106</v>
      </c>
      <c r="F42" s="39" t="s">
        <v>156</v>
      </c>
      <c r="G42" s="39" t="s">
        <v>157</v>
      </c>
      <c r="H42" s="7">
        <v>0.192</v>
      </c>
      <c r="I42" s="7">
        <v>0.192</v>
      </c>
      <c r="J42" s="7"/>
      <c r="K42" s="7"/>
      <c r="L42" s="7"/>
      <c r="M42" s="7">
        <v>0.192</v>
      </c>
      <c r="N42" s="7"/>
      <c r="O42" s="7"/>
      <c r="P42" s="7"/>
      <c r="Q42" s="4"/>
      <c r="R42" s="7"/>
      <c r="S42" s="7"/>
      <c r="T42" s="7"/>
      <c r="U42" s="7"/>
      <c r="V42" s="7"/>
      <c r="W42" s="7"/>
      <c r="X42" s="7"/>
    </row>
    <row r="43" ht="18.75" customHeight="1" spans="1:24">
      <c r="A43" s="49" t="s">
        <v>52</v>
      </c>
      <c r="B43" s="39" t="s">
        <v>199</v>
      </c>
      <c r="C43" s="40" t="s">
        <v>200</v>
      </c>
      <c r="D43" s="39" t="s">
        <v>71</v>
      </c>
      <c r="E43" s="39" t="s">
        <v>72</v>
      </c>
      <c r="F43" s="39" t="s">
        <v>201</v>
      </c>
      <c r="G43" s="39" t="s">
        <v>202</v>
      </c>
      <c r="H43" s="7">
        <v>3.88</v>
      </c>
      <c r="I43" s="7">
        <v>3.88</v>
      </c>
      <c r="J43" s="7"/>
      <c r="K43" s="7"/>
      <c r="L43" s="7"/>
      <c r="M43" s="7">
        <v>3.88</v>
      </c>
      <c r="N43" s="7"/>
      <c r="O43" s="7"/>
      <c r="P43" s="7"/>
      <c r="Q43" s="4"/>
      <c r="R43" s="7"/>
      <c r="S43" s="7"/>
      <c r="T43" s="7"/>
      <c r="U43" s="7"/>
      <c r="V43" s="7"/>
      <c r="W43" s="7"/>
      <c r="X43" s="7"/>
    </row>
    <row r="44" ht="18.75" customHeight="1" spans="1:24">
      <c r="A44" s="49" t="s">
        <v>52</v>
      </c>
      <c r="B44" s="39" t="s">
        <v>203</v>
      </c>
      <c r="C44" s="40" t="s">
        <v>130</v>
      </c>
      <c r="D44" s="39" t="s">
        <v>71</v>
      </c>
      <c r="E44" s="39" t="s">
        <v>72</v>
      </c>
      <c r="F44" s="39" t="s">
        <v>204</v>
      </c>
      <c r="G44" s="39" t="s">
        <v>130</v>
      </c>
      <c r="H44" s="7">
        <v>2.006</v>
      </c>
      <c r="I44" s="7">
        <v>2.006</v>
      </c>
      <c r="J44" s="7"/>
      <c r="K44" s="7"/>
      <c r="L44" s="7"/>
      <c r="M44" s="7">
        <v>2.006</v>
      </c>
      <c r="N44" s="7"/>
      <c r="O44" s="7"/>
      <c r="P44" s="7"/>
      <c r="Q44" s="4"/>
      <c r="R44" s="7"/>
      <c r="S44" s="7"/>
      <c r="T44" s="7"/>
      <c r="U44" s="7"/>
      <c r="V44" s="7"/>
      <c r="W44" s="7"/>
      <c r="X44" s="7"/>
    </row>
    <row r="45" ht="18.75" customHeight="1" spans="1:24">
      <c r="A45" s="49" t="s">
        <v>52</v>
      </c>
      <c r="B45" s="39" t="s">
        <v>205</v>
      </c>
      <c r="C45" s="40" t="s">
        <v>206</v>
      </c>
      <c r="D45" s="39" t="s">
        <v>71</v>
      </c>
      <c r="E45" s="39" t="s">
        <v>72</v>
      </c>
      <c r="F45" s="39" t="s">
        <v>193</v>
      </c>
      <c r="G45" s="39" t="s">
        <v>194</v>
      </c>
      <c r="H45" s="7">
        <v>30.18</v>
      </c>
      <c r="I45" s="7">
        <v>30.18</v>
      </c>
      <c r="J45" s="7"/>
      <c r="K45" s="7"/>
      <c r="L45" s="7"/>
      <c r="M45" s="7">
        <v>30.18</v>
      </c>
      <c r="N45" s="7"/>
      <c r="O45" s="7"/>
      <c r="P45" s="7"/>
      <c r="Q45" s="4"/>
      <c r="R45" s="7"/>
      <c r="S45" s="7"/>
      <c r="T45" s="7"/>
      <c r="U45" s="7"/>
      <c r="V45" s="7"/>
      <c r="W45" s="7"/>
      <c r="X45" s="7"/>
    </row>
    <row r="46" ht="18.75" customHeight="1" spans="1:24">
      <c r="A46" s="49" t="s">
        <v>52</v>
      </c>
      <c r="B46" s="39" t="s">
        <v>207</v>
      </c>
      <c r="C46" s="40" t="s">
        <v>208</v>
      </c>
      <c r="D46" s="39" t="s">
        <v>71</v>
      </c>
      <c r="E46" s="39" t="s">
        <v>72</v>
      </c>
      <c r="F46" s="39" t="s">
        <v>158</v>
      </c>
      <c r="G46" s="39" t="s">
        <v>159</v>
      </c>
      <c r="H46" s="7">
        <v>39.258</v>
      </c>
      <c r="I46" s="7">
        <v>39.258</v>
      </c>
      <c r="J46" s="7"/>
      <c r="K46" s="7"/>
      <c r="L46" s="7"/>
      <c r="M46" s="7">
        <v>39.258</v>
      </c>
      <c r="N46" s="7"/>
      <c r="O46" s="7"/>
      <c r="P46" s="7"/>
      <c r="Q46" s="4"/>
      <c r="R46" s="7"/>
      <c r="S46" s="7"/>
      <c r="T46" s="7"/>
      <c r="U46" s="7"/>
      <c r="V46" s="7"/>
      <c r="W46" s="7"/>
      <c r="X46" s="7"/>
    </row>
    <row r="47" ht="18.75" customHeight="1" spans="1:24">
      <c r="A47" s="49" t="s">
        <v>52</v>
      </c>
      <c r="B47" s="39" t="s">
        <v>209</v>
      </c>
      <c r="C47" s="40" t="s">
        <v>210</v>
      </c>
      <c r="D47" s="39" t="s">
        <v>71</v>
      </c>
      <c r="E47" s="39" t="s">
        <v>72</v>
      </c>
      <c r="F47" s="39" t="s">
        <v>197</v>
      </c>
      <c r="G47" s="39" t="s">
        <v>198</v>
      </c>
      <c r="H47" s="7">
        <v>1.8</v>
      </c>
      <c r="I47" s="7">
        <v>1.8</v>
      </c>
      <c r="J47" s="7"/>
      <c r="K47" s="7"/>
      <c r="L47" s="7"/>
      <c r="M47" s="7">
        <v>1.8</v>
      </c>
      <c r="N47" s="7"/>
      <c r="O47" s="7"/>
      <c r="P47" s="7"/>
      <c r="Q47" s="4"/>
      <c r="R47" s="7"/>
      <c r="S47" s="7"/>
      <c r="T47" s="7"/>
      <c r="U47" s="7"/>
      <c r="V47" s="7"/>
      <c r="W47" s="7"/>
      <c r="X47" s="7"/>
    </row>
    <row r="48" ht="18.75" customHeight="1" spans="1:24">
      <c r="A48" s="41" t="s">
        <v>29</v>
      </c>
      <c r="B48" s="41"/>
      <c r="C48" s="41"/>
      <c r="D48" s="41"/>
      <c r="E48" s="41"/>
      <c r="F48" s="41"/>
      <c r="G48" s="41"/>
      <c r="H48" s="7">
        <v>662.391219</v>
      </c>
      <c r="I48" s="7">
        <v>662.391219</v>
      </c>
      <c r="J48" s="7"/>
      <c r="K48" s="7"/>
      <c r="L48" s="7"/>
      <c r="M48" s="7">
        <v>662.391219</v>
      </c>
      <c r="N48" s="7"/>
      <c r="O48" s="7"/>
      <c r="P48" s="7"/>
      <c r="Q48" s="7"/>
      <c r="R48" s="7"/>
      <c r="S48" s="7"/>
      <c r="T48" s="7"/>
      <c r="U48" s="7"/>
      <c r="V48" s="7"/>
      <c r="W48" s="7"/>
      <c r="X48" s="7"/>
    </row>
  </sheetData>
  <mergeCells count="30">
    <mergeCell ref="A2:X2"/>
    <mergeCell ref="A3:G3"/>
    <mergeCell ref="I4:X4"/>
    <mergeCell ref="I5:N5"/>
    <mergeCell ref="O5:Q5"/>
    <mergeCell ref="S5:X5"/>
    <mergeCell ref="I6:J6"/>
    <mergeCell ref="A48:G48"/>
    <mergeCell ref="A4:A7"/>
    <mergeCell ref="B4:B7"/>
    <mergeCell ref="C4:C7"/>
    <mergeCell ref="D4:D7"/>
    <mergeCell ref="E4:E7"/>
    <mergeCell ref="F4:F7"/>
    <mergeCell ref="G4:G7"/>
    <mergeCell ref="H4: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7"/>
  <sheetViews>
    <sheetView showZeros="0" workbookViewId="0">
      <selection activeCell="A1" sqref="A1"/>
    </sheetView>
  </sheetViews>
  <sheetFormatPr defaultColWidth="8.85" defaultRowHeight="15" customHeight="1"/>
  <cols>
    <col min="1" max="8" width="28.575" customWidth="1"/>
    <col min="9" max="23" width="14.2833333333333" customWidth="1"/>
  </cols>
  <sheetData>
    <row r="1" ht="18.75" customHeight="1" spans="1:23">
      <c r="A1" s="23"/>
      <c r="B1" s="23"/>
      <c r="C1" s="23"/>
      <c r="D1" s="23"/>
      <c r="E1" s="23"/>
      <c r="F1" s="23"/>
      <c r="G1" s="23"/>
      <c r="H1" s="23"/>
      <c r="I1" s="23"/>
      <c r="J1" s="23"/>
      <c r="K1" s="23"/>
      <c r="L1" s="23"/>
      <c r="M1" s="23"/>
      <c r="N1" s="44"/>
      <c r="O1" s="44"/>
      <c r="P1" s="44"/>
      <c r="Q1" s="44"/>
      <c r="R1" s="44"/>
      <c r="S1" s="44"/>
      <c r="T1" s="44"/>
      <c r="U1" s="44"/>
      <c r="V1" s="44"/>
      <c r="W1" s="44" t="s">
        <v>211</v>
      </c>
    </row>
    <row r="2" ht="45" customHeight="1" spans="1:23">
      <c r="A2" s="24" t="s">
        <v>212</v>
      </c>
      <c r="B2" s="24"/>
      <c r="C2" s="24"/>
      <c r="D2" s="24"/>
      <c r="E2" s="24"/>
      <c r="F2" s="24"/>
      <c r="G2" s="24"/>
      <c r="H2" s="24"/>
      <c r="I2" s="24"/>
      <c r="J2" s="24"/>
      <c r="K2" s="24"/>
      <c r="L2" s="24"/>
      <c r="M2" s="24"/>
      <c r="N2" s="45"/>
      <c r="O2" s="45"/>
      <c r="P2" s="45"/>
      <c r="Q2" s="45"/>
      <c r="R2" s="45"/>
      <c r="S2" s="45"/>
      <c r="T2" s="45"/>
      <c r="U2" s="45"/>
      <c r="V2" s="45"/>
      <c r="W2" s="45"/>
    </row>
    <row r="3" ht="18.75" customHeight="1" spans="1:23">
      <c r="A3" s="38" t="str">
        <f>"单位名称："&amp;"易门县人民政府办公室"</f>
        <v>单位名称：易门县人民政府办公室</v>
      </c>
      <c r="B3" s="38"/>
      <c r="C3" s="38"/>
      <c r="D3" s="38"/>
      <c r="E3" s="38"/>
      <c r="F3" s="38"/>
      <c r="G3" s="38"/>
      <c r="H3" s="38"/>
      <c r="I3" s="42"/>
      <c r="J3" s="42"/>
      <c r="K3" s="42"/>
      <c r="L3" s="42"/>
      <c r="M3" s="42"/>
      <c r="N3" s="46"/>
      <c r="O3" s="46"/>
      <c r="P3" s="46"/>
      <c r="Q3" s="46"/>
      <c r="R3" s="46"/>
      <c r="S3" s="46"/>
      <c r="T3" s="46"/>
      <c r="U3" s="46"/>
      <c r="V3" s="46"/>
      <c r="W3" s="46" t="s">
        <v>26</v>
      </c>
    </row>
    <row r="4" ht="18.75" customHeight="1" spans="1:23">
      <c r="A4" s="27" t="s">
        <v>213</v>
      </c>
      <c r="B4" s="27" t="s">
        <v>136</v>
      </c>
      <c r="C4" s="27" t="s">
        <v>137</v>
      </c>
      <c r="D4" s="27" t="s">
        <v>214</v>
      </c>
      <c r="E4" s="27" t="s">
        <v>138</v>
      </c>
      <c r="F4" s="27" t="s">
        <v>139</v>
      </c>
      <c r="G4" s="27" t="s">
        <v>140</v>
      </c>
      <c r="H4" s="27" t="s">
        <v>141</v>
      </c>
      <c r="I4" s="28" t="s">
        <v>29</v>
      </c>
      <c r="J4" s="28" t="s">
        <v>215</v>
      </c>
      <c r="K4" s="27"/>
      <c r="L4" s="27"/>
      <c r="M4" s="27"/>
      <c r="N4" s="27" t="s">
        <v>143</v>
      </c>
      <c r="O4" s="27"/>
      <c r="P4" s="27"/>
      <c r="Q4" s="27" t="s">
        <v>35</v>
      </c>
      <c r="R4" s="27" t="s">
        <v>36</v>
      </c>
      <c r="S4" s="27"/>
      <c r="T4" s="27"/>
      <c r="U4" s="27"/>
      <c r="V4" s="27"/>
      <c r="W4" s="27"/>
    </row>
    <row r="5" ht="18.75" customHeight="1" spans="1:23">
      <c r="A5" s="27"/>
      <c r="B5" s="27"/>
      <c r="C5" s="27"/>
      <c r="D5" s="27"/>
      <c r="E5" s="27"/>
      <c r="F5" s="27"/>
      <c r="G5" s="27"/>
      <c r="H5" s="27"/>
      <c r="I5" s="28" t="s">
        <v>144</v>
      </c>
      <c r="J5" s="28" t="s">
        <v>145</v>
      </c>
      <c r="K5" s="27"/>
      <c r="L5" s="27" t="s">
        <v>33</v>
      </c>
      <c r="M5" s="27" t="s">
        <v>34</v>
      </c>
      <c r="N5" s="27" t="s">
        <v>32</v>
      </c>
      <c r="O5" s="27" t="s">
        <v>33</v>
      </c>
      <c r="P5" s="27" t="s">
        <v>34</v>
      </c>
      <c r="Q5" s="27" t="s">
        <v>35</v>
      </c>
      <c r="R5" s="27" t="s">
        <v>31</v>
      </c>
      <c r="S5" s="27" t="s">
        <v>37</v>
      </c>
      <c r="T5" s="27" t="s">
        <v>38</v>
      </c>
      <c r="U5" s="27" t="s">
        <v>39</v>
      </c>
      <c r="V5" s="27" t="s">
        <v>40</v>
      </c>
      <c r="W5" s="27" t="s">
        <v>41</v>
      </c>
    </row>
    <row r="6" ht="18.75" customHeight="1" spans="1:23">
      <c r="A6" s="27"/>
      <c r="B6" s="27"/>
      <c r="C6" s="27"/>
      <c r="D6" s="27"/>
      <c r="E6" s="27"/>
      <c r="F6" s="27"/>
      <c r="G6" s="27"/>
      <c r="H6" s="27"/>
      <c r="I6" s="28"/>
      <c r="J6" s="28" t="s">
        <v>32</v>
      </c>
      <c r="K6" s="27"/>
      <c r="L6" s="27" t="s">
        <v>33</v>
      </c>
      <c r="M6" s="27" t="s">
        <v>34</v>
      </c>
      <c r="N6" s="27" t="s">
        <v>32</v>
      </c>
      <c r="O6" s="27" t="s">
        <v>33</v>
      </c>
      <c r="P6" s="27" t="s">
        <v>34</v>
      </c>
      <c r="Q6" s="27"/>
      <c r="R6" s="27" t="s">
        <v>31</v>
      </c>
      <c r="S6" s="27" t="s">
        <v>37</v>
      </c>
      <c r="T6" s="27" t="s">
        <v>38</v>
      </c>
      <c r="U6" s="27" t="s">
        <v>39</v>
      </c>
      <c r="V6" s="27" t="s">
        <v>40</v>
      </c>
      <c r="W6" s="27" t="s">
        <v>41</v>
      </c>
    </row>
    <row r="7" ht="22.65" customHeight="1" spans="1:23">
      <c r="A7" s="27"/>
      <c r="B7" s="27"/>
      <c r="C7" s="27"/>
      <c r="D7" s="27"/>
      <c r="E7" s="27"/>
      <c r="F7" s="27"/>
      <c r="G7" s="27"/>
      <c r="H7" s="27"/>
      <c r="I7" s="28"/>
      <c r="J7" s="28" t="s">
        <v>31</v>
      </c>
      <c r="K7" s="27" t="s">
        <v>216</v>
      </c>
      <c r="L7" s="27"/>
      <c r="M7" s="27"/>
      <c r="N7" s="27"/>
      <c r="O7" s="27"/>
      <c r="P7" s="27"/>
      <c r="Q7" s="27"/>
      <c r="R7" s="27"/>
      <c r="S7" s="27"/>
      <c r="T7" s="27"/>
      <c r="U7" s="27"/>
      <c r="V7" s="27"/>
      <c r="W7" s="27"/>
    </row>
    <row r="8" ht="18.75" customHeight="1" spans="1:23">
      <c r="A8" s="29" t="s">
        <v>42</v>
      </c>
      <c r="B8" s="29">
        <v>2</v>
      </c>
      <c r="C8" s="29">
        <v>3</v>
      </c>
      <c r="D8" s="29">
        <v>4</v>
      </c>
      <c r="E8" s="29">
        <v>5</v>
      </c>
      <c r="F8" s="29">
        <v>6</v>
      </c>
      <c r="G8" s="29">
        <v>7</v>
      </c>
      <c r="H8" s="29">
        <v>8</v>
      </c>
      <c r="I8" s="29">
        <v>9</v>
      </c>
      <c r="J8" s="29">
        <v>10</v>
      </c>
      <c r="K8" s="29">
        <v>11</v>
      </c>
      <c r="L8" s="29">
        <v>12</v>
      </c>
      <c r="M8" s="29">
        <v>13</v>
      </c>
      <c r="N8" s="29">
        <v>14</v>
      </c>
      <c r="O8" s="29">
        <v>15</v>
      </c>
      <c r="P8" s="29">
        <v>16</v>
      </c>
      <c r="Q8" s="29">
        <v>17</v>
      </c>
      <c r="R8" s="29">
        <v>18</v>
      </c>
      <c r="S8" s="29">
        <v>19</v>
      </c>
      <c r="T8" s="29">
        <v>20</v>
      </c>
      <c r="U8" s="29">
        <v>21</v>
      </c>
      <c r="V8" s="29">
        <v>22</v>
      </c>
      <c r="W8" s="29">
        <v>23</v>
      </c>
    </row>
    <row r="9" ht="18.75" customHeight="1" spans="1:23">
      <c r="A9" s="39"/>
      <c r="B9" s="39"/>
      <c r="C9" s="40" t="s">
        <v>217</v>
      </c>
      <c r="D9" s="39"/>
      <c r="E9" s="39"/>
      <c r="F9" s="39"/>
      <c r="G9" s="39"/>
      <c r="H9" s="39"/>
      <c r="I9" s="43">
        <v>5</v>
      </c>
      <c r="J9" s="43">
        <v>5</v>
      </c>
      <c r="K9" s="43">
        <v>5</v>
      </c>
      <c r="L9" s="43"/>
      <c r="M9" s="43"/>
      <c r="N9" s="43"/>
      <c r="O9" s="43"/>
      <c r="P9" s="43"/>
      <c r="Q9" s="43"/>
      <c r="R9" s="43"/>
      <c r="S9" s="43"/>
      <c r="T9" s="43"/>
      <c r="U9" s="43"/>
      <c r="V9" s="43"/>
      <c r="W9" s="43"/>
    </row>
    <row r="10" ht="18.75" customHeight="1" spans="1:23">
      <c r="A10" s="39" t="s">
        <v>218</v>
      </c>
      <c r="B10" s="39" t="s">
        <v>219</v>
      </c>
      <c r="C10" s="40" t="s">
        <v>217</v>
      </c>
      <c r="D10" s="39" t="s">
        <v>52</v>
      </c>
      <c r="E10" s="39" t="s">
        <v>75</v>
      </c>
      <c r="F10" s="39" t="s">
        <v>76</v>
      </c>
      <c r="G10" s="39" t="s">
        <v>220</v>
      </c>
      <c r="H10" s="39" t="s">
        <v>221</v>
      </c>
      <c r="I10" s="43">
        <v>5</v>
      </c>
      <c r="J10" s="43">
        <v>5</v>
      </c>
      <c r="K10" s="43">
        <v>5</v>
      </c>
      <c r="L10" s="43"/>
      <c r="M10" s="43"/>
      <c r="N10" s="43"/>
      <c r="O10" s="43"/>
      <c r="P10" s="43"/>
      <c r="Q10" s="43"/>
      <c r="R10" s="43"/>
      <c r="S10" s="43"/>
      <c r="T10" s="43"/>
      <c r="U10" s="43"/>
      <c r="V10" s="43"/>
      <c r="W10" s="43"/>
    </row>
    <row r="11" ht="18.75" customHeight="1" spans="1:23">
      <c r="A11" s="4"/>
      <c r="B11" s="4"/>
      <c r="C11" s="40" t="s">
        <v>222</v>
      </c>
      <c r="D11" s="4"/>
      <c r="E11" s="4"/>
      <c r="F11" s="4"/>
      <c r="G11" s="4"/>
      <c r="H11" s="4"/>
      <c r="I11" s="43">
        <v>15</v>
      </c>
      <c r="J11" s="43">
        <v>15</v>
      </c>
      <c r="K11" s="43">
        <v>15</v>
      </c>
      <c r="L11" s="43"/>
      <c r="M11" s="43"/>
      <c r="N11" s="43"/>
      <c r="O11" s="43"/>
      <c r="P11" s="4"/>
      <c r="Q11" s="43"/>
      <c r="R11" s="43"/>
      <c r="S11" s="43"/>
      <c r="T11" s="43"/>
      <c r="U11" s="43"/>
      <c r="V11" s="43"/>
      <c r="W11" s="43"/>
    </row>
    <row r="12" ht="18.75" customHeight="1" spans="1:23">
      <c r="A12" s="39" t="s">
        <v>218</v>
      </c>
      <c r="B12" s="39" t="s">
        <v>223</v>
      </c>
      <c r="C12" s="40" t="s">
        <v>222</v>
      </c>
      <c r="D12" s="39" t="s">
        <v>52</v>
      </c>
      <c r="E12" s="39" t="s">
        <v>75</v>
      </c>
      <c r="F12" s="39" t="s">
        <v>76</v>
      </c>
      <c r="G12" s="39" t="s">
        <v>220</v>
      </c>
      <c r="H12" s="39" t="s">
        <v>221</v>
      </c>
      <c r="I12" s="43">
        <v>15</v>
      </c>
      <c r="J12" s="43">
        <v>15</v>
      </c>
      <c r="K12" s="43">
        <v>15</v>
      </c>
      <c r="L12" s="43"/>
      <c r="M12" s="43"/>
      <c r="N12" s="43"/>
      <c r="O12" s="43"/>
      <c r="P12" s="4"/>
      <c r="Q12" s="43"/>
      <c r="R12" s="43"/>
      <c r="S12" s="43"/>
      <c r="T12" s="43"/>
      <c r="U12" s="43"/>
      <c r="V12" s="43"/>
      <c r="W12" s="43"/>
    </row>
    <row r="13" ht="18.75" customHeight="1" spans="1:23">
      <c r="A13" s="4"/>
      <c r="B13" s="4"/>
      <c r="C13" s="40" t="s">
        <v>224</v>
      </c>
      <c r="D13" s="4"/>
      <c r="E13" s="4"/>
      <c r="F13" s="4"/>
      <c r="G13" s="4"/>
      <c r="H13" s="4"/>
      <c r="I13" s="43">
        <v>2</v>
      </c>
      <c r="J13" s="43">
        <v>2</v>
      </c>
      <c r="K13" s="43">
        <v>2</v>
      </c>
      <c r="L13" s="43"/>
      <c r="M13" s="43"/>
      <c r="N13" s="43"/>
      <c r="O13" s="43"/>
      <c r="P13" s="4"/>
      <c r="Q13" s="43"/>
      <c r="R13" s="43"/>
      <c r="S13" s="43"/>
      <c r="T13" s="43"/>
      <c r="U13" s="43"/>
      <c r="V13" s="43"/>
      <c r="W13" s="43"/>
    </row>
    <row r="14" ht="18.75" customHeight="1" spans="1:23">
      <c r="A14" s="39" t="s">
        <v>225</v>
      </c>
      <c r="B14" s="39" t="s">
        <v>226</v>
      </c>
      <c r="C14" s="40" t="s">
        <v>224</v>
      </c>
      <c r="D14" s="39" t="s">
        <v>52</v>
      </c>
      <c r="E14" s="39" t="s">
        <v>73</v>
      </c>
      <c r="F14" s="39" t="s">
        <v>74</v>
      </c>
      <c r="G14" s="39" t="s">
        <v>227</v>
      </c>
      <c r="H14" s="39" t="s">
        <v>228</v>
      </c>
      <c r="I14" s="43">
        <v>2</v>
      </c>
      <c r="J14" s="43">
        <v>2</v>
      </c>
      <c r="K14" s="43">
        <v>2</v>
      </c>
      <c r="L14" s="43"/>
      <c r="M14" s="43"/>
      <c r="N14" s="43"/>
      <c r="O14" s="43"/>
      <c r="P14" s="4"/>
      <c r="Q14" s="43"/>
      <c r="R14" s="43"/>
      <c r="S14" s="43"/>
      <c r="T14" s="43"/>
      <c r="U14" s="43"/>
      <c r="V14" s="43"/>
      <c r="W14" s="43"/>
    </row>
    <row r="15" ht="18.75" customHeight="1" spans="1:23">
      <c r="A15" s="4"/>
      <c r="B15" s="4"/>
      <c r="C15" s="40" t="s">
        <v>229</v>
      </c>
      <c r="D15" s="4"/>
      <c r="E15" s="4"/>
      <c r="F15" s="4"/>
      <c r="G15" s="4"/>
      <c r="H15" s="4"/>
      <c r="I15" s="43">
        <v>1.98</v>
      </c>
      <c r="J15" s="43">
        <v>1.98</v>
      </c>
      <c r="K15" s="43">
        <v>1.98</v>
      </c>
      <c r="L15" s="43"/>
      <c r="M15" s="43"/>
      <c r="N15" s="43"/>
      <c r="O15" s="43"/>
      <c r="P15" s="4"/>
      <c r="Q15" s="43"/>
      <c r="R15" s="43"/>
      <c r="S15" s="43"/>
      <c r="T15" s="43"/>
      <c r="U15" s="43"/>
      <c r="V15" s="43"/>
      <c r="W15" s="43"/>
    </row>
    <row r="16" ht="18.75" customHeight="1" spans="1:23">
      <c r="A16" s="39" t="s">
        <v>225</v>
      </c>
      <c r="B16" s="39" t="s">
        <v>230</v>
      </c>
      <c r="C16" s="40" t="s">
        <v>229</v>
      </c>
      <c r="D16" s="39" t="s">
        <v>52</v>
      </c>
      <c r="E16" s="39" t="s">
        <v>85</v>
      </c>
      <c r="F16" s="39" t="s">
        <v>86</v>
      </c>
      <c r="G16" s="39" t="s">
        <v>231</v>
      </c>
      <c r="H16" s="39" t="s">
        <v>232</v>
      </c>
      <c r="I16" s="43">
        <v>1.98</v>
      </c>
      <c r="J16" s="43">
        <v>1.98</v>
      </c>
      <c r="K16" s="43">
        <v>1.98</v>
      </c>
      <c r="L16" s="43"/>
      <c r="M16" s="43"/>
      <c r="N16" s="43"/>
      <c r="O16" s="43"/>
      <c r="P16" s="4"/>
      <c r="Q16" s="43"/>
      <c r="R16" s="43"/>
      <c r="S16" s="43"/>
      <c r="T16" s="43"/>
      <c r="U16" s="43"/>
      <c r="V16" s="43"/>
      <c r="W16" s="43"/>
    </row>
    <row r="17" ht="18.75" customHeight="1" spans="1:23">
      <c r="A17" s="4"/>
      <c r="B17" s="4"/>
      <c r="C17" s="40" t="s">
        <v>233</v>
      </c>
      <c r="D17" s="4"/>
      <c r="E17" s="4"/>
      <c r="F17" s="4"/>
      <c r="G17" s="4"/>
      <c r="H17" s="4"/>
      <c r="I17" s="43">
        <v>18.312</v>
      </c>
      <c r="J17" s="43">
        <v>18.312</v>
      </c>
      <c r="K17" s="43">
        <v>18.312</v>
      </c>
      <c r="L17" s="43"/>
      <c r="M17" s="43"/>
      <c r="N17" s="43"/>
      <c r="O17" s="43"/>
      <c r="P17" s="4"/>
      <c r="Q17" s="43"/>
      <c r="R17" s="43"/>
      <c r="S17" s="43"/>
      <c r="T17" s="43"/>
      <c r="U17" s="43"/>
      <c r="V17" s="43"/>
      <c r="W17" s="43"/>
    </row>
    <row r="18" ht="18.75" customHeight="1" spans="1:23">
      <c r="A18" s="39" t="s">
        <v>218</v>
      </c>
      <c r="B18" s="39" t="s">
        <v>234</v>
      </c>
      <c r="C18" s="40" t="s">
        <v>233</v>
      </c>
      <c r="D18" s="39" t="s">
        <v>52</v>
      </c>
      <c r="E18" s="39" t="s">
        <v>75</v>
      </c>
      <c r="F18" s="39" t="s">
        <v>76</v>
      </c>
      <c r="G18" s="39" t="s">
        <v>220</v>
      </c>
      <c r="H18" s="39" t="s">
        <v>221</v>
      </c>
      <c r="I18" s="43">
        <v>18.312</v>
      </c>
      <c r="J18" s="43">
        <v>18.312</v>
      </c>
      <c r="K18" s="43">
        <v>18.312</v>
      </c>
      <c r="L18" s="43"/>
      <c r="M18" s="43"/>
      <c r="N18" s="43"/>
      <c r="O18" s="43"/>
      <c r="P18" s="4"/>
      <c r="Q18" s="43"/>
      <c r="R18" s="43"/>
      <c r="S18" s="43"/>
      <c r="T18" s="43"/>
      <c r="U18" s="43"/>
      <c r="V18" s="43"/>
      <c r="W18" s="43"/>
    </row>
    <row r="19" ht="18.75" customHeight="1" spans="1:23">
      <c r="A19" s="4"/>
      <c r="B19" s="4"/>
      <c r="C19" s="40" t="s">
        <v>235</v>
      </c>
      <c r="D19" s="4"/>
      <c r="E19" s="4"/>
      <c r="F19" s="4"/>
      <c r="G19" s="4"/>
      <c r="H19" s="4"/>
      <c r="I19" s="43">
        <v>5</v>
      </c>
      <c r="J19" s="43">
        <v>5</v>
      </c>
      <c r="K19" s="43">
        <v>5</v>
      </c>
      <c r="L19" s="43"/>
      <c r="M19" s="43"/>
      <c r="N19" s="43"/>
      <c r="O19" s="43"/>
      <c r="P19" s="4"/>
      <c r="Q19" s="43"/>
      <c r="R19" s="43"/>
      <c r="S19" s="43"/>
      <c r="T19" s="43"/>
      <c r="U19" s="43"/>
      <c r="V19" s="43"/>
      <c r="W19" s="43"/>
    </row>
    <row r="20" ht="18.75" customHeight="1" spans="1:23">
      <c r="A20" s="39" t="s">
        <v>218</v>
      </c>
      <c r="B20" s="39" t="s">
        <v>236</v>
      </c>
      <c r="C20" s="40" t="s">
        <v>235</v>
      </c>
      <c r="D20" s="39" t="s">
        <v>52</v>
      </c>
      <c r="E20" s="39" t="s">
        <v>75</v>
      </c>
      <c r="F20" s="39" t="s">
        <v>76</v>
      </c>
      <c r="G20" s="39" t="s">
        <v>220</v>
      </c>
      <c r="H20" s="39" t="s">
        <v>221</v>
      </c>
      <c r="I20" s="43">
        <v>5</v>
      </c>
      <c r="J20" s="43">
        <v>5</v>
      </c>
      <c r="K20" s="43">
        <v>5</v>
      </c>
      <c r="L20" s="43"/>
      <c r="M20" s="43"/>
      <c r="N20" s="43"/>
      <c r="O20" s="43"/>
      <c r="P20" s="4"/>
      <c r="Q20" s="43"/>
      <c r="R20" s="43"/>
      <c r="S20" s="43"/>
      <c r="T20" s="43"/>
      <c r="U20" s="43"/>
      <c r="V20" s="43"/>
      <c r="W20" s="43"/>
    </row>
    <row r="21" ht="18.75" customHeight="1" spans="1:23">
      <c r="A21" s="4"/>
      <c r="B21" s="4"/>
      <c r="C21" s="40" t="s">
        <v>237</v>
      </c>
      <c r="D21" s="4"/>
      <c r="E21" s="4"/>
      <c r="F21" s="4"/>
      <c r="G21" s="4"/>
      <c r="H21" s="4"/>
      <c r="I21" s="43">
        <v>1</v>
      </c>
      <c r="J21" s="43">
        <v>1</v>
      </c>
      <c r="K21" s="43">
        <v>1</v>
      </c>
      <c r="L21" s="43"/>
      <c r="M21" s="43"/>
      <c r="N21" s="43"/>
      <c r="O21" s="43"/>
      <c r="P21" s="4"/>
      <c r="Q21" s="43"/>
      <c r="R21" s="43"/>
      <c r="S21" s="43"/>
      <c r="T21" s="43"/>
      <c r="U21" s="43"/>
      <c r="V21" s="43"/>
      <c r="W21" s="43"/>
    </row>
    <row r="22" ht="18.75" customHeight="1" spans="1:23">
      <c r="A22" s="39" t="s">
        <v>218</v>
      </c>
      <c r="B22" s="39" t="s">
        <v>238</v>
      </c>
      <c r="C22" s="40" t="s">
        <v>237</v>
      </c>
      <c r="D22" s="39" t="s">
        <v>52</v>
      </c>
      <c r="E22" s="39" t="s">
        <v>73</v>
      </c>
      <c r="F22" s="39" t="s">
        <v>74</v>
      </c>
      <c r="G22" s="39" t="s">
        <v>177</v>
      </c>
      <c r="H22" s="39" t="s">
        <v>178</v>
      </c>
      <c r="I22" s="43">
        <v>1</v>
      </c>
      <c r="J22" s="43">
        <v>1</v>
      </c>
      <c r="K22" s="43">
        <v>1</v>
      </c>
      <c r="L22" s="43"/>
      <c r="M22" s="43"/>
      <c r="N22" s="43"/>
      <c r="O22" s="43"/>
      <c r="P22" s="4"/>
      <c r="Q22" s="43"/>
      <c r="R22" s="43"/>
      <c r="S22" s="43"/>
      <c r="T22" s="43"/>
      <c r="U22" s="43"/>
      <c r="V22" s="43"/>
      <c r="W22" s="43"/>
    </row>
    <row r="23" ht="18.75" customHeight="1" spans="1:23">
      <c r="A23" s="4"/>
      <c r="B23" s="4"/>
      <c r="C23" s="40" t="s">
        <v>239</v>
      </c>
      <c r="D23" s="4"/>
      <c r="E23" s="4"/>
      <c r="F23" s="4"/>
      <c r="G23" s="4"/>
      <c r="H23" s="4"/>
      <c r="I23" s="43">
        <v>5</v>
      </c>
      <c r="J23" s="43">
        <v>5</v>
      </c>
      <c r="K23" s="43">
        <v>5</v>
      </c>
      <c r="L23" s="43"/>
      <c r="M23" s="43"/>
      <c r="N23" s="43"/>
      <c r="O23" s="43"/>
      <c r="P23" s="4"/>
      <c r="Q23" s="43"/>
      <c r="R23" s="43"/>
      <c r="S23" s="43"/>
      <c r="T23" s="43"/>
      <c r="U23" s="43"/>
      <c r="V23" s="43"/>
      <c r="W23" s="43"/>
    </row>
    <row r="24" ht="18.75" customHeight="1" spans="1:23">
      <c r="A24" s="39" t="s">
        <v>218</v>
      </c>
      <c r="B24" s="39" t="s">
        <v>240</v>
      </c>
      <c r="C24" s="40" t="s">
        <v>239</v>
      </c>
      <c r="D24" s="39" t="s">
        <v>52</v>
      </c>
      <c r="E24" s="39" t="s">
        <v>73</v>
      </c>
      <c r="F24" s="39" t="s">
        <v>74</v>
      </c>
      <c r="G24" s="39" t="s">
        <v>189</v>
      </c>
      <c r="H24" s="39" t="s">
        <v>190</v>
      </c>
      <c r="I24" s="43">
        <v>5</v>
      </c>
      <c r="J24" s="43">
        <v>5</v>
      </c>
      <c r="K24" s="43">
        <v>5</v>
      </c>
      <c r="L24" s="43"/>
      <c r="M24" s="43"/>
      <c r="N24" s="43"/>
      <c r="O24" s="43"/>
      <c r="P24" s="4"/>
      <c r="Q24" s="43"/>
      <c r="R24" s="43"/>
      <c r="S24" s="43"/>
      <c r="T24" s="43"/>
      <c r="U24" s="43"/>
      <c r="V24" s="43"/>
      <c r="W24" s="43"/>
    </row>
    <row r="25" ht="18.75" customHeight="1" spans="1:23">
      <c r="A25" s="4"/>
      <c r="B25" s="4"/>
      <c r="C25" s="40" t="s">
        <v>241</v>
      </c>
      <c r="D25" s="4"/>
      <c r="E25" s="4"/>
      <c r="F25" s="4"/>
      <c r="G25" s="4"/>
      <c r="H25" s="4"/>
      <c r="I25" s="43">
        <v>10</v>
      </c>
      <c r="J25" s="43">
        <v>10</v>
      </c>
      <c r="K25" s="43">
        <v>10</v>
      </c>
      <c r="L25" s="43"/>
      <c r="M25" s="43"/>
      <c r="N25" s="43"/>
      <c r="O25" s="43"/>
      <c r="P25" s="4"/>
      <c r="Q25" s="43"/>
      <c r="R25" s="43"/>
      <c r="S25" s="43"/>
      <c r="T25" s="43"/>
      <c r="U25" s="43"/>
      <c r="V25" s="43"/>
      <c r="W25" s="43"/>
    </row>
    <row r="26" ht="18.75" customHeight="1" spans="1:23">
      <c r="A26" s="39" t="s">
        <v>218</v>
      </c>
      <c r="B26" s="39" t="s">
        <v>242</v>
      </c>
      <c r="C26" s="40" t="s">
        <v>241</v>
      </c>
      <c r="D26" s="39" t="s">
        <v>52</v>
      </c>
      <c r="E26" s="39" t="s">
        <v>75</v>
      </c>
      <c r="F26" s="39" t="s">
        <v>76</v>
      </c>
      <c r="G26" s="39" t="s">
        <v>177</v>
      </c>
      <c r="H26" s="39" t="s">
        <v>178</v>
      </c>
      <c r="I26" s="43">
        <v>10</v>
      </c>
      <c r="J26" s="43">
        <v>10</v>
      </c>
      <c r="K26" s="43">
        <v>10</v>
      </c>
      <c r="L26" s="43"/>
      <c r="M26" s="43"/>
      <c r="N26" s="43"/>
      <c r="O26" s="43"/>
      <c r="P26" s="4"/>
      <c r="Q26" s="43"/>
      <c r="R26" s="43"/>
      <c r="S26" s="43"/>
      <c r="T26" s="43"/>
      <c r="U26" s="43"/>
      <c r="V26" s="43"/>
      <c r="W26" s="43"/>
    </row>
    <row r="27" ht="18.75" customHeight="1" spans="1:23">
      <c r="A27" s="41" t="s">
        <v>29</v>
      </c>
      <c r="B27" s="41"/>
      <c r="C27" s="41"/>
      <c r="D27" s="41"/>
      <c r="E27" s="41"/>
      <c r="F27" s="41"/>
      <c r="G27" s="41"/>
      <c r="H27" s="41"/>
      <c r="I27" s="43">
        <v>63.292</v>
      </c>
      <c r="J27" s="43">
        <v>63.292</v>
      </c>
      <c r="K27" s="43">
        <v>63.292</v>
      </c>
      <c r="L27" s="43"/>
      <c r="M27" s="43"/>
      <c r="N27" s="43"/>
      <c r="O27" s="43"/>
      <c r="P27" s="43"/>
      <c r="Q27" s="43"/>
      <c r="R27" s="43"/>
      <c r="S27" s="43"/>
      <c r="T27" s="43"/>
      <c r="U27" s="43"/>
      <c r="V27" s="43"/>
      <c r="W27" s="43"/>
    </row>
  </sheetData>
  <mergeCells count="28">
    <mergeCell ref="A2:W2"/>
    <mergeCell ref="A3:H3"/>
    <mergeCell ref="J4:M4"/>
    <mergeCell ref="N4:P4"/>
    <mergeCell ref="R4:W4"/>
    <mergeCell ref="A27:H2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62"/>
  <sheetViews>
    <sheetView showZeros="0" tabSelected="1" topLeftCell="A30" workbookViewId="0">
      <selection activeCell="B39" sqref="B39"/>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5" t="s">
        <v>243</v>
      </c>
      <c r="B1" s="5"/>
      <c r="C1" s="5"/>
      <c r="D1" s="5"/>
      <c r="E1" s="5"/>
      <c r="F1" s="5"/>
      <c r="G1" s="5"/>
      <c r="H1" s="5"/>
      <c r="I1" s="5"/>
      <c r="J1" s="5"/>
    </row>
    <row r="2" ht="45" customHeight="1" spans="1:10">
      <c r="A2" s="12" t="s">
        <v>244</v>
      </c>
      <c r="B2" s="12"/>
      <c r="C2" s="12"/>
      <c r="D2" s="12"/>
      <c r="E2" s="12"/>
      <c r="F2" s="12"/>
      <c r="G2" s="12"/>
      <c r="H2" s="12"/>
      <c r="I2" s="12"/>
      <c r="J2" s="12"/>
    </row>
    <row r="3" ht="20.25" customHeight="1" spans="1:10">
      <c r="A3" s="1" t="str">
        <f>"单位名称："&amp;"易门县人民政府办公室"</f>
        <v>单位名称：易门县人民政府办公室</v>
      </c>
      <c r="B3" s="1"/>
      <c r="C3" s="1"/>
      <c r="D3" s="1"/>
      <c r="E3" s="1"/>
      <c r="F3" s="1"/>
      <c r="G3" s="1"/>
      <c r="H3" s="1"/>
      <c r="I3" s="1"/>
      <c r="J3" s="1"/>
    </row>
    <row r="4" ht="20.25" customHeight="1" spans="1:10">
      <c r="A4" s="13" t="s">
        <v>245</v>
      </c>
      <c r="B4" s="13" t="s">
        <v>246</v>
      </c>
      <c r="C4" s="13" t="s">
        <v>247</v>
      </c>
      <c r="D4" s="13" t="s">
        <v>248</v>
      </c>
      <c r="E4" s="13" t="s">
        <v>249</v>
      </c>
      <c r="F4" s="13" t="s">
        <v>250</v>
      </c>
      <c r="G4" s="13" t="s">
        <v>251</v>
      </c>
      <c r="H4" s="13" t="s">
        <v>252</v>
      </c>
      <c r="I4" s="13" t="s">
        <v>253</v>
      </c>
      <c r="J4" s="13" t="s">
        <v>254</v>
      </c>
    </row>
    <row r="5" ht="46.5" customHeight="1" spans="1:10">
      <c r="A5" s="13"/>
      <c r="B5" s="13"/>
      <c r="C5" s="13"/>
      <c r="D5" s="13"/>
      <c r="E5" s="13"/>
      <c r="F5" s="13"/>
      <c r="G5" s="13"/>
      <c r="H5" s="13"/>
      <c r="I5" s="13"/>
      <c r="J5" s="13"/>
    </row>
    <row r="6" ht="20.25" customHeight="1" spans="1:10">
      <c r="A6" s="14">
        <v>1</v>
      </c>
      <c r="B6" s="14">
        <v>2</v>
      </c>
      <c r="C6" s="14">
        <v>3</v>
      </c>
      <c r="D6" s="14">
        <v>4</v>
      </c>
      <c r="E6" s="14">
        <v>5</v>
      </c>
      <c r="F6" s="14">
        <v>6</v>
      </c>
      <c r="G6" s="14">
        <v>7</v>
      </c>
      <c r="H6" s="14">
        <v>8</v>
      </c>
      <c r="I6" s="14">
        <v>9</v>
      </c>
      <c r="J6" s="14">
        <v>10</v>
      </c>
    </row>
    <row r="7" ht="20.25" customHeight="1" spans="1:10">
      <c r="A7" t="s">
        <v>52</v>
      </c>
      <c r="B7" s="4"/>
      <c r="C7" s="4"/>
      <c r="E7" s="15"/>
      <c r="F7" s="15"/>
      <c r="G7" s="15"/>
      <c r="H7" s="15"/>
      <c r="I7" s="15"/>
      <c r="J7" s="15"/>
    </row>
    <row r="8" ht="20.25" customHeight="1" spans="1:10">
      <c r="A8" s="35" t="s">
        <v>235</v>
      </c>
      <c r="B8" s="4" t="s">
        <v>255</v>
      </c>
      <c r="C8" s="6"/>
      <c r="D8" s="6"/>
      <c r="E8" s="15"/>
      <c r="F8" s="15"/>
      <c r="G8" s="15"/>
      <c r="H8" s="15"/>
      <c r="I8" s="15"/>
      <c r="J8" s="15"/>
    </row>
    <row r="9" ht="20.25" customHeight="1" spans="1:10">
      <c r="A9" s="4"/>
      <c r="B9" s="4"/>
      <c r="C9" s="4" t="s">
        <v>256</v>
      </c>
      <c r="D9" s="36" t="s">
        <v>257</v>
      </c>
      <c r="E9" s="37" t="s">
        <v>258</v>
      </c>
      <c r="F9" s="20" t="s">
        <v>259</v>
      </c>
      <c r="G9" s="6" t="s">
        <v>260</v>
      </c>
      <c r="H9" s="20" t="s">
        <v>261</v>
      </c>
      <c r="I9" s="20" t="s">
        <v>262</v>
      </c>
      <c r="J9" s="37" t="s">
        <v>263</v>
      </c>
    </row>
    <row r="10" ht="20.25" customHeight="1" spans="1:10">
      <c r="A10" s="4"/>
      <c r="B10" s="4"/>
      <c r="C10" s="4" t="s">
        <v>256</v>
      </c>
      <c r="D10" s="36" t="s">
        <v>264</v>
      </c>
      <c r="E10" s="37" t="s">
        <v>265</v>
      </c>
      <c r="F10" s="20" t="s">
        <v>259</v>
      </c>
      <c r="G10" s="6" t="s">
        <v>266</v>
      </c>
      <c r="H10" s="20" t="s">
        <v>267</v>
      </c>
      <c r="I10" s="20" t="s">
        <v>268</v>
      </c>
      <c r="J10" s="37" t="s">
        <v>269</v>
      </c>
    </row>
    <row r="11" ht="20.25" customHeight="1" spans="1:10">
      <c r="A11" s="4"/>
      <c r="B11" s="4"/>
      <c r="C11" s="4" t="s">
        <v>256</v>
      </c>
      <c r="D11" s="36" t="s">
        <v>270</v>
      </c>
      <c r="E11" s="37" t="s">
        <v>271</v>
      </c>
      <c r="F11" s="20" t="s">
        <v>272</v>
      </c>
      <c r="G11" s="6" t="s">
        <v>273</v>
      </c>
      <c r="H11" s="20" t="s">
        <v>274</v>
      </c>
      <c r="I11" s="20" t="s">
        <v>268</v>
      </c>
      <c r="J11" s="37" t="s">
        <v>275</v>
      </c>
    </row>
    <row r="12" ht="20.25" customHeight="1" spans="1:10">
      <c r="A12" s="4"/>
      <c r="B12" s="4"/>
      <c r="C12" s="4" t="s">
        <v>256</v>
      </c>
      <c r="D12" s="36" t="s">
        <v>270</v>
      </c>
      <c r="E12" s="37" t="s">
        <v>276</v>
      </c>
      <c r="F12" s="20" t="s">
        <v>259</v>
      </c>
      <c r="G12" s="6" t="s">
        <v>266</v>
      </c>
      <c r="H12" s="20" t="s">
        <v>267</v>
      </c>
      <c r="I12" s="20" t="s">
        <v>268</v>
      </c>
      <c r="J12" s="37" t="s">
        <v>277</v>
      </c>
    </row>
    <row r="13" ht="20.25" customHeight="1" spans="1:10">
      <c r="A13" s="4"/>
      <c r="B13" s="4"/>
      <c r="C13" s="4" t="s">
        <v>278</v>
      </c>
      <c r="D13" s="36" t="s">
        <v>279</v>
      </c>
      <c r="E13" s="37" t="s">
        <v>280</v>
      </c>
      <c r="F13" s="20" t="s">
        <v>259</v>
      </c>
      <c r="G13" s="6" t="s">
        <v>281</v>
      </c>
      <c r="H13" s="20" t="s">
        <v>282</v>
      </c>
      <c r="I13" s="20" t="s">
        <v>262</v>
      </c>
      <c r="J13" s="37" t="s">
        <v>280</v>
      </c>
    </row>
    <row r="14" ht="20.25" customHeight="1" spans="1:10">
      <c r="A14" s="4"/>
      <c r="B14" s="4"/>
      <c r="C14" s="4" t="s">
        <v>283</v>
      </c>
      <c r="D14" s="36" t="s">
        <v>284</v>
      </c>
      <c r="E14" s="37" t="s">
        <v>285</v>
      </c>
      <c r="F14" s="20" t="s">
        <v>259</v>
      </c>
      <c r="G14" s="6" t="s">
        <v>286</v>
      </c>
      <c r="H14" s="20" t="s">
        <v>267</v>
      </c>
      <c r="I14" s="20" t="s">
        <v>262</v>
      </c>
      <c r="J14" s="37" t="s">
        <v>287</v>
      </c>
    </row>
    <row r="15" ht="20.25" customHeight="1" spans="1:10">
      <c r="A15" s="35" t="s">
        <v>241</v>
      </c>
      <c r="B15" s="4" t="s">
        <v>288</v>
      </c>
      <c r="C15" s="4"/>
      <c r="D15" s="4"/>
      <c r="E15" s="4"/>
      <c r="F15" s="4"/>
      <c r="G15" s="4"/>
      <c r="H15" s="4"/>
      <c r="I15" s="4"/>
      <c r="J15" s="4"/>
    </row>
    <row r="16" ht="20.25" customHeight="1" spans="1:10">
      <c r="A16" s="4"/>
      <c r="B16" s="4"/>
      <c r="C16" s="4" t="s">
        <v>256</v>
      </c>
      <c r="D16" s="36" t="s">
        <v>257</v>
      </c>
      <c r="E16" s="37" t="s">
        <v>289</v>
      </c>
      <c r="F16" s="20" t="s">
        <v>290</v>
      </c>
      <c r="G16" s="6" t="s">
        <v>45</v>
      </c>
      <c r="H16" s="20" t="s">
        <v>291</v>
      </c>
      <c r="I16" s="20" t="s">
        <v>268</v>
      </c>
      <c r="J16" s="37" t="s">
        <v>292</v>
      </c>
    </row>
    <row r="17" ht="20.25" customHeight="1" spans="1:10">
      <c r="A17" s="4"/>
      <c r="B17" s="4"/>
      <c r="C17" s="4" t="s">
        <v>256</v>
      </c>
      <c r="D17" s="36" t="s">
        <v>264</v>
      </c>
      <c r="E17" s="37" t="s">
        <v>293</v>
      </c>
      <c r="F17" s="20" t="s">
        <v>259</v>
      </c>
      <c r="G17" s="6" t="s">
        <v>266</v>
      </c>
      <c r="H17" s="20" t="s">
        <v>267</v>
      </c>
      <c r="I17" s="20" t="s">
        <v>268</v>
      </c>
      <c r="J17" s="37" t="s">
        <v>294</v>
      </c>
    </row>
    <row r="18" ht="20.25" customHeight="1" spans="1:10">
      <c r="A18" s="4"/>
      <c r="B18" s="4"/>
      <c r="C18" s="4" t="s">
        <v>256</v>
      </c>
      <c r="D18" s="36" t="s">
        <v>270</v>
      </c>
      <c r="E18" s="37" t="s">
        <v>295</v>
      </c>
      <c r="F18" s="20" t="s">
        <v>272</v>
      </c>
      <c r="G18" s="6" t="s">
        <v>273</v>
      </c>
      <c r="H18" s="20" t="s">
        <v>274</v>
      </c>
      <c r="I18" s="20" t="s">
        <v>268</v>
      </c>
      <c r="J18" s="37" t="s">
        <v>296</v>
      </c>
    </row>
    <row r="19" ht="20.25" customHeight="1" spans="1:10">
      <c r="A19" s="4"/>
      <c r="B19" s="4"/>
      <c r="C19" s="4" t="s">
        <v>278</v>
      </c>
      <c r="D19" s="36" t="s">
        <v>279</v>
      </c>
      <c r="E19" s="37" t="s">
        <v>297</v>
      </c>
      <c r="F19" s="20" t="s">
        <v>259</v>
      </c>
      <c r="G19" s="6" t="s">
        <v>266</v>
      </c>
      <c r="H19" s="20" t="s">
        <v>267</v>
      </c>
      <c r="I19" s="20" t="s">
        <v>268</v>
      </c>
      <c r="J19" s="37" t="s">
        <v>298</v>
      </c>
    </row>
    <row r="20" ht="20.25" customHeight="1" spans="1:10">
      <c r="A20" s="4"/>
      <c r="B20" s="4"/>
      <c r="C20" s="4" t="s">
        <v>283</v>
      </c>
      <c r="D20" s="36" t="s">
        <v>284</v>
      </c>
      <c r="E20" s="37" t="s">
        <v>299</v>
      </c>
      <c r="F20" s="20" t="s">
        <v>290</v>
      </c>
      <c r="G20" s="6" t="s">
        <v>286</v>
      </c>
      <c r="H20" s="20" t="s">
        <v>267</v>
      </c>
      <c r="I20" s="20" t="s">
        <v>268</v>
      </c>
      <c r="J20" s="37" t="s">
        <v>300</v>
      </c>
    </row>
    <row r="21" ht="20.25" customHeight="1" spans="1:10">
      <c r="A21" s="35" t="s">
        <v>217</v>
      </c>
      <c r="B21" s="4" t="s">
        <v>301</v>
      </c>
      <c r="C21" s="4"/>
      <c r="D21" s="4"/>
      <c r="E21" s="4"/>
      <c r="F21" s="4"/>
      <c r="G21" s="4"/>
      <c r="H21" s="4"/>
      <c r="I21" s="4"/>
      <c r="J21" s="4"/>
    </row>
    <row r="22" ht="20.25" customHeight="1" spans="1:10">
      <c r="A22" s="4"/>
      <c r="B22" s="4"/>
      <c r="C22" s="4" t="s">
        <v>256</v>
      </c>
      <c r="D22" s="36" t="s">
        <v>257</v>
      </c>
      <c r="E22" s="37" t="s">
        <v>302</v>
      </c>
      <c r="F22" s="20" t="s">
        <v>259</v>
      </c>
      <c r="G22" s="6" t="s">
        <v>303</v>
      </c>
      <c r="H22" s="20" t="s">
        <v>304</v>
      </c>
      <c r="I22" s="20" t="s">
        <v>268</v>
      </c>
      <c r="J22" s="37" t="s">
        <v>305</v>
      </c>
    </row>
    <row r="23" ht="20.25" customHeight="1" spans="1:10">
      <c r="A23" s="4"/>
      <c r="B23" s="4"/>
      <c r="C23" s="4" t="s">
        <v>256</v>
      </c>
      <c r="D23" s="36" t="s">
        <v>264</v>
      </c>
      <c r="E23" s="37" t="s">
        <v>306</v>
      </c>
      <c r="F23" s="20" t="s">
        <v>259</v>
      </c>
      <c r="G23" s="6" t="s">
        <v>266</v>
      </c>
      <c r="H23" s="20" t="s">
        <v>267</v>
      </c>
      <c r="I23" s="20" t="s">
        <v>268</v>
      </c>
      <c r="J23" s="37" t="s">
        <v>307</v>
      </c>
    </row>
    <row r="24" ht="20.25" customHeight="1" spans="1:10">
      <c r="A24" s="4"/>
      <c r="B24" s="4"/>
      <c r="C24" s="4" t="s">
        <v>256</v>
      </c>
      <c r="D24" s="36" t="s">
        <v>270</v>
      </c>
      <c r="E24" s="37" t="s">
        <v>308</v>
      </c>
      <c r="F24" s="20" t="s">
        <v>259</v>
      </c>
      <c r="G24" s="6" t="s">
        <v>42</v>
      </c>
      <c r="H24" s="20" t="s">
        <v>309</v>
      </c>
      <c r="I24" s="20" t="s">
        <v>262</v>
      </c>
      <c r="J24" s="37" t="s">
        <v>310</v>
      </c>
    </row>
    <row r="25" ht="20.25" customHeight="1" spans="1:10">
      <c r="A25" s="4"/>
      <c r="B25" s="4"/>
      <c r="C25" s="4" t="s">
        <v>278</v>
      </c>
      <c r="D25" s="36" t="s">
        <v>279</v>
      </c>
      <c r="E25" s="37" t="s">
        <v>311</v>
      </c>
      <c r="F25" s="20" t="s">
        <v>259</v>
      </c>
      <c r="G25" s="6" t="s">
        <v>312</v>
      </c>
      <c r="H25" s="20" t="s">
        <v>267</v>
      </c>
      <c r="I25" s="20" t="s">
        <v>268</v>
      </c>
      <c r="J25" s="37" t="s">
        <v>313</v>
      </c>
    </row>
    <row r="26" ht="20.25" customHeight="1" spans="1:10">
      <c r="A26" s="4"/>
      <c r="B26" s="4"/>
      <c r="C26" s="4" t="s">
        <v>283</v>
      </c>
      <c r="D26" s="36" t="s">
        <v>284</v>
      </c>
      <c r="E26" s="37" t="s">
        <v>314</v>
      </c>
      <c r="F26" s="20" t="s">
        <v>290</v>
      </c>
      <c r="G26" s="6" t="s">
        <v>286</v>
      </c>
      <c r="H26" s="20" t="s">
        <v>267</v>
      </c>
      <c r="I26" s="20" t="s">
        <v>268</v>
      </c>
      <c r="J26" s="37" t="s">
        <v>315</v>
      </c>
    </row>
    <row r="27" ht="20.25" customHeight="1" spans="1:10">
      <c r="A27" s="35" t="s">
        <v>229</v>
      </c>
      <c r="B27" s="4" t="s">
        <v>316</v>
      </c>
      <c r="C27" s="4"/>
      <c r="D27" s="4"/>
      <c r="E27" s="4"/>
      <c r="F27" s="4"/>
      <c r="G27" s="4"/>
      <c r="H27" s="4"/>
      <c r="I27" s="4"/>
      <c r="J27" s="4"/>
    </row>
    <row r="28" ht="20.25" customHeight="1" spans="1:10">
      <c r="A28" s="4"/>
      <c r="B28" s="4"/>
      <c r="C28" s="4" t="s">
        <v>256</v>
      </c>
      <c r="D28" s="36" t="s">
        <v>257</v>
      </c>
      <c r="E28" s="37" t="s">
        <v>317</v>
      </c>
      <c r="F28" s="20" t="s">
        <v>259</v>
      </c>
      <c r="G28" s="6" t="s">
        <v>44</v>
      </c>
      <c r="H28" s="20" t="s">
        <v>318</v>
      </c>
      <c r="I28" s="20" t="s">
        <v>268</v>
      </c>
      <c r="J28" s="37" t="s">
        <v>319</v>
      </c>
    </row>
    <row r="29" ht="20.25" customHeight="1" spans="1:10">
      <c r="A29" s="4"/>
      <c r="B29" s="4"/>
      <c r="C29" s="4" t="s">
        <v>256</v>
      </c>
      <c r="D29" s="36" t="s">
        <v>264</v>
      </c>
      <c r="E29" s="37" t="s">
        <v>320</v>
      </c>
      <c r="F29" s="20" t="s">
        <v>259</v>
      </c>
      <c r="G29" s="6" t="s">
        <v>266</v>
      </c>
      <c r="H29" s="20" t="s">
        <v>267</v>
      </c>
      <c r="I29" s="20" t="s">
        <v>268</v>
      </c>
      <c r="J29" s="37" t="s">
        <v>321</v>
      </c>
    </row>
    <row r="30" ht="20.25" customHeight="1" spans="1:10">
      <c r="A30" s="4"/>
      <c r="B30" s="4"/>
      <c r="C30" s="4" t="s">
        <v>256</v>
      </c>
      <c r="D30" s="36" t="s">
        <v>270</v>
      </c>
      <c r="E30" s="37" t="s">
        <v>322</v>
      </c>
      <c r="F30" s="20" t="s">
        <v>259</v>
      </c>
      <c r="G30" s="6" t="s">
        <v>266</v>
      </c>
      <c r="H30" s="20" t="s">
        <v>267</v>
      </c>
      <c r="I30" s="20" t="s">
        <v>268</v>
      </c>
      <c r="J30" s="37" t="s">
        <v>323</v>
      </c>
    </row>
    <row r="31" ht="20.25" customHeight="1" spans="1:10">
      <c r="A31" s="4"/>
      <c r="B31" s="4"/>
      <c r="C31" s="4" t="s">
        <v>278</v>
      </c>
      <c r="D31" s="36" t="s">
        <v>279</v>
      </c>
      <c r="E31" s="37" t="s">
        <v>324</v>
      </c>
      <c r="F31" s="20" t="s">
        <v>290</v>
      </c>
      <c r="G31" s="6" t="s">
        <v>325</v>
      </c>
      <c r="H31" s="20" t="s">
        <v>267</v>
      </c>
      <c r="I31" s="20" t="s">
        <v>268</v>
      </c>
      <c r="J31" s="37" t="s">
        <v>326</v>
      </c>
    </row>
    <row r="32" ht="20.25" customHeight="1" spans="1:10">
      <c r="A32" s="4"/>
      <c r="B32" s="4"/>
      <c r="C32" s="4" t="s">
        <v>283</v>
      </c>
      <c r="D32" s="36" t="s">
        <v>284</v>
      </c>
      <c r="E32" s="37" t="s">
        <v>327</v>
      </c>
      <c r="F32" s="20" t="s">
        <v>290</v>
      </c>
      <c r="G32" s="6" t="s">
        <v>325</v>
      </c>
      <c r="H32" s="20" t="s">
        <v>267</v>
      </c>
      <c r="I32" s="20" t="s">
        <v>268</v>
      </c>
      <c r="J32" s="37" t="s">
        <v>328</v>
      </c>
    </row>
    <row r="33" ht="20.25" customHeight="1" spans="1:10">
      <c r="A33" s="35" t="s">
        <v>222</v>
      </c>
      <c r="B33" s="4" t="s">
        <v>329</v>
      </c>
      <c r="C33" s="4"/>
      <c r="D33" s="4"/>
      <c r="E33" s="4"/>
      <c r="F33" s="4"/>
      <c r="G33" s="4"/>
      <c r="H33" s="4"/>
      <c r="I33" s="4"/>
      <c r="J33" s="4"/>
    </row>
    <row r="34" ht="20.25" customHeight="1" spans="1:10">
      <c r="A34" s="4"/>
      <c r="B34" s="4"/>
      <c r="C34" s="4" t="s">
        <v>256</v>
      </c>
      <c r="D34" s="36" t="s">
        <v>257</v>
      </c>
      <c r="E34" s="37" t="s">
        <v>330</v>
      </c>
      <c r="F34" s="20" t="s">
        <v>259</v>
      </c>
      <c r="G34" s="6" t="s">
        <v>49</v>
      </c>
      <c r="H34" s="20" t="s">
        <v>331</v>
      </c>
      <c r="I34" s="20" t="s">
        <v>268</v>
      </c>
      <c r="J34" s="37" t="s">
        <v>332</v>
      </c>
    </row>
    <row r="35" ht="20.25" customHeight="1" spans="1:10">
      <c r="A35" s="4"/>
      <c r="B35" s="4"/>
      <c r="C35" s="4" t="s">
        <v>256</v>
      </c>
      <c r="D35" s="36" t="s">
        <v>264</v>
      </c>
      <c r="E35" s="37" t="s">
        <v>333</v>
      </c>
      <c r="F35" s="20" t="s">
        <v>290</v>
      </c>
      <c r="G35" s="6" t="s">
        <v>286</v>
      </c>
      <c r="H35" s="20" t="s">
        <v>267</v>
      </c>
      <c r="I35" s="20" t="s">
        <v>268</v>
      </c>
      <c r="J35" s="37" t="s">
        <v>334</v>
      </c>
    </row>
    <row r="36" ht="20.25" customHeight="1" spans="1:10">
      <c r="A36" s="4"/>
      <c r="B36" s="4"/>
      <c r="C36" s="4" t="s">
        <v>256</v>
      </c>
      <c r="D36" s="36" t="s">
        <v>270</v>
      </c>
      <c r="E36" s="37" t="s">
        <v>335</v>
      </c>
      <c r="F36" s="20" t="s">
        <v>259</v>
      </c>
      <c r="G36" s="6" t="s">
        <v>266</v>
      </c>
      <c r="H36" s="20" t="s">
        <v>267</v>
      </c>
      <c r="I36" s="20" t="s">
        <v>268</v>
      </c>
      <c r="J36" s="37" t="s">
        <v>336</v>
      </c>
    </row>
    <row r="37" ht="20.25" customHeight="1" spans="1:10">
      <c r="A37" s="4"/>
      <c r="B37" s="4"/>
      <c r="C37" s="4" t="s">
        <v>278</v>
      </c>
      <c r="D37" s="36" t="s">
        <v>279</v>
      </c>
      <c r="E37" s="37" t="s">
        <v>337</v>
      </c>
      <c r="F37" s="20" t="s">
        <v>290</v>
      </c>
      <c r="G37" s="6" t="s">
        <v>286</v>
      </c>
      <c r="H37" s="20" t="s">
        <v>338</v>
      </c>
      <c r="I37" s="20" t="s">
        <v>262</v>
      </c>
      <c r="J37" s="37" t="s">
        <v>339</v>
      </c>
    </row>
    <row r="38" ht="20.25" customHeight="1" spans="1:10">
      <c r="A38" s="4"/>
      <c r="B38" s="4"/>
      <c r="C38" s="4" t="s">
        <v>283</v>
      </c>
      <c r="D38" s="36" t="s">
        <v>284</v>
      </c>
      <c r="E38" s="37" t="s">
        <v>340</v>
      </c>
      <c r="F38" s="20" t="s">
        <v>290</v>
      </c>
      <c r="G38" s="6" t="s">
        <v>286</v>
      </c>
      <c r="H38" s="20" t="s">
        <v>267</v>
      </c>
      <c r="I38" s="20" t="s">
        <v>268</v>
      </c>
      <c r="J38" s="37" t="s">
        <v>341</v>
      </c>
    </row>
    <row r="39" ht="20.25" customHeight="1" spans="1:10">
      <c r="A39" s="35" t="s">
        <v>237</v>
      </c>
      <c r="B39" s="4" t="s">
        <v>342</v>
      </c>
      <c r="C39" s="4"/>
      <c r="D39" s="4"/>
      <c r="E39" s="4"/>
      <c r="F39" s="4"/>
      <c r="G39" s="4"/>
      <c r="H39" s="4"/>
      <c r="I39" s="4"/>
      <c r="J39" s="4"/>
    </row>
    <row r="40" ht="20.25" customHeight="1" spans="1:10">
      <c r="A40" s="4"/>
      <c r="B40" s="4"/>
      <c r="C40" s="4" t="s">
        <v>256</v>
      </c>
      <c r="D40" s="36" t="s">
        <v>257</v>
      </c>
      <c r="E40" s="37" t="s">
        <v>343</v>
      </c>
      <c r="F40" s="20" t="s">
        <v>290</v>
      </c>
      <c r="G40" s="6" t="s">
        <v>47</v>
      </c>
      <c r="H40" s="20" t="s">
        <v>291</v>
      </c>
      <c r="I40" s="20" t="s">
        <v>268</v>
      </c>
      <c r="J40" s="37" t="s">
        <v>344</v>
      </c>
    </row>
    <row r="41" ht="20.25" customHeight="1" spans="1:10">
      <c r="A41" s="4"/>
      <c r="B41" s="4"/>
      <c r="C41" s="4" t="s">
        <v>256</v>
      </c>
      <c r="D41" s="36" t="s">
        <v>264</v>
      </c>
      <c r="E41" s="37" t="s">
        <v>345</v>
      </c>
      <c r="F41" s="20" t="s">
        <v>259</v>
      </c>
      <c r="G41" s="6" t="s">
        <v>266</v>
      </c>
      <c r="H41" s="20" t="s">
        <v>267</v>
      </c>
      <c r="I41" s="20" t="s">
        <v>268</v>
      </c>
      <c r="J41" s="37" t="s">
        <v>346</v>
      </c>
    </row>
    <row r="42" ht="20.25" customHeight="1" spans="1:10">
      <c r="A42" s="4"/>
      <c r="B42" s="4"/>
      <c r="C42" s="4" t="s">
        <v>256</v>
      </c>
      <c r="D42" s="36" t="s">
        <v>270</v>
      </c>
      <c r="E42" s="37" t="s">
        <v>347</v>
      </c>
      <c r="F42" s="20" t="s">
        <v>259</v>
      </c>
      <c r="G42" s="6" t="s">
        <v>266</v>
      </c>
      <c r="H42" s="20" t="s">
        <v>267</v>
      </c>
      <c r="I42" s="20" t="s">
        <v>268</v>
      </c>
      <c r="J42" s="37" t="s">
        <v>348</v>
      </c>
    </row>
    <row r="43" ht="20.25" customHeight="1" spans="1:10">
      <c r="A43" s="4"/>
      <c r="B43" s="4"/>
      <c r="C43" s="4" t="s">
        <v>278</v>
      </c>
      <c r="D43" s="36" t="s">
        <v>349</v>
      </c>
      <c r="E43" s="37" t="s">
        <v>350</v>
      </c>
      <c r="F43" s="20" t="s">
        <v>259</v>
      </c>
      <c r="G43" s="6" t="s">
        <v>266</v>
      </c>
      <c r="H43" s="20" t="s">
        <v>267</v>
      </c>
      <c r="I43" s="20" t="s">
        <v>268</v>
      </c>
      <c r="J43" s="37" t="s">
        <v>351</v>
      </c>
    </row>
    <row r="44" ht="20.25" customHeight="1" spans="1:10">
      <c r="A44" s="4"/>
      <c r="B44" s="4"/>
      <c r="C44" s="4" t="s">
        <v>283</v>
      </c>
      <c r="D44" s="36" t="s">
        <v>284</v>
      </c>
      <c r="E44" s="37" t="s">
        <v>284</v>
      </c>
      <c r="F44" s="20" t="s">
        <v>290</v>
      </c>
      <c r="G44" s="6" t="s">
        <v>286</v>
      </c>
      <c r="H44" s="20" t="s">
        <v>267</v>
      </c>
      <c r="I44" s="20" t="s">
        <v>268</v>
      </c>
      <c r="J44" s="37" t="s">
        <v>352</v>
      </c>
    </row>
    <row r="45" ht="20.25" customHeight="1" spans="1:10">
      <c r="A45" s="35" t="s">
        <v>239</v>
      </c>
      <c r="B45" s="4" t="s">
        <v>353</v>
      </c>
      <c r="C45" s="4"/>
      <c r="D45" s="4"/>
      <c r="E45" s="4"/>
      <c r="F45" s="4"/>
      <c r="G45" s="4"/>
      <c r="H45" s="4"/>
      <c r="I45" s="4"/>
      <c r="J45" s="4"/>
    </row>
    <row r="46" ht="20.25" customHeight="1" spans="1:10">
      <c r="A46" s="4"/>
      <c r="B46" s="4"/>
      <c r="C46" s="4" t="s">
        <v>256</v>
      </c>
      <c r="D46" s="36" t="s">
        <v>257</v>
      </c>
      <c r="E46" s="37" t="s">
        <v>354</v>
      </c>
      <c r="F46" s="20" t="s">
        <v>290</v>
      </c>
      <c r="G46" s="6" t="s">
        <v>43</v>
      </c>
      <c r="H46" s="20" t="s">
        <v>291</v>
      </c>
      <c r="I46" s="20" t="s">
        <v>268</v>
      </c>
      <c r="J46" s="37" t="s">
        <v>355</v>
      </c>
    </row>
    <row r="47" ht="20.25" customHeight="1" spans="1:10">
      <c r="A47" s="4"/>
      <c r="B47" s="4"/>
      <c r="C47" s="4" t="s">
        <v>256</v>
      </c>
      <c r="D47" s="36" t="s">
        <v>264</v>
      </c>
      <c r="E47" s="37" t="s">
        <v>356</v>
      </c>
      <c r="F47" s="20" t="s">
        <v>259</v>
      </c>
      <c r="G47" s="6" t="s">
        <v>357</v>
      </c>
      <c r="H47" s="20" t="s">
        <v>358</v>
      </c>
      <c r="I47" s="20" t="s">
        <v>262</v>
      </c>
      <c r="J47" s="37" t="s">
        <v>359</v>
      </c>
    </row>
    <row r="48" ht="20.25" customHeight="1" spans="1:10">
      <c r="A48" s="4"/>
      <c r="B48" s="4"/>
      <c r="C48" s="4" t="s">
        <v>256</v>
      </c>
      <c r="D48" s="36" t="s">
        <v>270</v>
      </c>
      <c r="E48" s="37" t="s">
        <v>360</v>
      </c>
      <c r="F48" s="20" t="s">
        <v>290</v>
      </c>
      <c r="G48" s="6" t="s">
        <v>361</v>
      </c>
      <c r="H48" s="20" t="s">
        <v>267</v>
      </c>
      <c r="I48" s="20" t="s">
        <v>268</v>
      </c>
      <c r="J48" s="37" t="s">
        <v>362</v>
      </c>
    </row>
    <row r="49" ht="20.25" customHeight="1" spans="1:10">
      <c r="A49" s="4"/>
      <c r="B49" s="4"/>
      <c r="C49" s="4" t="s">
        <v>278</v>
      </c>
      <c r="D49" s="36" t="s">
        <v>363</v>
      </c>
      <c r="E49" s="37" t="s">
        <v>364</v>
      </c>
      <c r="F49" s="20" t="s">
        <v>290</v>
      </c>
      <c r="G49" s="6" t="s">
        <v>365</v>
      </c>
      <c r="H49" s="20" t="s">
        <v>267</v>
      </c>
      <c r="I49" s="20" t="s">
        <v>268</v>
      </c>
      <c r="J49" s="37" t="s">
        <v>366</v>
      </c>
    </row>
    <row r="50" ht="20.25" customHeight="1" spans="1:10">
      <c r="A50" s="4"/>
      <c r="B50" s="4"/>
      <c r="C50" s="4" t="s">
        <v>283</v>
      </c>
      <c r="D50" s="36" t="s">
        <v>284</v>
      </c>
      <c r="E50" s="37" t="s">
        <v>367</v>
      </c>
      <c r="F50" s="20" t="s">
        <v>290</v>
      </c>
      <c r="G50" s="6" t="s">
        <v>286</v>
      </c>
      <c r="H50" s="20" t="s">
        <v>267</v>
      </c>
      <c r="I50" s="20" t="s">
        <v>268</v>
      </c>
      <c r="J50" s="37" t="s">
        <v>368</v>
      </c>
    </row>
    <row r="51" ht="20.25" customHeight="1" spans="1:10">
      <c r="A51" s="35" t="s">
        <v>224</v>
      </c>
      <c r="B51" s="4" t="s">
        <v>369</v>
      </c>
      <c r="C51" s="4"/>
      <c r="D51" s="4"/>
      <c r="E51" s="4"/>
      <c r="F51" s="4"/>
      <c r="G51" s="4"/>
      <c r="H51" s="4"/>
      <c r="I51" s="4"/>
      <c r="J51" s="4"/>
    </row>
    <row r="52" ht="20.25" customHeight="1" spans="1:10">
      <c r="A52" s="4"/>
      <c r="B52" s="4"/>
      <c r="C52" s="4" t="s">
        <v>256</v>
      </c>
      <c r="D52" s="36" t="s">
        <v>257</v>
      </c>
      <c r="E52" s="37" t="s">
        <v>370</v>
      </c>
      <c r="F52" s="20" t="s">
        <v>259</v>
      </c>
      <c r="G52" s="6" t="s">
        <v>371</v>
      </c>
      <c r="H52" s="20" t="s">
        <v>261</v>
      </c>
      <c r="I52" s="20" t="s">
        <v>268</v>
      </c>
      <c r="J52" s="37" t="s">
        <v>372</v>
      </c>
    </row>
    <row r="53" ht="20.25" customHeight="1" spans="1:10">
      <c r="A53" s="4"/>
      <c r="B53" s="4"/>
      <c r="C53" s="4" t="s">
        <v>256</v>
      </c>
      <c r="D53" s="36" t="s">
        <v>264</v>
      </c>
      <c r="E53" s="37" t="s">
        <v>373</v>
      </c>
      <c r="F53" s="20" t="s">
        <v>259</v>
      </c>
      <c r="G53" s="6" t="s">
        <v>266</v>
      </c>
      <c r="H53" s="20" t="s">
        <v>267</v>
      </c>
      <c r="I53" s="20" t="s">
        <v>268</v>
      </c>
      <c r="J53" s="37" t="s">
        <v>374</v>
      </c>
    </row>
    <row r="54" ht="20.25" customHeight="1" spans="1:10">
      <c r="A54" s="4"/>
      <c r="B54" s="4"/>
      <c r="C54" s="4" t="s">
        <v>256</v>
      </c>
      <c r="D54" s="36" t="s">
        <v>270</v>
      </c>
      <c r="E54" s="37" t="s">
        <v>375</v>
      </c>
      <c r="F54" s="20" t="s">
        <v>259</v>
      </c>
      <c r="G54" s="6" t="s">
        <v>266</v>
      </c>
      <c r="H54" s="20" t="s">
        <v>267</v>
      </c>
      <c r="I54" s="20" t="s">
        <v>268</v>
      </c>
      <c r="J54" s="37" t="s">
        <v>376</v>
      </c>
    </row>
    <row r="55" ht="20.25" customHeight="1" spans="1:10">
      <c r="A55" s="4"/>
      <c r="B55" s="4"/>
      <c r="C55" s="4" t="s">
        <v>278</v>
      </c>
      <c r="D55" s="36" t="s">
        <v>279</v>
      </c>
      <c r="E55" s="37" t="s">
        <v>377</v>
      </c>
      <c r="F55" s="20" t="s">
        <v>290</v>
      </c>
      <c r="G55" s="6" t="s">
        <v>378</v>
      </c>
      <c r="H55" s="20" t="s">
        <v>267</v>
      </c>
      <c r="I55" s="20" t="s">
        <v>268</v>
      </c>
      <c r="J55" s="37" t="s">
        <v>379</v>
      </c>
    </row>
    <row r="56" ht="20.25" customHeight="1" spans="1:10">
      <c r="A56" s="4"/>
      <c r="B56" s="4"/>
      <c r="C56" s="4" t="s">
        <v>283</v>
      </c>
      <c r="D56" s="36" t="s">
        <v>284</v>
      </c>
      <c r="E56" s="37" t="s">
        <v>380</v>
      </c>
      <c r="F56" s="20" t="s">
        <v>290</v>
      </c>
      <c r="G56" s="6" t="s">
        <v>286</v>
      </c>
      <c r="H56" s="20" t="s">
        <v>267</v>
      </c>
      <c r="I56" s="20" t="s">
        <v>268</v>
      </c>
      <c r="J56" s="37" t="s">
        <v>381</v>
      </c>
    </row>
    <row r="57" ht="20.25" customHeight="1" spans="1:10">
      <c r="A57" s="35" t="s">
        <v>233</v>
      </c>
      <c r="B57" s="4" t="s">
        <v>382</v>
      </c>
      <c r="C57" s="4"/>
      <c r="D57" s="4"/>
      <c r="E57" s="4"/>
      <c r="F57" s="4"/>
      <c r="G57" s="4"/>
      <c r="H57" s="4"/>
      <c r="I57" s="4"/>
      <c r="J57" s="4"/>
    </row>
    <row r="58" ht="20.25" customHeight="1" spans="1:10">
      <c r="A58" s="4"/>
      <c r="B58" s="4"/>
      <c r="C58" s="4" t="s">
        <v>256</v>
      </c>
      <c r="D58" s="36" t="s">
        <v>257</v>
      </c>
      <c r="E58" s="37" t="s">
        <v>383</v>
      </c>
      <c r="F58" s="20" t="s">
        <v>259</v>
      </c>
      <c r="G58" s="6" t="s">
        <v>384</v>
      </c>
      <c r="H58" s="20" t="s">
        <v>385</v>
      </c>
      <c r="I58" s="20" t="s">
        <v>268</v>
      </c>
      <c r="J58" s="37" t="s">
        <v>386</v>
      </c>
    </row>
    <row r="59" ht="20.25" customHeight="1" spans="1:10">
      <c r="A59" s="4"/>
      <c r="B59" s="4"/>
      <c r="C59" s="4" t="s">
        <v>256</v>
      </c>
      <c r="D59" s="36" t="s">
        <v>264</v>
      </c>
      <c r="E59" s="37" t="s">
        <v>387</v>
      </c>
      <c r="F59" s="20" t="s">
        <v>259</v>
      </c>
      <c r="G59" s="6" t="s">
        <v>266</v>
      </c>
      <c r="H59" s="20" t="s">
        <v>267</v>
      </c>
      <c r="I59" s="20" t="s">
        <v>268</v>
      </c>
      <c r="J59" s="37" t="s">
        <v>388</v>
      </c>
    </row>
    <row r="60" ht="20.25" customHeight="1" spans="1:10">
      <c r="A60" s="4"/>
      <c r="B60" s="4"/>
      <c r="C60" s="4" t="s">
        <v>256</v>
      </c>
      <c r="D60" s="36" t="s">
        <v>270</v>
      </c>
      <c r="E60" s="37" t="s">
        <v>389</v>
      </c>
      <c r="F60" s="20" t="s">
        <v>259</v>
      </c>
      <c r="G60" s="6" t="s">
        <v>266</v>
      </c>
      <c r="H60" s="20" t="s">
        <v>267</v>
      </c>
      <c r="I60" s="20" t="s">
        <v>268</v>
      </c>
      <c r="J60" s="37" t="s">
        <v>390</v>
      </c>
    </row>
    <row r="61" ht="20.25" customHeight="1" spans="1:10">
      <c r="A61" s="4"/>
      <c r="B61" s="4"/>
      <c r="C61" s="4" t="s">
        <v>278</v>
      </c>
      <c r="D61" s="36" t="s">
        <v>279</v>
      </c>
      <c r="E61" s="37" t="s">
        <v>391</v>
      </c>
      <c r="F61" s="20" t="s">
        <v>259</v>
      </c>
      <c r="G61" s="6" t="s">
        <v>266</v>
      </c>
      <c r="H61" s="20" t="s">
        <v>267</v>
      </c>
      <c r="I61" s="20" t="s">
        <v>268</v>
      </c>
      <c r="J61" s="37" t="s">
        <v>392</v>
      </c>
    </row>
    <row r="62" ht="20.25" customHeight="1" spans="1:10">
      <c r="A62" s="4"/>
      <c r="B62" s="4"/>
      <c r="C62" s="4" t="s">
        <v>283</v>
      </c>
      <c r="D62" s="36" t="s">
        <v>284</v>
      </c>
      <c r="E62" s="37" t="s">
        <v>393</v>
      </c>
      <c r="F62" s="20" t="s">
        <v>290</v>
      </c>
      <c r="G62" s="6" t="s">
        <v>286</v>
      </c>
      <c r="H62" s="20" t="s">
        <v>267</v>
      </c>
      <c r="I62" s="20" t="s">
        <v>268</v>
      </c>
      <c r="J62" s="37" t="s">
        <v>394</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2025-01-24T17:14:00Z</dcterms:created>
  <dcterms:modified xsi:type="dcterms:W3CDTF">2025-03-05T10:13:07Z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4B7C04D98060449CB0D3DA6982D7B6E5_12</vt:lpwstr>
  </property>
  <property fmtid="{D5CDD505-2E9C-101B-9397-08002B2CF9AE}" pid="3" name="KSOProductBuildVer">
    <vt:lpwstr>2052-11.8.2.10624</vt:lpwstr>
  </property>
</Properties>
</file>