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部门政府购买服务预算表08" sheetId="12" r:id="rId13"/>
    <sheet name="对下转移支付预算表09-1" sheetId="13" r:id="rId14"/>
    <sheet name="对下转移支付绩效目标表09-2" sheetId="14" r:id="rId15"/>
    <sheet name="新增资产配置表10" sheetId="15" r:id="rId16"/>
  </sheets>
  <calcPr calcId="144525"/>
</workbook>
</file>

<file path=xl/sharedStrings.xml><?xml version="1.0" encoding="utf-8"?>
<sst xmlns="http://schemas.openxmlformats.org/spreadsheetml/2006/main" count="1578" uniqueCount="442">
  <si>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</si>
  <si>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</si>
  <si>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</si>
  <si>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</si>
  <si>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</si>
  <si>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</si>
  <si>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</si>
  <si>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</si>
  <si>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</si>
  <si>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</si>
  <si>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</si>
  <si>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</si>
  <si>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</si>
  <si>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</si>
  <si>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</si>
  <si>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</si>
  <si>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</si>
  <si>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</si>
  <si>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</si>
  <si>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</si>
  <si>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</si>
  <si>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</si>
  <si>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</si>
  <si>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</si>
  <si>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</si>
  <si>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</si>
  <si>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</si>
  <si>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</si>
  <si>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</si>
  <si>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</si>
  <si>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</si>
  <si>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</si>
  <si>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</si>
  <si>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</si>
  <si>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</si>
  <si>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</si>
  <si>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</si>
  <si>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</si>
  <si>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</si>
  <si>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</si>
  <si>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</si>
  <si>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</si>
  <si>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</si>
  <si>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</si>
  <si>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</si>
  <si>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</si>
  <si>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</si>
  <si>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</si>
  <si>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</si>
  <si>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</si>
  <si>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</si>
  <si>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351</t>
  </si>
  <si>
    <t>易门县退役军人事务局</t>
  </si>
  <si>
    <t>351001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</si>
  <si>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</si>
  <si>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</si>
  <si>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</si>
  <si>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</si>
  <si>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</si>
  <si>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</si>
  <si>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</si>
  <si>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</si>
  <si>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</si>
  <si>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</si>
  <si>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</si>
  <si>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</si>
  <si>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</si>
  <si>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</si>
  <si>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</si>
  <si>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</si>
  <si>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</si>
  <si>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</si>
  <si>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</si>
  <si>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</si>
  <si>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</si>
  <si>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</si>
  <si>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</si>
  <si>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</si>
  <si>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</si>
  <si>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</si>
  <si>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</si>
  <si>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</si>
  <si>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</si>
  <si>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2080808</t>
  </si>
  <si>
    <t>褒扬纪念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</si>
  <si>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</si>
  <si>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</si>
  <si>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</si>
  <si>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</si>
  <si>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</si>
  <si>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</si>
  <si>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</si>
  <si>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</si>
  <si>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2080904</t>
  </si>
  <si>
    <t>退役士兵管理教育</t>
  </si>
  <si>
    <t>2080999</t>
  </si>
  <si>
    <t>其他退役安置支出</t>
  </si>
  <si>
    <t>20828</t>
  </si>
  <si>
    <t>退役军人管理事务</t>
  </si>
  <si>
    <t>2082801</t>
  </si>
  <si>
    <t>行政运行</t>
  </si>
  <si>
    <t>2082804</t>
  </si>
  <si>
    <t>拥军优属</t>
  </si>
  <si>
    <t>2082850</t>
  </si>
  <si>
    <t>事业运行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</si>
  <si>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</si>
  <si>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</si>
  <si>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</si>
  <si>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</si>
  <si>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</si>
  <si>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</si>
  <si>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</si>
  <si>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</si>
  <si>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</si>
  <si>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</si>
  <si>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</si>
  <si>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</si>
  <si>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</si>
  <si>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</si>
  <si>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</si>
  <si>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</si>
  <si>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</si>
  <si>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</si>
  <si>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</si>
  <si>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</si>
  <si>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</si>
  <si>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</si>
  <si>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</si>
  <si>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</si>
  <si>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</si>
  <si>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</si>
  <si>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</si>
  <si>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</si>
  <si>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</si>
  <si>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</si>
  <si>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</si>
  <si>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</si>
  <si>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</si>
  <si>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</si>
  <si>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</si>
  <si>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</si>
  <si>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</si>
  <si>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</si>
  <si>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</si>
  <si>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</si>
  <si>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</si>
  <si>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</si>
  <si>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</si>
  <si>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</si>
  <si>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</si>
  <si>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</si>
  <si>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</si>
  <si>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</si>
  <si>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</si>
  <si>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</si>
  <si>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</si>
  <si>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</si>
  <si>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</si>
  <si>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</si>
  <si>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</si>
  <si>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</si>
  <si>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</si>
  <si>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</si>
  <si>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</si>
  <si>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</si>
  <si>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</si>
  <si>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</si>
  <si>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</si>
  <si>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</si>
  <si>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</si>
  <si>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</si>
  <si>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</si>
  <si>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</si>
  <si>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</si>
  <si>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</si>
  <si>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530425210000000016432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</si>
  <si>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</si>
  <si>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</si>
  <si>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</si>
  <si>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</si>
  <si>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</si>
  <si>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</si>
  <si>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</si>
  <si>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530425210000000016433</t>
  </si>
  <si>
    <t>事业人员支出工资</t>
  </si>
  <si>
    <t>30107</t>
  </si>
  <si>
    <t>绩效工资</t>
  </si>
  <si>
    <t>530425210000000016434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</si>
  <si>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</si>
  <si>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</si>
  <si>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</si>
  <si>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</si>
  <si>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</si>
  <si>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</si>
  <si>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</si>
  <si>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</si>
  <si>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</si>
  <si>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530425210000000016435</t>
  </si>
  <si>
    <t>30113</t>
  </si>
  <si>
    <t>530425210000000016439</t>
  </si>
  <si>
    <t>工会经费</t>
  </si>
  <si>
    <t>30228</t>
  </si>
  <si>
    <t>530425210000000016440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</si>
  <si>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</si>
  <si>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</si>
  <si>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</si>
  <si>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</si>
  <si>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</si>
  <si>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</si>
  <si>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</si>
  <si>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</si>
  <si>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</si>
  <si>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</si>
  <si>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</si>
  <si>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</si>
  <si>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</si>
  <si>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</si>
  <si>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</si>
  <si>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30239</t>
  </si>
  <si>
    <t>其他交通费用</t>
  </si>
  <si>
    <t>30202</t>
  </si>
  <si>
    <t>印刷费</t>
  </si>
  <si>
    <t>30204</t>
  </si>
  <si>
    <t>手续费</t>
  </si>
  <si>
    <t>530425210000000017136</t>
  </si>
  <si>
    <t>公车购置及运维费</t>
  </si>
  <si>
    <t>30231</t>
  </si>
  <si>
    <t>公务用车运行维护费</t>
  </si>
  <si>
    <t>530425221100000420077</t>
  </si>
  <si>
    <t>30217</t>
  </si>
  <si>
    <t>530425221100000420090</t>
  </si>
  <si>
    <t>公务交通补贴（行政）</t>
  </si>
  <si>
    <t>530425231100001443162</t>
  </si>
  <si>
    <t>公务员基础绩效奖</t>
  </si>
  <si>
    <t>530425231100001443175</t>
  </si>
  <si>
    <t>规范后奖励性绩效工资</t>
  </si>
  <si>
    <t>05-1表</t>
  </si>
  <si>
    <t>2025年部门项目支出预算表</t>
  </si>
  <si>
    <t>项目分类</t>
  </si>
  <si>
    <t>本年拨款</t>
  </si>
  <si>
    <t>其中：本次下达</t>
  </si>
  <si>
    <t>2025年义务兵家庭优待金补助经费</t>
  </si>
  <si>
    <t>312 民生类</t>
  </si>
  <si>
    <t>530425251100003873943</t>
  </si>
  <si>
    <t>30305</t>
  </si>
  <si>
    <t>生活补助</t>
  </si>
  <si>
    <t>定期生活补助、解困救助经费</t>
  </si>
  <si>
    <t>530425231100001233604</t>
  </si>
  <si>
    <t>30304</t>
  </si>
  <si>
    <t>抚恤金</t>
  </si>
  <si>
    <t>30307</t>
  </si>
  <si>
    <t>医疗费补助</t>
  </si>
  <si>
    <t>军休人员定期增资补助经费</t>
  </si>
  <si>
    <t>530425251100003690388</t>
  </si>
  <si>
    <t>30302</t>
  </si>
  <si>
    <t>退休费</t>
  </si>
  <si>
    <t>烈士褒扬纪念经费</t>
  </si>
  <si>
    <t>313 事业发展类</t>
  </si>
  <si>
    <t>530425231100001334417</t>
  </si>
  <si>
    <t>30213</t>
  </si>
  <si>
    <t>维修（护）费</t>
  </si>
  <si>
    <t>退役安置、教育培训经费</t>
  </si>
  <si>
    <t>530425231100001335166</t>
  </si>
  <si>
    <t>30311</t>
  </si>
  <si>
    <t>代缴社会保险费</t>
  </si>
  <si>
    <t>乡镇（街道）退役军人服务站政府购买人员配套经费</t>
  </si>
  <si>
    <t>530425241100002283137</t>
  </si>
  <si>
    <t>义务兵家庭优待金补助经费</t>
  </si>
  <si>
    <t>530425231100001334624</t>
  </si>
  <si>
    <t>拥军优属经费</t>
  </si>
  <si>
    <t>530425241100002284881</t>
  </si>
  <si>
    <t>30227</t>
  </si>
  <si>
    <t>委托业务费</t>
  </si>
  <si>
    <t>30309</t>
  </si>
  <si>
    <t>奖励金</t>
  </si>
  <si>
    <t>驻村工作队员补助经费</t>
  </si>
  <si>
    <t>530425241100002277347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</si>
  <si>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</si>
  <si>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</si>
  <si>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</si>
  <si>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</si>
  <si>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</si>
  <si>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</si>
  <si>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</si>
  <si>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</si>
  <si>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</si>
  <si>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</si>
  <si>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</si>
  <si>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</si>
  <si>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安置就业工作，增强退役军人获得感。利用退役军人报到契机，掌握其基本情况、就业意向、技能培训要求、创业需求等信息，全面推行以扶持就业为主，自主就业、安排工作等多种方式相结合的退役军人安置制度。积极鼓励符合条件的退役军人提高自身学历，采取长短结合的方式提升自主就业退役军人就业技能。举办专场招聘会和积极组织参加省、市专场招、参加人社部门组织的招聘会。</t>
  </si>
  <si>
    <t>产出指标</t>
  </si>
  <si>
    <t>数量指标</t>
  </si>
  <si>
    <t>每年安置政策宣传次数</t>
  </si>
  <si>
    <t>&gt;=</t>
  </si>
  <si>
    <t>次</t>
  </si>
  <si>
    <t>定量指标</t>
  </si>
  <si>
    <t>反映安置政策宣传情况。</t>
  </si>
  <si>
    <t>质量指标</t>
  </si>
  <si>
    <t>获补对象准确率</t>
  </si>
  <si>
    <t>=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</si>
  <si>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</si>
  <si>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</si>
  <si>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</si>
  <si>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</si>
  <si>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</si>
  <si>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</si>
  <si>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</si>
  <si>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</si>
  <si>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开展教育培训的就业成效</t>
  </si>
  <si>
    <t>有效改善</t>
  </si>
  <si>
    <t>定性指标</t>
  </si>
  <si>
    <t>反映补助促进受助对象生活状况改善的情况。</t>
  </si>
  <si>
    <t>满意度指标</t>
  </si>
  <si>
    <t>服务对象满意度</t>
  </si>
  <si>
    <t>安置人员满意度</t>
  </si>
  <si>
    <t>95</t>
  </si>
  <si>
    <t>反映获补助受益对象的满意程度。</t>
  </si>
  <si>
    <t>发放义务兵家庭优待金，确保军人相关福利待遇。</t>
  </si>
  <si>
    <t>政策宣传次数</t>
  </si>
  <si>
    <t>反映补助政策的宣传力度情况。即通过门户网站、报刊、通信、电视、户外广告等对补助政策进行宣传的次数。</t>
  </si>
  <si>
    <t>生活状况改善</t>
  </si>
  <si>
    <t>受益对象满意度</t>
  </si>
  <si>
    <t>根据退役安置相关优待条例，按时足额发放军休人员定期增资，促进社会稳定，提高军休人员满意度。</t>
  </si>
  <si>
    <t>获补对象数</t>
  </si>
  <si>
    <t>人(人次、家)</t>
  </si>
  <si>
    <t>反映获补助人员、企业的数量情况，也适用补贴、资助等形式的补助。</t>
  </si>
  <si>
    <t>政策知晓率</t>
  </si>
  <si>
    <t>反映补助政策的宣传效果情况。
政策知晓率=调查中补助政策知晓人数/调查总人数*100%</t>
  </si>
  <si>
    <t>开展好清明节、全国烈士纪念日、国家公祭日等节日烈士纪念活动，丰富教育功能，突出彰显烈士事迹和烈士的光辉形象，做好革命烈士纪念碑碑文翻新、烈士陵园园圃、道路整体修缮，美化周边环境，加强日常管护，推进烈士陵园二期改扩建项目建设，全面营造良好的瞻仰环境。</t>
  </si>
  <si>
    <t>烈士纪念活动开展次数</t>
  </si>
  <si>
    <t>反映烈士纪念活动开展次数情况。</t>
  </si>
  <si>
    <t>烈士纪念设施完好率</t>
  </si>
  <si>
    <t>85</t>
  </si>
  <si>
    <t>反映烈士陵园烈士纪念设施的完好情况。</t>
  </si>
  <si>
    <t>活动举办及时性</t>
  </si>
  <si>
    <t>反映纪念活动开展时间是否及时。</t>
  </si>
  <si>
    <t>营造良好的瞻仰环境</t>
  </si>
  <si>
    <t>良好</t>
  </si>
  <si>
    <t>反映烈士纪念活动开展的成效。</t>
  </si>
  <si>
    <t>参加烈士纪念活动的人员满意度</t>
  </si>
  <si>
    <t>反映参加活动人员的满意度。</t>
  </si>
  <si>
    <t>按照“有机构、有编制、有人员、有经费、有保障”的要求，建强市县乡村四级退役军人服务体系，全面提升我县退役军人事务领域工作人员的业务能力和服务水平，把退役军人和其他优抚对象对美好生活的向往作为工作目标，切实维护好他们的合法权益，用心、用情、用力服务退役军人。</t>
  </si>
  <si>
    <t>服务站工作人员获补对象数</t>
  </si>
  <si>
    <t>反映获补助人员的数量情况。</t>
  </si>
  <si>
    <t>98</t>
  </si>
  <si>
    <t>为保障退役军人优待，落实退役军人优待政策，开展走访慰问，发放立功受奖奖金等活动，切实让烈士遗属、残疾军人等服务对象充分感受到党和政府的关怀温暖，在全社会营造尊敬优抚对象、尊崇军人职业的深厚氛围。让服务对象的满意度达到95%以上。</t>
  </si>
  <si>
    <t>开展慰问活动次数</t>
  </si>
  <si>
    <t>反映慰问次数情况。</t>
  </si>
  <si>
    <t>慰问对象准确率</t>
  </si>
  <si>
    <t>补助金、奖励金发放及时率</t>
  </si>
  <si>
    <t>提升服务对象幸福感</t>
  </si>
  <si>
    <t>有效</t>
  </si>
  <si>
    <t>反映服务退役军人的反馈效果。</t>
  </si>
  <si>
    <t>慰问对象、立功受奖人员满意度</t>
  </si>
  <si>
    <t>根据国家政策和文件规定，按照实际名册，定期并及时发放易门县1230名优抚对象生活补助、对服务对象进行解困救助，使补助对象的生活状态得到一定的改善，传递党和国家对补助对象的关心和关爱，让补助对象满意度达到90%以上。</t>
  </si>
  <si>
    <t>1230</t>
  </si>
  <si>
    <t>人</t>
  </si>
  <si>
    <t>得到改善</t>
  </si>
  <si>
    <t>优抚对象对象满意度</t>
  </si>
  <si>
    <t>为推动乡村发展，选派工作人员驻村，开展乡村振兴工作。每年选派1名，到联系点驻村。根据相关政策、补助标准发放生活补贴，保障工作人员生活支出。让驻村工作队员满意度达到98%。</t>
  </si>
  <si>
    <t>驻村工作队员人数</t>
  </si>
  <si>
    <t>反映驻村工作队员人数的数量情况。</t>
  </si>
  <si>
    <t>补助对象准确率</t>
  </si>
  <si>
    <t>通过发放义务兵家庭优待金，切实让管理服务对象充分感受到党和政府的关怀温暖，在全社会营造尊敬优抚对象、尊崇军人职业的深厚氛围。</t>
  </si>
  <si>
    <t>30</t>
  </si>
  <si>
    <t>反映补助政策的宣传力度情况。</t>
  </si>
  <si>
    <t>兑现准确率</t>
  </si>
  <si>
    <t>反映补助准确发放的情况。
补助兑现准确率=补助兑付额/应付额*100%</t>
  </si>
  <si>
    <t>义务兵家庭生活状况得到改善</t>
  </si>
  <si>
    <t>发放补助对象生活状况。</t>
  </si>
  <si>
    <t>义务兵满意度</t>
  </si>
  <si>
    <t>预算05-3表</t>
  </si>
  <si>
    <t>项目支出绩效目标表（另文下达）</t>
  </si>
  <si>
    <t>备注：本单位无另文下达项目支出，《项目支出绩效目标表（另文下达）》数据为空。</t>
  </si>
  <si>
    <t>06表</t>
  </si>
  <si>
    <t>2025年政府性基金预算支出预算表</t>
  </si>
  <si>
    <t>单位名称</t>
  </si>
  <si>
    <t>本年政府性基金预算支出</t>
  </si>
  <si>
    <t>备注：本单位无政府性基金预算支出，《政府性基金预算支出预算表》数据为空。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</si>
  <si>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</si>
  <si>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</si>
  <si>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</si>
  <si>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</si>
  <si>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</si>
  <si>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</si>
  <si>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</si>
  <si>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</si>
  <si>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</si>
  <si>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</si>
  <si>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</si>
  <si>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公务用车加油费</t>
  </si>
  <si>
    <t>元</t>
  </si>
  <si>
    <t>公务用车维修费</t>
  </si>
  <si>
    <t>公务用车保险费</t>
  </si>
  <si>
    <t>单人沙发</t>
  </si>
  <si>
    <t>个</t>
  </si>
  <si>
    <t>会议室椅子</t>
  </si>
  <si>
    <t>把</t>
  </si>
  <si>
    <t>办公桌</t>
  </si>
  <si>
    <t>张</t>
  </si>
  <si>
    <t>复印机</t>
  </si>
  <si>
    <t>台</t>
  </si>
  <si>
    <t>复印纸</t>
  </si>
  <si>
    <t>箱</t>
  </si>
  <si>
    <t>办公椅</t>
  </si>
  <si>
    <t>文件柜</t>
  </si>
  <si>
    <t>三人沙发</t>
  </si>
  <si>
    <t>条</t>
  </si>
  <si>
    <t>台式计算机</t>
  </si>
  <si>
    <t>书架</t>
  </si>
  <si>
    <t>08表</t>
  </si>
  <si>
    <t>2025年政府购买服务预算表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</si>
  <si>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</si>
  <si>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</si>
  <si>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</si>
  <si>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</si>
  <si>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</si>
  <si>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</si>
  <si>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</si>
  <si>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备注：本单位无政府购买服务预算，《政府购买服务预算表》数据为空。</t>
  </si>
  <si>
    <t>2025年对下转移支付预算表</t>
  </si>
  <si>
    <t>单位名称（项目）</t>
  </si>
  <si>
    <t>地区</t>
  </si>
  <si>
    <t>龙泉</t>
  </si>
  <si>
    <t>六街</t>
  </si>
  <si>
    <t>浦贝</t>
  </si>
  <si>
    <t>绿汁</t>
  </si>
  <si>
    <t>铜厂</t>
  </si>
  <si>
    <t>十街</t>
  </si>
  <si>
    <t>小街</t>
  </si>
  <si>
    <t>备注：本单位无对下转移支付预算，本表数据为空。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</si>
  <si>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</si>
  <si>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</si>
  <si>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</si>
  <si>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</si>
  <si>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</si>
  <si>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</si>
  <si>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</si>
  <si>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</si>
  <si>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</si>
  <si>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</si>
  <si>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备注：本单位无新增资产配置，本表数据为空。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</si>
</sst>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;\-#,##0;;@"/>
    <numFmt numFmtId="42" formatCode="_ &quot;￥&quot;* #,##0_ ;_ &quot;￥&quot;* \-#,##0_ ;_ &quot;￥&quot;* &quot;-&quot;_ ;_ @_ "/>
    <numFmt numFmtId="177" formatCode="yyyy\-mm\-dd\ hh:mm:ss"/>
    <numFmt numFmtId="178" formatCode="#,##0.00;\-#,##0.00;;@"/>
    <numFmt numFmtId="179" formatCode="hh:mm:ss"/>
    <numFmt numFmtId="44" formatCode="_ &quot;￥&quot;* #,##0.00_ ;_ &quot;￥&quot;* \-#,##0.00_ ;_ &quot;￥&quot;* &quot;-&quot;??_ ;_ @_ "/>
    <numFmt numFmtId="180" formatCode="yyyy\-mm\-dd"/>
    <numFmt numFmtId="41" formatCode="_ * #,##0_ ;_ * \-#,##0_ ;_ * &quot;-&quot;_ ;_ @_ "/>
  </numFmts>
  <fonts count="64">
    <font>
      <sz val="11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"/>
    </font>
    <font>
      <sz val="9"/>
      <name val="宋体"/>
      <charset val="134"/>
    </font>
    <font>
      <sz val="27"/>
      <name val="宋体"/>
      <charset val="134"/>
    </font>
    <font>
      <sz val="16"/>
      <name val="宋体"/>
      <charset val="134"/>
    </font>
    <font>
      <sz val="16"/>
      <name val="SimSun"/>
      <charset val="134"/>
    </font>
    <font>
      <sz val="18"/>
      <name val="宋体"/>
      <charset val="134"/>
    </font>
    <font>
      <sz val="14"/>
      <color rgb="FF000000"/>
      <name val="宋体"/>
      <charset val="134"/>
      <scheme val="minor"/>
    </font>
    <font>
      <sz val="18"/>
      <name val="Microsoft YaHei UI"/>
      <charset val="1"/>
    </font>
    <font>
      <sz val="11"/>
      <name val="宋体"/>
      <charset val="134"/>
    </font>
    <font>
      <sz val="22"/>
      <name val="宋体"/>
      <charset val="134"/>
    </font>
    <font>
      <sz val="22"/>
      <name val="Calibri"/>
      <charset val="134"/>
    </font>
    <font>
      <sz val="14"/>
      <name val="宋体"/>
      <charset val="134"/>
    </font>
    <font>
      <sz val="14"/>
      <name val="SimSun"/>
      <charset val="134"/>
    </font>
    <font>
      <sz val="18"/>
      <color rgb="FF000000"/>
      <name val="宋体"/>
      <charset val="1"/>
    </font>
    <font>
      <sz val="12"/>
      <name val="宋体"/>
      <charset val="134"/>
    </font>
    <font>
      <sz val="18"/>
      <color rgb="FF000000"/>
      <name val="宋体"/>
      <charset val="134"/>
      <scheme val="minor"/>
    </font>
    <font>
      <sz val="18"/>
      <name val="宋体"/>
      <charset val="1"/>
    </font>
    <font>
      <sz val="26"/>
      <color rgb="FF000000"/>
      <name val="宋体"/>
      <charset val="134"/>
      <scheme val="minor"/>
    </font>
    <font>
      <sz val="26"/>
      <name val="SimSun"/>
      <charset val="134"/>
    </font>
    <font>
      <sz val="3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36"/>
      <name val="SimSun"/>
      <charset val="134"/>
    </font>
    <font>
      <sz val="12"/>
      <name val="SimSun"/>
      <charset val="134"/>
    </font>
    <font>
      <sz val="36"/>
      <name val="Times New Roman"/>
      <charset val="134"/>
    </font>
    <font>
      <sz val="14"/>
      <name val="宋体"/>
      <charset val="1"/>
    </font>
    <font>
      <sz val="10"/>
      <name val="宋体"/>
      <charset val="134"/>
    </font>
    <font>
      <sz val="27"/>
      <name val="SimSun"/>
      <charset val="134"/>
    </font>
    <font>
      <sz val="28"/>
      <name val="SimSun"/>
      <charset val="134"/>
    </font>
    <font>
      <sz val="11"/>
      <name val="SimSun"/>
      <charset val="134"/>
    </font>
    <font>
      <sz val="28"/>
      <name val="Times New Roman"/>
      <charset val="134"/>
    </font>
    <font>
      <sz val="28"/>
      <color rgb="FF000000"/>
      <name val="宋体"/>
      <charset val="134"/>
      <scheme val="minor"/>
    </font>
    <font>
      <b/>
      <sz val="36"/>
      <name val="SimSun"/>
      <charset val="134"/>
    </font>
    <font>
      <sz val="12"/>
      <color rgb="FF000000"/>
      <name val="SimSun"/>
      <charset val="134"/>
    </font>
    <font>
      <b/>
      <sz val="36"/>
      <name val="Times New Roman"/>
      <charset val="134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SimSun"/>
      <charset val="134"/>
    </font>
    <font>
      <sz val="22"/>
      <color rgb="FF000000"/>
      <name val="宋体"/>
      <charset val="134"/>
      <scheme val="minor"/>
    </font>
    <font>
      <sz val="22"/>
      <name val="SimSun"/>
      <charset val="134"/>
    </font>
    <font>
      <sz val="2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Microsoft YaHei UI"/>
      <charset val="1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80008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</xf>
    <xf numFmtId="176" fontId="3" fillId="0" borderId="1">
      <alignment horizontal="right" vertical="center"/>
    </xf>
    <xf numFmtId="10" fontId="3" fillId="0" borderId="1">
      <alignment horizontal="right" vertical="center"/>
    </xf>
    <xf numFmtId="177" fontId="3" fillId="0" borderId="1">
      <alignment horizontal="right" vertical="center"/>
    </xf>
    <xf numFmtId="179" fontId="3" fillId="0" borderId="1">
      <alignment horizontal="right" vertical="center"/>
    </xf>
    <xf numFmtId="178" fontId="3" fillId="0" borderId="1">
      <alignment horizontal="right" vertical="center"/>
    </xf>
    <xf numFmtId="178" fontId="3" fillId="0" borderId="1">
      <alignment horizontal="right" vertical="center"/>
    </xf>
    <xf numFmtId="0" fontId="44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180" fontId="3" fillId="0" borderId="1">
      <alignment horizontal="right" vertical="center"/>
    </xf>
    <xf numFmtId="42" fontId="51" fillId="0" borderId="0" applyFont="0" applyFill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0">
      <alignment vertical="top"/>
      <protection locked="0"/>
    </xf>
    <xf numFmtId="0" fontId="44" fillId="2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49" fontId="3" fillId="0" borderId="1">
      <alignment horizontal="left" vertical="center" wrapText="1"/>
    </xf>
    <xf numFmtId="0" fontId="63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7" fillId="9" borderId="1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0" fillId="10" borderId="16" applyNumberFormat="0" applyAlignment="0" applyProtection="0">
      <alignment vertical="center"/>
    </xf>
    <xf numFmtId="0" fontId="49" fillId="9" borderId="15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13" borderId="1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</cellStyleXfs>
  <cellXfs count="186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24" applyFont="1" applyFill="1" applyBorder="1" applyAlignment="1" applyProtection="1">
      <alignment vertical="top"/>
      <protection locked="0"/>
    </xf>
    <xf numFmtId="49" fontId="3" fillId="0" borderId="0" xfId="28" applyNumberFormat="1" applyFont="1" applyBorder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28" applyNumberFormat="1" applyFont="1" applyBorder="1">
      <alignment horizontal="left" vertical="center" wrapText="1"/>
    </xf>
    <xf numFmtId="49" fontId="6" fillId="0" borderId="1" xfId="28" applyNumberFormat="1" applyFont="1" applyBorder="1" applyAlignment="1">
      <alignment horizontal="center" vertical="center" wrapText="1"/>
    </xf>
    <xf numFmtId="49" fontId="5" fillId="0" borderId="1" xfId="28" applyNumberFormat="1" applyFont="1" applyBorder="1">
      <alignment horizontal="left" vertical="center" wrapText="1"/>
    </xf>
    <xf numFmtId="0" fontId="2" fillId="0" borderId="2" xfId="24" applyFont="1" applyFill="1" applyBorder="1" applyAlignment="1" applyProtection="1">
      <alignment vertical="center" wrapText="1"/>
    </xf>
    <xf numFmtId="49" fontId="7" fillId="0" borderId="0" xfId="28" applyNumberFormat="1" applyFont="1" applyBorder="1" applyAlignment="1">
      <alignment horizontal="right" vertical="center" wrapText="1"/>
    </xf>
    <xf numFmtId="49" fontId="5" fillId="0" borderId="1" xfId="28" applyNumberFormat="1" applyFont="1" applyBorder="1" applyAlignment="1">
      <alignment horizontal="center" vertical="center" wrapText="1"/>
    </xf>
    <xf numFmtId="178" fontId="5" fillId="0" borderId="1" xfId="5" applyNumberFormat="1" applyFont="1" applyBorder="1">
      <alignment horizontal="right" vertical="center"/>
    </xf>
    <xf numFmtId="0" fontId="8" fillId="0" borderId="0" xfId="0" applyFont="1">
      <alignment vertical="top"/>
    </xf>
    <xf numFmtId="0" fontId="9" fillId="0" borderId="0" xfId="24" applyFont="1" applyFill="1" applyBorder="1" applyAlignment="1" applyProtection="1">
      <alignment vertical="top"/>
      <protection locked="0"/>
    </xf>
    <xf numFmtId="49" fontId="10" fillId="0" borderId="0" xfId="28" applyNumberFormat="1" applyFont="1" applyBorder="1">
      <alignment horizontal="left" vertical="center" wrapText="1"/>
    </xf>
    <xf numFmtId="49" fontId="11" fillId="0" borderId="0" xfId="28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3" fillId="0" borderId="0" xfId="28" applyNumberFormat="1" applyFont="1" applyBorder="1">
      <alignment horizontal="left" vertical="center" wrapText="1"/>
    </xf>
    <xf numFmtId="49" fontId="13" fillId="0" borderId="0" xfId="28" applyNumberFormat="1" applyFont="1" applyBorder="1" applyAlignment="1">
      <alignment horizontal="center" vertical="center" wrapText="1"/>
    </xf>
    <xf numFmtId="49" fontId="14" fillId="0" borderId="1" xfId="28" applyNumberFormat="1" applyFont="1" applyBorder="1" applyAlignment="1">
      <alignment horizontal="center" vertical="center" wrapText="1"/>
    </xf>
    <xf numFmtId="49" fontId="13" fillId="0" borderId="1" xfId="28" applyNumberFormat="1" applyFont="1" applyBorder="1">
      <alignment horizontal="left" vertical="center" wrapText="1"/>
    </xf>
    <xf numFmtId="0" fontId="15" fillId="0" borderId="2" xfId="24" applyFont="1" applyFill="1" applyBorder="1" applyAlignment="1" applyProtection="1">
      <alignment horizontal="left" vertical="center"/>
    </xf>
    <xf numFmtId="49" fontId="16" fillId="0" borderId="0" xfId="28" applyNumberFormat="1" applyFont="1" applyBorder="1" applyAlignment="1">
      <alignment horizontal="right" vertical="center" wrapText="1"/>
    </xf>
    <xf numFmtId="0" fontId="17" fillId="0" borderId="0" xfId="0" applyFont="1">
      <alignment vertical="top"/>
    </xf>
    <xf numFmtId="0" fontId="18" fillId="0" borderId="0" xfId="24" applyFont="1" applyFill="1" applyBorder="1" applyAlignment="1" applyProtection="1">
      <alignment vertical="top"/>
      <protection locked="0"/>
    </xf>
    <xf numFmtId="49" fontId="4" fillId="0" borderId="0" xfId="28" applyNumberFormat="1" applyFont="1" applyBorder="1" applyAlignment="1">
      <alignment horizontal="center" vertical="center" wrapText="1"/>
    </xf>
    <xf numFmtId="49" fontId="7" fillId="0" borderId="0" xfId="28" applyNumberFormat="1" applyFont="1" applyBorder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28" applyNumberFormat="1" applyFont="1" applyBorder="1">
      <alignment horizontal="left" vertical="center" wrapText="1"/>
    </xf>
    <xf numFmtId="49" fontId="7" fillId="0" borderId="1" xfId="28" applyNumberFormat="1" applyFont="1" applyBorder="1" applyAlignment="1">
      <alignment horizontal="center" vertical="center" wrapText="1"/>
    </xf>
    <xf numFmtId="0" fontId="18" fillId="0" borderId="2" xfId="24" applyFont="1" applyFill="1" applyBorder="1" applyAlignment="1" applyProtection="1">
      <alignment wrapText="1"/>
    </xf>
    <xf numFmtId="0" fontId="19" fillId="0" borderId="0" xfId="0" applyFont="1">
      <alignment vertical="top"/>
    </xf>
    <xf numFmtId="0" fontId="8" fillId="0" borderId="0" xfId="0" applyFont="1" applyFill="1" applyAlignment="1">
      <alignment vertical="top"/>
    </xf>
    <xf numFmtId="49" fontId="5" fillId="0" borderId="0" xfId="28" applyNumberFormat="1" applyFont="1" applyBorder="1" applyAlignment="1">
      <alignment horizontal="right" vertical="center" wrapText="1"/>
    </xf>
    <xf numFmtId="49" fontId="20" fillId="0" borderId="0" xfId="28" applyNumberFormat="1" applyFont="1" applyBorder="1" applyAlignment="1">
      <alignment horizontal="center" vertical="center" wrapText="1"/>
    </xf>
    <xf numFmtId="49" fontId="13" fillId="0" borderId="1" xfId="28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2" fillId="0" borderId="2" xfId="24" applyFont="1" applyFill="1" applyBorder="1" applyAlignment="1" applyProtection="1">
      <alignment wrapText="1"/>
    </xf>
    <xf numFmtId="178" fontId="13" fillId="0" borderId="1" xfId="28" applyNumberFormat="1" applyFont="1" applyBorder="1" applyAlignment="1">
      <alignment horizontal="right" vertical="center" wrapText="1"/>
    </xf>
    <xf numFmtId="178" fontId="13" fillId="0" borderId="1" xfId="0" applyNumberFormat="1" applyFont="1" applyFill="1" applyBorder="1" applyAlignment="1">
      <alignment horizontal="right" vertical="center" wrapText="1"/>
    </xf>
    <xf numFmtId="49" fontId="5" fillId="0" borderId="3" xfId="28" applyNumberFormat="1" applyFont="1" applyBorder="1" applyAlignment="1">
      <alignment horizontal="right" vertical="center" wrapText="1"/>
    </xf>
    <xf numFmtId="49" fontId="5" fillId="0" borderId="4" xfId="28" applyNumberFormat="1" applyFont="1" applyBorder="1" applyAlignment="1">
      <alignment horizontal="right" vertical="center" wrapText="1"/>
    </xf>
    <xf numFmtId="49" fontId="5" fillId="0" borderId="5" xfId="28" applyNumberFormat="1" applyFont="1" applyBorder="1" applyAlignment="1">
      <alignment horizontal="right" vertical="center" wrapText="1"/>
    </xf>
    <xf numFmtId="0" fontId="2" fillId="0" borderId="2" xfId="24" applyFont="1" applyFill="1" applyBorder="1" applyAlignment="1" applyProtection="1">
      <alignment vertical="top"/>
      <protection locked="0"/>
    </xf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2" fillId="0" borderId="0" xfId="0" applyFont="1" applyAlignment="1">
      <alignment horizontal="center" vertical="center"/>
    </xf>
    <xf numFmtId="49" fontId="23" fillId="0" borderId="0" xfId="28" applyNumberFormat="1" applyFont="1" applyBorder="1" applyAlignment="1">
      <alignment horizontal="right" vertical="center" wrapText="1"/>
    </xf>
    <xf numFmtId="49" fontId="23" fillId="0" borderId="0" xfId="28" applyNumberFormat="1" applyFont="1" applyBorder="1" applyAlignment="1">
      <alignment horizontal="center" vertical="center" wrapText="1"/>
    </xf>
    <xf numFmtId="49" fontId="24" fillId="0" borderId="0" xfId="28" applyNumberFormat="1" applyFont="1" applyBorder="1" applyAlignment="1">
      <alignment horizontal="center" vertical="center" wrapText="1"/>
    </xf>
    <xf numFmtId="49" fontId="16" fillId="0" borderId="0" xfId="28" applyNumberFormat="1" applyFont="1" applyBorder="1">
      <alignment horizontal="left" vertical="center" wrapText="1"/>
    </xf>
    <xf numFmtId="49" fontId="16" fillId="0" borderId="0" xfId="28" applyNumberFormat="1" applyFont="1" applyBorder="1" applyAlignment="1">
      <alignment horizontal="center" vertical="center" wrapText="1"/>
    </xf>
    <xf numFmtId="49" fontId="25" fillId="0" borderId="1" xfId="28" applyNumberFormat="1" applyFont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center" vertical="center" wrapText="1"/>
    </xf>
    <xf numFmtId="0" fontId="16" fillId="0" borderId="1" xfId="28" applyNumberFormat="1" applyFont="1" applyBorder="1">
      <alignment horizontal="left" vertical="center" wrapText="1"/>
    </xf>
    <xf numFmtId="49" fontId="16" fillId="0" borderId="1" xfId="28" applyNumberFormat="1" applyFont="1" applyBorder="1">
      <alignment horizontal="left" vertical="center" wrapText="1"/>
    </xf>
    <xf numFmtId="178" fontId="16" fillId="0" borderId="1" xfId="28" applyNumberFormat="1" applyFont="1" applyBorder="1" applyAlignment="1">
      <alignment horizontal="center" vertical="center" wrapText="1"/>
    </xf>
    <xf numFmtId="49" fontId="16" fillId="0" borderId="1" xfId="28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8" fontId="16" fillId="0" borderId="1" xfId="28" applyNumberFormat="1" applyFont="1" applyBorder="1" applyAlignment="1">
      <alignment horizontal="right" vertical="center" wrapText="1"/>
    </xf>
    <xf numFmtId="178" fontId="16" fillId="0" borderId="1" xfId="0" applyNumberFormat="1" applyFont="1" applyBorder="1" applyAlignment="1">
      <alignment horizontal="right" vertical="center" wrapText="1"/>
    </xf>
    <xf numFmtId="49" fontId="26" fillId="0" borderId="0" xfId="28" applyNumberFormat="1" applyFont="1" applyBorder="1" applyAlignment="1">
      <alignment horizontal="center" vertical="center" wrapText="1"/>
    </xf>
    <xf numFmtId="49" fontId="16" fillId="0" borderId="3" xfId="28" applyNumberFormat="1" applyFont="1" applyBorder="1" applyAlignment="1">
      <alignment horizontal="right" vertical="center" wrapText="1"/>
    </xf>
    <xf numFmtId="49" fontId="16" fillId="0" borderId="4" xfId="28" applyNumberFormat="1" applyFont="1" applyBorder="1" applyAlignment="1">
      <alignment horizontal="right" vertical="center" wrapText="1"/>
    </xf>
    <xf numFmtId="176" fontId="25" fillId="0" borderId="1" xfId="1" applyNumberFormat="1" applyFont="1" applyBorder="1" applyAlignment="1">
      <alignment horizontal="center" vertical="center" wrapText="1"/>
    </xf>
    <xf numFmtId="49" fontId="16" fillId="0" borderId="5" xfId="28" applyNumberFormat="1" applyFont="1" applyBorder="1" applyAlignment="1">
      <alignment horizontal="right" vertical="center" wrapText="1"/>
    </xf>
    <xf numFmtId="0" fontId="27" fillId="0" borderId="0" xfId="24" applyFont="1" applyFill="1" applyBorder="1" applyAlignment="1" applyProtection="1"/>
    <xf numFmtId="0" fontId="28" fillId="0" borderId="0" xfId="0" applyFont="1" applyAlignment="1"/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78" fontId="13" fillId="0" borderId="1" xfId="5" applyNumberFormat="1" applyFont="1" applyBorder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0" fontId="27" fillId="0" borderId="2" xfId="24" applyFont="1" applyFill="1" applyBorder="1" applyAlignment="1" applyProtection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center"/>
    </xf>
    <xf numFmtId="49" fontId="13" fillId="0" borderId="0" xfId="28" applyNumberFormat="1" applyFont="1" applyBorder="1" applyAlignment="1">
      <alignment horizontal="right" vertical="center" wrapText="1"/>
    </xf>
    <xf numFmtId="49" fontId="29" fillId="0" borderId="0" xfId="28" applyNumberFormat="1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horizontal="center" vertical="center" wrapText="1"/>
    </xf>
    <xf numFmtId="49" fontId="13" fillId="0" borderId="2" xfId="28" applyNumberFormat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/>
    </xf>
    <xf numFmtId="49" fontId="13" fillId="0" borderId="2" xfId="28" applyNumberFormat="1" applyFont="1" applyBorder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13" fillId="0" borderId="2" xfId="28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49" fontId="30" fillId="0" borderId="0" xfId="28" applyNumberFormat="1" applyFont="1" applyBorder="1" applyAlignment="1">
      <alignment horizontal="center" vertical="center" wrapText="1"/>
    </xf>
    <xf numFmtId="49" fontId="13" fillId="0" borderId="0" xfId="28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49" fontId="13" fillId="0" borderId="8" xfId="28" applyNumberFormat="1" applyFont="1" applyBorder="1" applyAlignment="1">
      <alignment horizontal="center" vertical="center" wrapText="1"/>
    </xf>
    <xf numFmtId="49" fontId="13" fillId="0" borderId="9" xfId="28" applyNumberFormat="1" applyFont="1" applyBorder="1" applyAlignment="1">
      <alignment horizontal="left" vertical="center" wrapText="1"/>
    </xf>
    <xf numFmtId="49" fontId="13" fillId="0" borderId="10" xfId="28" applyNumberFormat="1" applyFont="1" applyBorder="1" applyAlignment="1">
      <alignment horizontal="left" vertical="center" wrapText="1"/>
    </xf>
    <xf numFmtId="49" fontId="13" fillId="0" borderId="1" xfId="28" applyNumberFormat="1" applyFont="1" applyBorder="1" applyAlignment="1">
      <alignment horizontal="left" vertical="center" wrapText="1"/>
    </xf>
    <xf numFmtId="178" fontId="13" fillId="0" borderId="1" xfId="0" applyNumberFormat="1" applyFont="1" applyBorder="1" applyAlignment="1">
      <alignment horizontal="left" vertical="center" wrapText="1"/>
    </xf>
    <xf numFmtId="178" fontId="13" fillId="0" borderId="1" xfId="28" applyNumberFormat="1" applyFont="1" applyBorder="1" applyAlignment="1">
      <alignment horizontal="center" vertical="center" wrapText="1"/>
    </xf>
    <xf numFmtId="178" fontId="13" fillId="0" borderId="1" xfId="28" applyNumberFormat="1" applyFont="1" applyBorder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9" fontId="10" fillId="0" borderId="1" xfId="28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78" fontId="31" fillId="0" borderId="1" xfId="0" applyNumberFormat="1" applyFont="1" applyBorder="1" applyAlignment="1">
      <alignment horizontal="center" vertical="center" wrapText="1"/>
    </xf>
    <xf numFmtId="178" fontId="31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33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8" fontId="13" fillId="0" borderId="1" xfId="5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22" fillId="0" borderId="0" xfId="0" applyFont="1" applyAlignment="1">
      <alignment horizontal="center" vertical="top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78" fontId="16" fillId="0" borderId="1" xfId="5" applyNumberFormat="1" applyFont="1" applyBorder="1" applyAlignment="1">
      <alignment horizontal="center" vertical="center"/>
    </xf>
    <xf numFmtId="0" fontId="16" fillId="0" borderId="0" xfId="0" applyFont="1" applyAlignment="1"/>
    <xf numFmtId="0" fontId="37" fillId="0" borderId="0" xfId="0" applyFont="1">
      <alignment vertical="top"/>
    </xf>
    <xf numFmtId="0" fontId="37" fillId="0" borderId="0" xfId="0" applyFont="1" applyFill="1">
      <alignment vertical="top"/>
    </xf>
    <xf numFmtId="0" fontId="0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78" fontId="28" fillId="0" borderId="1" xfId="5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left" vertical="center" wrapText="1" indent="2"/>
    </xf>
    <xf numFmtId="178" fontId="28" fillId="0" borderId="1" xfId="5" applyNumberFormat="1" applyFont="1" applyFill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center" vertical="center"/>
    </xf>
    <xf numFmtId="178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0" fillId="0" borderId="0" xfId="0" applyFont="1">
      <alignment vertical="top"/>
    </xf>
    <xf numFmtId="0" fontId="37" fillId="0" borderId="0" xfId="0" applyFont="1" applyAlignment="1">
      <alignment vertical="top" wrapText="1"/>
    </xf>
    <xf numFmtId="0" fontId="4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left" vertical="center" wrapText="1" indent="2"/>
    </xf>
    <xf numFmtId="0" fontId="28" fillId="0" borderId="7" xfId="0" applyFont="1" applyBorder="1" applyAlignment="1">
      <alignment horizontal="center" vertical="center" wrapText="1"/>
    </xf>
    <xf numFmtId="178" fontId="28" fillId="0" borderId="7" xfId="5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23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28" fillId="0" borderId="0" xfId="0" applyFont="1" applyAlignment="1">
      <alignment horizontal="right"/>
    </xf>
  </cellXfs>
  <cellStyles count="58">
    <cellStyle name="常规" xfId="0" builtinId="0"/>
    <cellStyle name="IntegralNumberStyle" xfId="1"/>
    <cellStyle name="PercentStyle" xfId="2"/>
    <cellStyle name="DateTimeStyle" xfId="3"/>
    <cellStyle name="TimeStyle" xfId="4"/>
    <cellStyle name="MoneyStyle" xfId="5"/>
    <cellStyle name="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Normal" xfId="24"/>
    <cellStyle name="20% - 强调文字颜色 2" xfId="25" builtinId="34"/>
    <cellStyle name="60% - 强调文字颜色 5" xfId="26" builtinId="48"/>
    <cellStyle name="标题 1" xfId="27" builtinId="16"/>
    <cellStyle name="TextStyle" xfId="28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opLeftCell="A3" workbookViewId="0">
      <selection activeCell="I13" sqref="I13"/>
    </sheetView>
  </sheetViews>
  <sheetFormatPr defaultColWidth="8.85" defaultRowHeight="15" customHeight="1" outlineLevelCol="3"/>
  <cols>
    <col min="1" max="1" width="35.7166666666667" customWidth="1"/>
    <col min="2" max="2" width="30.4416666666667" customWidth="1"/>
    <col min="3" max="3" width="31" customWidth="1"/>
    <col min="4" max="4" width="31.3333333333333" customWidth="1"/>
  </cols>
  <sheetData>
    <row r="1" ht="18.75" customHeight="1" spans="1:4">
      <c r="A1" s="67"/>
      <c r="B1" s="67"/>
      <c r="C1" s="67"/>
      <c r="D1" s="184" t="s">
        <v>0</v>
      </c>
    </row>
    <row r="2" ht="45" customHeight="1" spans="1:4">
      <c r="A2" s="68" t="s">
        <v>1</v>
      </c>
      <c r="B2" s="68"/>
      <c r="C2" s="68"/>
      <c r="D2" s="68"/>
    </row>
    <row r="3" s="142" customFormat="1" ht="18.75" customHeight="1" spans="1:4">
      <c r="A3" s="158" t="str">
        <f>"单位名称："&amp;"易门县退役军人事务局"</f>
        <v>单位名称：易门县退役军人事务局</v>
      </c>
      <c r="B3" s="158"/>
      <c r="C3" s="160"/>
      <c r="D3" s="185" t="s">
        <v>2</v>
      </c>
    </row>
    <row r="4" s="142" customFormat="1" ht="22.5" customHeight="1" spans="1:4">
      <c r="A4" s="161" t="s">
        <v>3</v>
      </c>
      <c r="B4" s="161"/>
      <c r="C4" s="161" t="s">
        <v>4</v>
      </c>
      <c r="D4" s="161"/>
    </row>
    <row r="5" s="142" customFormat="1" ht="18.75" customHeight="1" spans="1:4">
      <c r="A5" s="161" t="s">
        <v>5</v>
      </c>
      <c r="B5" s="161" t="s">
        <v>6</v>
      </c>
      <c r="C5" s="161" t="s">
        <v>7</v>
      </c>
      <c r="D5" s="161" t="s">
        <v>6</v>
      </c>
    </row>
    <row r="6" s="142" customFormat="1" ht="18.75" customHeight="1" spans="1:4">
      <c r="A6" s="161"/>
      <c r="B6" s="161"/>
      <c r="C6" s="161"/>
      <c r="D6" s="161"/>
    </row>
    <row r="7" s="142" customFormat="1" ht="22.5" customHeight="1" spans="1:4">
      <c r="A7" s="162" t="s">
        <v>8</v>
      </c>
      <c r="B7" s="151">
        <v>897.246147</v>
      </c>
      <c r="C7" s="162" t="str">
        <f>"一"&amp;"、"&amp;"社会保障和就业支出"</f>
        <v>一、社会保障和就业支出</v>
      </c>
      <c r="D7" s="151">
        <v>745.993585</v>
      </c>
    </row>
    <row r="8" s="142" customFormat="1" ht="22.5" customHeight="1" spans="1:4">
      <c r="A8" s="162" t="s">
        <v>9</v>
      </c>
      <c r="B8" s="151"/>
      <c r="C8" s="162" t="str">
        <f>"二"&amp;"、"&amp;"卫生健康支出"</f>
        <v>二、卫生健康支出</v>
      </c>
      <c r="D8" s="151">
        <v>140.910562</v>
      </c>
    </row>
    <row r="9" s="142" customFormat="1" ht="22.5" customHeight="1" spans="1:4">
      <c r="A9" s="162" t="s">
        <v>10</v>
      </c>
      <c r="B9" s="151"/>
      <c r="C9" s="162" t="str">
        <f>"三"&amp;"、"&amp;"住房保障支出"</f>
        <v>三、住房保障支出</v>
      </c>
      <c r="D9" s="151">
        <v>20.202</v>
      </c>
    </row>
    <row r="10" s="142" customFormat="1" ht="22.5" customHeight="1" spans="1:4">
      <c r="A10" s="162" t="s">
        <v>11</v>
      </c>
      <c r="B10" s="151"/>
      <c r="C10" s="162"/>
      <c r="D10" s="151"/>
    </row>
    <row r="11" s="142" customFormat="1" ht="22.5" customHeight="1" spans="1:4">
      <c r="A11" s="162" t="s">
        <v>12</v>
      </c>
      <c r="B11" s="151">
        <v>9.86</v>
      </c>
      <c r="C11" s="162"/>
      <c r="D11" s="151"/>
    </row>
    <row r="12" s="142" customFormat="1" ht="22.5" customHeight="1" spans="1:4">
      <c r="A12" s="162" t="s">
        <v>13</v>
      </c>
      <c r="B12" s="151"/>
      <c r="C12" s="162"/>
      <c r="D12" s="151"/>
    </row>
    <row r="13" s="142" customFormat="1" ht="22.5" customHeight="1" spans="1:4">
      <c r="A13" s="162" t="s">
        <v>14</v>
      </c>
      <c r="B13" s="151"/>
      <c r="C13" s="162"/>
      <c r="D13" s="151"/>
    </row>
    <row r="14" s="142" customFormat="1" ht="22.5" customHeight="1" spans="1:4">
      <c r="A14" s="162" t="s">
        <v>15</v>
      </c>
      <c r="B14" s="151">
        <v>9.86</v>
      </c>
      <c r="C14" s="162"/>
      <c r="D14" s="151"/>
    </row>
    <row r="15" s="142" customFormat="1" ht="22.5" customHeight="1" spans="1:4">
      <c r="A15" s="163" t="s">
        <v>16</v>
      </c>
      <c r="B15" s="151"/>
      <c r="C15" s="166"/>
      <c r="D15" s="151"/>
    </row>
    <row r="16" s="142" customFormat="1" ht="22.5" customHeight="1" spans="1:4">
      <c r="A16" s="163" t="s">
        <v>17</v>
      </c>
      <c r="B16" s="151"/>
      <c r="C16" s="166"/>
      <c r="D16" s="151"/>
    </row>
    <row r="17" s="142" customFormat="1" ht="22.5" customHeight="1" spans="1:4">
      <c r="A17" s="163"/>
      <c r="B17" s="151"/>
      <c r="C17" s="166"/>
      <c r="D17" s="151"/>
    </row>
    <row r="18" s="142" customFormat="1" ht="22.5" customHeight="1" spans="1:4">
      <c r="A18" s="164" t="s">
        <v>18</v>
      </c>
      <c r="B18" s="165">
        <v>907.106147</v>
      </c>
      <c r="C18" s="166" t="s">
        <v>19</v>
      </c>
      <c r="D18" s="165">
        <v>907.106147</v>
      </c>
    </row>
    <row r="19" s="142" customFormat="1" ht="22.5" customHeight="1" spans="1:4">
      <c r="A19" s="163" t="s">
        <v>20</v>
      </c>
      <c r="B19" s="151"/>
      <c r="C19" s="162" t="s">
        <v>21</v>
      </c>
      <c r="D19" s="155"/>
    </row>
    <row r="20" s="142" customFormat="1" ht="22.5" customHeight="1" spans="1:4">
      <c r="A20" s="164" t="s">
        <v>22</v>
      </c>
      <c r="B20" s="165">
        <v>907.106147</v>
      </c>
      <c r="C20" s="166" t="s">
        <v>23</v>
      </c>
      <c r="D20" s="165">
        <v>907.106147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9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A2" sqref="A2:J2"/>
    </sheetView>
  </sheetViews>
  <sheetFormatPr defaultColWidth="8.85" defaultRowHeight="15" customHeight="1"/>
  <cols>
    <col min="1" max="1" width="44.4166666666667" style="79" customWidth="1"/>
    <col min="2" max="2" width="41.55" style="79" customWidth="1"/>
    <col min="3" max="4" width="13.8416666666667" style="79" customWidth="1"/>
    <col min="5" max="5" width="26.8416666666667" style="79" customWidth="1"/>
    <col min="6" max="8" width="10" style="79" customWidth="1"/>
    <col min="9" max="9" width="13.7" style="79" customWidth="1"/>
    <col min="10" max="10" width="27.9833333333333" style="79" customWidth="1"/>
    <col min="11" max="16384" width="8.85" style="79"/>
  </cols>
  <sheetData>
    <row r="1" s="32" customFormat="1" ht="40" customHeight="1" spans="1:10">
      <c r="A1" s="81" t="s">
        <v>371</v>
      </c>
      <c r="B1" s="81"/>
      <c r="C1" s="81"/>
      <c r="D1" s="81"/>
      <c r="E1" s="81"/>
      <c r="F1" s="81"/>
      <c r="G1" s="81"/>
      <c r="H1" s="81"/>
      <c r="I1" s="81"/>
      <c r="J1" s="81"/>
    </row>
    <row r="2" s="79" customFormat="1" ht="45" customHeight="1" spans="1:10">
      <c r="A2" s="82" t="s">
        <v>372</v>
      </c>
      <c r="B2" s="82"/>
      <c r="C2" s="82"/>
      <c r="D2" s="82"/>
      <c r="E2" s="82"/>
      <c r="F2" s="82"/>
      <c r="G2" s="82"/>
      <c r="H2" s="82"/>
      <c r="I2" s="82"/>
      <c r="J2" s="82"/>
    </row>
    <row r="3" s="32" customFormat="1" ht="35" customHeight="1" spans="1:10">
      <c r="A3" s="17" t="str">
        <f>"单位名称："&amp;"易门县退役军人事务局"</f>
        <v>单位名称：易门县退役军人事务局</v>
      </c>
      <c r="B3" s="17"/>
      <c r="C3" s="17"/>
      <c r="D3" s="17"/>
      <c r="E3" s="17"/>
      <c r="F3" s="17"/>
      <c r="G3" s="17"/>
      <c r="H3" s="17"/>
      <c r="I3" s="17"/>
      <c r="J3" s="17"/>
    </row>
    <row r="4" s="32" customFormat="1" ht="35" customHeight="1" spans="1:10">
      <c r="A4" s="83" t="s">
        <v>279</v>
      </c>
      <c r="B4" s="83" t="s">
        <v>280</v>
      </c>
      <c r="C4" s="83" t="s">
        <v>281</v>
      </c>
      <c r="D4" s="83" t="s">
        <v>282</v>
      </c>
      <c r="E4" s="83" t="s">
        <v>283</v>
      </c>
      <c r="F4" s="83" t="s">
        <v>284</v>
      </c>
      <c r="G4" s="83" t="s">
        <v>285</v>
      </c>
      <c r="H4" s="83" t="s">
        <v>286</v>
      </c>
      <c r="I4" s="83" t="s">
        <v>287</v>
      </c>
      <c r="J4" s="83" t="s">
        <v>288</v>
      </c>
    </row>
    <row r="5" s="32" customFormat="1" ht="35" customHeight="1" spans="1:10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="32" customFormat="1" ht="35" customHeight="1" spans="1:10">
      <c r="A6" s="85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</row>
    <row r="7" s="32" customFormat="1" ht="35" customHeight="1" spans="1:10">
      <c r="A7" s="86"/>
      <c r="B7" s="87"/>
      <c r="C7" s="87"/>
      <c r="D7" s="86"/>
      <c r="E7" s="89"/>
      <c r="F7" s="89"/>
      <c r="G7" s="89"/>
      <c r="H7" s="89"/>
      <c r="I7" s="89"/>
      <c r="J7" s="89"/>
    </row>
    <row r="8" s="32" customFormat="1" ht="35" customHeight="1" spans="1:10">
      <c r="A8" s="87"/>
      <c r="B8" s="87"/>
      <c r="C8" s="84"/>
      <c r="D8" s="84"/>
      <c r="E8" s="89"/>
      <c r="F8" s="89"/>
      <c r="G8" s="89"/>
      <c r="H8" s="89"/>
      <c r="I8" s="89"/>
      <c r="J8" s="89"/>
    </row>
    <row r="9" s="80" customFormat="1" ht="35" customHeight="1" spans="1:10">
      <c r="A9" s="88" t="s">
        <v>373</v>
      </c>
      <c r="B9" s="88"/>
      <c r="C9" s="88"/>
      <c r="D9" s="88"/>
      <c r="E9" s="88"/>
      <c r="F9" s="88"/>
      <c r="G9" s="88"/>
      <c r="H9" s="88"/>
      <c r="I9" s="88"/>
      <c r="J9" s="88"/>
    </row>
    <row r="10" s="32" customFormat="1" ht="35" customHeight="1"/>
    <row r="11" s="32" customFormat="1" ht="35" customHeight="1"/>
    <row r="12" s="32" customFormat="1" ht="35" customHeight="1"/>
    <row r="13" s="32" customFormat="1" ht="35" customHeight="1"/>
  </sheetData>
  <mergeCells count="14">
    <mergeCell ref="A1:J1"/>
    <mergeCell ref="A2:J2"/>
    <mergeCell ref="A3:J3"/>
    <mergeCell ref="A9:J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6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selection activeCell="F1" sqref="A$1:F$104857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67"/>
      <c r="B1" s="67"/>
      <c r="C1" s="67"/>
      <c r="D1" s="67"/>
      <c r="E1" s="67"/>
      <c r="F1" s="77" t="s">
        <v>374</v>
      </c>
    </row>
    <row r="2" ht="37.5" customHeight="1" spans="1:6">
      <c r="A2" s="68" t="s">
        <v>375</v>
      </c>
      <c r="B2" s="68"/>
      <c r="C2" s="68"/>
      <c r="D2" s="68"/>
      <c r="E2" s="68"/>
      <c r="F2" s="68"/>
    </row>
    <row r="3" s="12" customFormat="1" ht="25" customHeight="1" spans="1:6">
      <c r="A3" s="69" t="str">
        <f>"单位名称："&amp;"易门县退役军人事务局"</f>
        <v>单位名称：易门县退役军人事务局</v>
      </c>
      <c r="B3" s="69"/>
      <c r="C3" s="69"/>
      <c r="D3" s="70"/>
      <c r="E3" s="70"/>
      <c r="F3" s="78" t="s">
        <v>26</v>
      </c>
    </row>
    <row r="4" s="12" customFormat="1" ht="25" customHeight="1" spans="1:6">
      <c r="A4" s="71" t="s">
        <v>376</v>
      </c>
      <c r="B4" s="71" t="s">
        <v>56</v>
      </c>
      <c r="C4" s="71" t="s">
        <v>57</v>
      </c>
      <c r="D4" s="72" t="s">
        <v>377</v>
      </c>
      <c r="E4" s="72"/>
      <c r="F4" s="72"/>
    </row>
    <row r="5" s="12" customFormat="1" ht="25" customHeight="1" spans="1:6">
      <c r="A5" s="71" t="s">
        <v>56</v>
      </c>
      <c r="B5" s="71" t="s">
        <v>56</v>
      </c>
      <c r="C5" s="71" t="s">
        <v>57</v>
      </c>
      <c r="D5" s="72" t="s">
        <v>31</v>
      </c>
      <c r="E5" s="72" t="s">
        <v>59</v>
      </c>
      <c r="F5" s="72" t="s">
        <v>60</v>
      </c>
    </row>
    <row r="6" s="12" customFormat="1" ht="25" customHeight="1" spans="1:6">
      <c r="A6" s="72" t="s">
        <v>42</v>
      </c>
      <c r="B6" s="72"/>
      <c r="C6" s="72" t="s">
        <v>43</v>
      </c>
      <c r="D6" s="72" t="s">
        <v>45</v>
      </c>
      <c r="E6" s="72" t="s">
        <v>46</v>
      </c>
      <c r="F6" s="72" t="s">
        <v>47</v>
      </c>
    </row>
    <row r="7" s="12" customFormat="1" ht="25" customHeight="1" spans="1:6">
      <c r="A7" s="73"/>
      <c r="B7" s="73"/>
      <c r="C7" s="73"/>
      <c r="D7" s="74"/>
      <c r="E7" s="74"/>
      <c r="F7" s="74"/>
    </row>
    <row r="8" s="12" customFormat="1" ht="25" customHeight="1" spans="1:6">
      <c r="A8" s="71" t="s">
        <v>129</v>
      </c>
      <c r="B8" s="71"/>
      <c r="C8" s="71"/>
      <c r="D8" s="75"/>
      <c r="E8" s="75"/>
      <c r="F8" s="75"/>
    </row>
    <row r="9" s="66" customFormat="1" ht="50" customHeight="1" spans="1:6">
      <c r="A9" s="76" t="s">
        <v>378</v>
      </c>
      <c r="B9" s="76"/>
      <c r="C9" s="76"/>
      <c r="D9" s="76"/>
      <c r="E9" s="76"/>
      <c r="F9" s="76"/>
    </row>
    <row r="10" ht="25" customHeight="1"/>
    <row r="11" ht="25" customHeight="1"/>
    <row r="12" ht="25" customHeight="1"/>
    <row r="13" ht="25" customHeight="1"/>
  </sheetData>
  <mergeCells count="8">
    <mergeCell ref="A2:F2"/>
    <mergeCell ref="A3:C3"/>
    <mergeCell ref="D4:F4"/>
    <mergeCell ref="A8:C8"/>
    <mergeCell ref="A9:F9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showZeros="0" topLeftCell="B2" workbookViewId="0">
      <selection activeCell="Q6" sqref="A$1:Q$1048576"/>
    </sheetView>
  </sheetViews>
  <sheetFormatPr defaultColWidth="8.85" defaultRowHeight="30" customHeight="1"/>
  <cols>
    <col min="1" max="1" width="18.5583333333333" style="45" customWidth="1"/>
    <col min="2" max="2" width="20.225" style="45" customWidth="1"/>
    <col min="3" max="3" width="37.4416666666667" style="45" customWidth="1"/>
    <col min="4" max="4" width="11.4166666666667" style="46" customWidth="1"/>
    <col min="5" max="5" width="16.275" style="46" customWidth="1"/>
    <col min="6" max="6" width="10" style="46" customWidth="1"/>
    <col min="7" max="7" width="16.275" style="46" customWidth="1"/>
    <col min="8" max="8" width="16.4166666666667" style="46" customWidth="1"/>
    <col min="9" max="17" width="8.775" style="45" customWidth="1"/>
    <col min="18" max="16384" width="8.85" style="45"/>
  </cols>
  <sheetData>
    <row r="1" customHeight="1" spans="1:17">
      <c r="A1" s="47"/>
      <c r="B1" s="47"/>
      <c r="C1" s="47"/>
      <c r="D1" s="48"/>
      <c r="E1" s="48"/>
      <c r="F1" s="48"/>
      <c r="G1" s="48"/>
      <c r="H1" s="48"/>
      <c r="I1" s="47"/>
      <c r="J1" s="47"/>
      <c r="K1" s="47"/>
      <c r="L1" s="47"/>
      <c r="M1" s="47"/>
      <c r="N1" s="47"/>
      <c r="O1" s="47"/>
      <c r="P1" s="47"/>
      <c r="Q1" s="22" t="s">
        <v>379</v>
      </c>
    </row>
    <row r="2" s="44" customFormat="1" ht="60" customHeight="1" spans="1:17">
      <c r="A2" s="49" t="s">
        <v>380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1"/>
      <c r="O2" s="61"/>
      <c r="P2" s="61"/>
      <c r="Q2" s="61"/>
    </row>
    <row r="3" customHeight="1" spans="1:17">
      <c r="A3" s="50" t="str">
        <f>"单位名称："&amp;"易门县退役军人事务局"</f>
        <v>单位名称：易门县退役军人事务局</v>
      </c>
      <c r="B3" s="50"/>
      <c r="C3" s="50"/>
      <c r="D3" s="51"/>
      <c r="E3" s="51"/>
      <c r="F3" s="51"/>
      <c r="G3" s="51"/>
      <c r="H3" s="51"/>
      <c r="I3" s="50"/>
      <c r="J3" s="50"/>
      <c r="K3" s="50"/>
      <c r="L3" s="50"/>
      <c r="M3" s="50"/>
      <c r="N3" s="50"/>
      <c r="O3" s="62" t="s">
        <v>26</v>
      </c>
      <c r="P3" s="63"/>
      <c r="Q3" s="65"/>
    </row>
    <row r="4" customHeight="1" spans="1:17">
      <c r="A4" s="52" t="s">
        <v>381</v>
      </c>
      <c r="B4" s="52" t="s">
        <v>382</v>
      </c>
      <c r="C4" s="52" t="s">
        <v>383</v>
      </c>
      <c r="D4" s="52" t="s">
        <v>384</v>
      </c>
      <c r="E4" s="52" t="s">
        <v>385</v>
      </c>
      <c r="F4" s="52" t="s">
        <v>386</v>
      </c>
      <c r="G4" s="52" t="s">
        <v>165</v>
      </c>
      <c r="H4" s="52"/>
      <c r="I4" s="52"/>
      <c r="J4" s="52"/>
      <c r="K4" s="52"/>
      <c r="L4" s="52"/>
      <c r="M4" s="52"/>
      <c r="N4" s="52"/>
      <c r="O4" s="52"/>
      <c r="P4" s="52"/>
      <c r="Q4" s="52"/>
    </row>
    <row r="5" customHeight="1" spans="1:17">
      <c r="A5" s="52" t="s">
        <v>387</v>
      </c>
      <c r="B5" s="52" t="s">
        <v>382</v>
      </c>
      <c r="C5" s="52" t="s">
        <v>383</v>
      </c>
      <c r="D5" s="52" t="s">
        <v>384</v>
      </c>
      <c r="E5" s="52" t="s">
        <v>385</v>
      </c>
      <c r="F5" s="52" t="s">
        <v>386</v>
      </c>
      <c r="G5" s="52" t="s">
        <v>29</v>
      </c>
      <c r="H5" s="52" t="s">
        <v>32</v>
      </c>
      <c r="I5" s="52" t="s">
        <v>388</v>
      </c>
      <c r="J5" s="52" t="s">
        <v>389</v>
      </c>
      <c r="K5" s="52" t="s">
        <v>35</v>
      </c>
      <c r="L5" s="52" t="s">
        <v>36</v>
      </c>
      <c r="M5" s="52" t="s">
        <v>36</v>
      </c>
      <c r="N5" s="52"/>
      <c r="O5" s="52"/>
      <c r="P5" s="52"/>
      <c r="Q5" s="52"/>
    </row>
    <row r="6" customHeight="1" spans="1:17">
      <c r="A6" s="52"/>
      <c r="B6" s="52"/>
      <c r="C6" s="52"/>
      <c r="D6" s="52"/>
      <c r="E6" s="52"/>
      <c r="F6" s="52"/>
      <c r="G6" s="52"/>
      <c r="H6" s="52" t="s">
        <v>31</v>
      </c>
      <c r="I6" s="52"/>
      <c r="J6" s="52"/>
      <c r="K6" s="52"/>
      <c r="L6" s="52" t="s">
        <v>31</v>
      </c>
      <c r="M6" s="52" t="s">
        <v>37</v>
      </c>
      <c r="N6" s="52" t="s">
        <v>38</v>
      </c>
      <c r="O6" s="64" t="s">
        <v>39</v>
      </c>
      <c r="P6" s="64" t="s">
        <v>40</v>
      </c>
      <c r="Q6" s="64" t="s">
        <v>41</v>
      </c>
    </row>
    <row r="7" customHeight="1" spans="1:17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</row>
    <row r="8" customHeight="1" spans="1:17">
      <c r="A8" s="54" t="s">
        <v>225</v>
      </c>
      <c r="B8" s="55"/>
      <c r="C8" s="55"/>
      <c r="D8" s="56"/>
      <c r="E8" s="56"/>
      <c r="F8" s="56"/>
      <c r="G8" s="56">
        <v>1.94</v>
      </c>
      <c r="H8" s="56">
        <v>1.94</v>
      </c>
      <c r="I8" s="59"/>
      <c r="J8" s="60"/>
      <c r="K8" s="60"/>
      <c r="L8" s="59"/>
      <c r="M8" s="59"/>
      <c r="N8" s="59"/>
      <c r="O8" s="59"/>
      <c r="P8" s="59"/>
      <c r="Q8" s="59"/>
    </row>
    <row r="9" customHeight="1" spans="1:17">
      <c r="A9" s="55"/>
      <c r="B9" s="55" t="s">
        <v>390</v>
      </c>
      <c r="C9" s="55" t="str">
        <f>"C23120302"&amp;"  "&amp;"车辆加油、添加燃料服务"</f>
        <v>C23120302  车辆加油、添加燃料服务</v>
      </c>
      <c r="D9" s="56" t="s">
        <v>391</v>
      </c>
      <c r="E9" s="57">
        <v>1</v>
      </c>
      <c r="F9" s="56"/>
      <c r="G9" s="56">
        <v>0.69</v>
      </c>
      <c r="H9" s="58">
        <v>0.69</v>
      </c>
      <c r="I9" s="60"/>
      <c r="J9" s="60"/>
      <c r="K9" s="60"/>
      <c r="L9" s="59"/>
      <c r="M9" s="59"/>
      <c r="N9" s="59"/>
      <c r="O9" s="59"/>
      <c r="P9" s="59"/>
      <c r="Q9" s="59"/>
    </row>
    <row r="10" customHeight="1" spans="1:17">
      <c r="A10" s="55"/>
      <c r="B10" s="55" t="s">
        <v>392</v>
      </c>
      <c r="C10" s="55" t="str">
        <f>"C23120301"&amp;"  "&amp;"车辆维修和保养服务"</f>
        <v>C23120301  车辆维修和保养服务</v>
      </c>
      <c r="D10" s="56" t="s">
        <v>391</v>
      </c>
      <c r="E10" s="57">
        <v>1</v>
      </c>
      <c r="F10" s="56"/>
      <c r="G10" s="56">
        <v>0.65</v>
      </c>
      <c r="H10" s="58">
        <v>0.65</v>
      </c>
      <c r="I10" s="60"/>
      <c r="J10" s="60"/>
      <c r="K10" s="60"/>
      <c r="L10" s="59"/>
      <c r="M10" s="59"/>
      <c r="N10" s="59"/>
      <c r="O10" s="59"/>
      <c r="P10" s="59"/>
      <c r="Q10" s="59"/>
    </row>
    <row r="11" customHeight="1" spans="1:17">
      <c r="A11" s="55"/>
      <c r="B11" s="55" t="s">
        <v>393</v>
      </c>
      <c r="C11" s="55" t="str">
        <f>"C1804010201"&amp;"  "&amp;"机动车保险服务"</f>
        <v>C1804010201  机动车保险服务</v>
      </c>
      <c r="D11" s="56" t="s">
        <v>391</v>
      </c>
      <c r="E11" s="57">
        <v>1</v>
      </c>
      <c r="F11" s="56"/>
      <c r="G11" s="56">
        <v>0.6</v>
      </c>
      <c r="H11" s="58">
        <v>0.6</v>
      </c>
      <c r="I11" s="60"/>
      <c r="J11" s="60"/>
      <c r="K11" s="60"/>
      <c r="L11" s="59"/>
      <c r="M11" s="59"/>
      <c r="N11" s="59"/>
      <c r="O11" s="59"/>
      <c r="P11" s="59"/>
      <c r="Q11" s="59"/>
    </row>
    <row r="12" customHeight="1" spans="1:17">
      <c r="A12" s="54" t="s">
        <v>256</v>
      </c>
      <c r="B12" s="55"/>
      <c r="C12" s="55"/>
      <c r="D12" s="57"/>
      <c r="E12" s="57"/>
      <c r="F12" s="56"/>
      <c r="G12" s="56">
        <v>3.914</v>
      </c>
      <c r="H12" s="56">
        <v>3.914</v>
      </c>
      <c r="I12" s="59"/>
      <c r="J12" s="60"/>
      <c r="K12" s="60"/>
      <c r="L12" s="59"/>
      <c r="M12" s="59"/>
      <c r="N12" s="59"/>
      <c r="O12" s="59"/>
      <c r="P12" s="59"/>
      <c r="Q12" s="59"/>
    </row>
    <row r="13" customHeight="1" spans="1:17">
      <c r="A13" s="55"/>
      <c r="B13" s="55" t="s">
        <v>394</v>
      </c>
      <c r="C13" s="55" t="str">
        <f>"A05010402"&amp;"  "&amp;"单人沙发"</f>
        <v>A05010402  单人沙发</v>
      </c>
      <c r="D13" s="56" t="s">
        <v>395</v>
      </c>
      <c r="E13" s="57">
        <v>1</v>
      </c>
      <c r="F13" s="56"/>
      <c r="G13" s="56">
        <v>0.078</v>
      </c>
      <c r="H13" s="58">
        <v>0.078</v>
      </c>
      <c r="I13" s="60"/>
      <c r="J13" s="60"/>
      <c r="K13" s="60"/>
      <c r="L13" s="59"/>
      <c r="M13" s="59"/>
      <c r="N13" s="59"/>
      <c r="O13" s="59"/>
      <c r="P13" s="59"/>
      <c r="Q13" s="59"/>
    </row>
    <row r="14" customHeight="1" spans="1:17">
      <c r="A14" s="55"/>
      <c r="B14" s="55" t="s">
        <v>396</v>
      </c>
      <c r="C14" s="55" t="str">
        <f>"A05010303"&amp;"  "&amp;"会议椅"</f>
        <v>A05010303  会议椅</v>
      </c>
      <c r="D14" s="56" t="s">
        <v>397</v>
      </c>
      <c r="E14" s="57">
        <v>20</v>
      </c>
      <c r="F14" s="56"/>
      <c r="G14" s="56">
        <v>0.44</v>
      </c>
      <c r="H14" s="58">
        <v>0.44</v>
      </c>
      <c r="I14" s="60"/>
      <c r="J14" s="60"/>
      <c r="K14" s="60"/>
      <c r="L14" s="59"/>
      <c r="M14" s="59"/>
      <c r="N14" s="59"/>
      <c r="O14" s="59"/>
      <c r="P14" s="59"/>
      <c r="Q14" s="59"/>
    </row>
    <row r="15" customHeight="1" spans="1:17">
      <c r="A15" s="55"/>
      <c r="B15" s="55" t="s">
        <v>398</v>
      </c>
      <c r="C15" s="55" t="str">
        <f>"A05010201"&amp;"  "&amp;"办公桌"</f>
        <v>A05010201  办公桌</v>
      </c>
      <c r="D15" s="56" t="s">
        <v>399</v>
      </c>
      <c r="E15" s="57">
        <v>3</v>
      </c>
      <c r="F15" s="56"/>
      <c r="G15" s="56">
        <v>0.291</v>
      </c>
      <c r="H15" s="58">
        <v>0.291</v>
      </c>
      <c r="I15" s="60"/>
      <c r="J15" s="60"/>
      <c r="K15" s="60"/>
      <c r="L15" s="59"/>
      <c r="M15" s="59"/>
      <c r="N15" s="59"/>
      <c r="O15" s="59"/>
      <c r="P15" s="59"/>
      <c r="Q15" s="59"/>
    </row>
    <row r="16" customHeight="1" spans="1:17">
      <c r="A16" s="55"/>
      <c r="B16" s="55" t="s">
        <v>400</v>
      </c>
      <c r="C16" s="55" t="str">
        <f>"A02020100"&amp;"  "&amp;"复印机"</f>
        <v>A02020100  复印机</v>
      </c>
      <c r="D16" s="56" t="s">
        <v>401</v>
      </c>
      <c r="E16" s="57">
        <v>1</v>
      </c>
      <c r="F16" s="56"/>
      <c r="G16" s="56">
        <v>0.2</v>
      </c>
      <c r="H16" s="58">
        <v>0.2</v>
      </c>
      <c r="I16" s="60"/>
      <c r="J16" s="60"/>
      <c r="K16" s="60"/>
      <c r="L16" s="59"/>
      <c r="M16" s="59"/>
      <c r="N16" s="59"/>
      <c r="O16" s="59"/>
      <c r="P16" s="59"/>
      <c r="Q16" s="59"/>
    </row>
    <row r="17" customHeight="1" spans="1:17">
      <c r="A17" s="55"/>
      <c r="B17" s="55" t="s">
        <v>402</v>
      </c>
      <c r="C17" s="55" t="str">
        <f>"A05040101"&amp;"  "&amp;"复印纸"</f>
        <v>A05040101  复印纸</v>
      </c>
      <c r="D17" s="56" t="s">
        <v>403</v>
      </c>
      <c r="E17" s="57">
        <v>100</v>
      </c>
      <c r="F17" s="56"/>
      <c r="G17" s="56">
        <v>1.5</v>
      </c>
      <c r="H17" s="58">
        <v>1.5</v>
      </c>
      <c r="I17" s="60"/>
      <c r="J17" s="60"/>
      <c r="K17" s="60"/>
      <c r="L17" s="59"/>
      <c r="M17" s="59"/>
      <c r="N17" s="59"/>
      <c r="O17" s="59"/>
      <c r="P17" s="59"/>
      <c r="Q17" s="59"/>
    </row>
    <row r="18" customHeight="1" spans="1:17">
      <c r="A18" s="55"/>
      <c r="B18" s="55" t="s">
        <v>404</v>
      </c>
      <c r="C18" s="55" t="str">
        <f>"A05010301"&amp;"  "&amp;"办公椅"</f>
        <v>A05010301  办公椅</v>
      </c>
      <c r="D18" s="56" t="s">
        <v>397</v>
      </c>
      <c r="E18" s="57">
        <v>2</v>
      </c>
      <c r="F18" s="56"/>
      <c r="G18" s="56">
        <v>0.07</v>
      </c>
      <c r="H18" s="58">
        <v>0.07</v>
      </c>
      <c r="I18" s="60"/>
      <c r="J18" s="60"/>
      <c r="K18" s="60"/>
      <c r="L18" s="59"/>
      <c r="M18" s="59"/>
      <c r="N18" s="59"/>
      <c r="O18" s="59"/>
      <c r="P18" s="59"/>
      <c r="Q18" s="59"/>
    </row>
    <row r="19" customHeight="1" spans="1:17">
      <c r="A19" s="55"/>
      <c r="B19" s="55" t="s">
        <v>405</v>
      </c>
      <c r="C19" s="55" t="str">
        <f>"A05010502"&amp;"  "&amp;"文件柜"</f>
        <v>A05010502  文件柜</v>
      </c>
      <c r="D19" s="56" t="s">
        <v>395</v>
      </c>
      <c r="E19" s="57">
        <v>2</v>
      </c>
      <c r="F19" s="56"/>
      <c r="G19" s="56">
        <v>0.122</v>
      </c>
      <c r="H19" s="58">
        <v>0.122</v>
      </c>
      <c r="I19" s="60"/>
      <c r="J19" s="60"/>
      <c r="K19" s="60"/>
      <c r="L19" s="59"/>
      <c r="M19" s="59"/>
      <c r="N19" s="59"/>
      <c r="O19" s="59"/>
      <c r="P19" s="59"/>
      <c r="Q19" s="59"/>
    </row>
    <row r="20" customHeight="1" spans="1:17">
      <c r="A20" s="55"/>
      <c r="B20" s="55" t="s">
        <v>406</v>
      </c>
      <c r="C20" s="55" t="str">
        <f>"A05010401"&amp;"  "&amp;"三人沙发"</f>
        <v>A05010401  三人沙发</v>
      </c>
      <c r="D20" s="56" t="s">
        <v>407</v>
      </c>
      <c r="E20" s="57">
        <v>2</v>
      </c>
      <c r="F20" s="56"/>
      <c r="G20" s="56">
        <v>0.085</v>
      </c>
      <c r="H20" s="58">
        <v>0.085</v>
      </c>
      <c r="I20" s="60"/>
      <c r="J20" s="60"/>
      <c r="K20" s="60"/>
      <c r="L20" s="59"/>
      <c r="M20" s="59"/>
      <c r="N20" s="59"/>
      <c r="O20" s="59"/>
      <c r="P20" s="59"/>
      <c r="Q20" s="59"/>
    </row>
    <row r="21" customHeight="1" spans="1:17">
      <c r="A21" s="55"/>
      <c r="B21" s="55" t="s">
        <v>408</v>
      </c>
      <c r="C21" s="55" t="str">
        <f>"A02010105"&amp;"  "&amp;"台式计算机"</f>
        <v>A02010105  台式计算机</v>
      </c>
      <c r="D21" s="56" t="s">
        <v>401</v>
      </c>
      <c r="E21" s="57">
        <v>2</v>
      </c>
      <c r="F21" s="56"/>
      <c r="G21" s="56">
        <v>1</v>
      </c>
      <c r="H21" s="58">
        <v>1</v>
      </c>
      <c r="I21" s="60"/>
      <c r="J21" s="60"/>
      <c r="K21" s="60"/>
      <c r="L21" s="59"/>
      <c r="M21" s="59"/>
      <c r="N21" s="59"/>
      <c r="O21" s="59"/>
      <c r="P21" s="59"/>
      <c r="Q21" s="59"/>
    </row>
    <row r="22" customHeight="1" spans="1:17">
      <c r="A22" s="55"/>
      <c r="B22" s="55" t="s">
        <v>409</v>
      </c>
      <c r="C22" s="55" t="str">
        <f>"A05010601"&amp;"  "&amp;"木质架类"</f>
        <v>A05010601  木质架类</v>
      </c>
      <c r="D22" s="56" t="s">
        <v>395</v>
      </c>
      <c r="E22" s="57">
        <v>2</v>
      </c>
      <c r="F22" s="56"/>
      <c r="G22" s="56">
        <v>0.128</v>
      </c>
      <c r="H22" s="58">
        <v>0.128</v>
      </c>
      <c r="I22" s="60"/>
      <c r="J22" s="60"/>
      <c r="K22" s="60"/>
      <c r="L22" s="59"/>
      <c r="M22" s="59"/>
      <c r="N22" s="59"/>
      <c r="O22" s="59"/>
      <c r="P22" s="59"/>
      <c r="Q22" s="59"/>
    </row>
    <row r="23" customHeight="1" spans="1:17">
      <c r="A23" s="57" t="s">
        <v>29</v>
      </c>
      <c r="B23" s="57"/>
      <c r="C23" s="57"/>
      <c r="D23" s="56"/>
      <c r="E23" s="56"/>
      <c r="F23" s="56"/>
      <c r="G23" s="56">
        <v>5.854</v>
      </c>
      <c r="H23" s="56">
        <v>5.854</v>
      </c>
      <c r="I23" s="59"/>
      <c r="J23" s="59"/>
      <c r="K23" s="59"/>
      <c r="L23" s="59"/>
      <c r="M23" s="59"/>
      <c r="N23" s="59"/>
      <c r="O23" s="59"/>
      <c r="P23" s="59"/>
      <c r="Q23" s="59"/>
    </row>
  </sheetData>
  <mergeCells count="18">
    <mergeCell ref="A1:M1"/>
    <mergeCell ref="A2:Q2"/>
    <mergeCell ref="A3:M3"/>
    <mergeCell ref="O3:Q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5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M5" sqref="$A4:$XFD6"/>
    </sheetView>
  </sheetViews>
  <sheetFormatPr defaultColWidth="8.85" defaultRowHeight="15" customHeight="1"/>
  <cols>
    <col min="1" max="1" width="13.6666666666667" style="1" customWidth="1"/>
    <col min="2" max="2" width="16.4416666666667" style="1" customWidth="1"/>
    <col min="3" max="3" width="16.8916666666667" style="1" customWidth="1"/>
    <col min="4" max="4" width="13.8916666666667" style="1" customWidth="1"/>
    <col min="5" max="5" width="12.8916666666667" style="1" customWidth="1"/>
    <col min="6" max="6" width="11.225" style="1" customWidth="1"/>
    <col min="7" max="7" width="9.775" style="1" customWidth="1"/>
    <col min="8" max="8" width="8.89166666666667" style="1" customWidth="1"/>
    <col min="9" max="9" width="10" style="1" customWidth="1"/>
    <col min="10" max="10" width="11.1083333333333" style="1" customWidth="1"/>
    <col min="11" max="11" width="11" style="1" customWidth="1"/>
    <col min="12" max="12" width="10.6666666666667" style="1" customWidth="1"/>
    <col min="13" max="13" width="12" style="1" customWidth="1"/>
    <col min="14" max="14" width="16.275" style="1" customWidth="1"/>
    <col min="15" max="15" width="12.3333333333333" style="1" customWidth="1"/>
    <col min="16" max="16" width="16.275" style="1" customWidth="1"/>
    <col min="17" max="17" width="12" style="1" customWidth="1"/>
    <col min="18" max="16384" width="8.85" style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 t="s">
        <v>410</v>
      </c>
    </row>
    <row r="2" s="31" customFormat="1" ht="45" customHeight="1" spans="1:17">
      <c r="A2" s="34" t="s">
        <v>411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20.25" customHeight="1" spans="1:17">
      <c r="A3" s="5" t="str">
        <f>"单位名称："&amp;"易门县退役军人事务局"</f>
        <v>单位名称：易门县退役军人事务局</v>
      </c>
      <c r="B3" s="5"/>
      <c r="C3" s="5"/>
      <c r="D3" s="5"/>
      <c r="E3" s="5"/>
      <c r="F3" s="5"/>
      <c r="G3" s="5"/>
      <c r="H3" s="5"/>
      <c r="I3" s="5"/>
      <c r="J3" s="5"/>
      <c r="K3" s="5"/>
      <c r="L3" s="33"/>
      <c r="M3" s="33"/>
      <c r="N3" s="40" t="s">
        <v>26</v>
      </c>
      <c r="O3" s="41"/>
      <c r="P3" s="41"/>
      <c r="Q3" s="42"/>
    </row>
    <row r="4" s="32" customFormat="1" ht="30" customHeight="1" spans="1:18">
      <c r="A4" s="35" t="s">
        <v>381</v>
      </c>
      <c r="B4" s="35" t="s">
        <v>412</v>
      </c>
      <c r="C4" s="35" t="s">
        <v>413</v>
      </c>
      <c r="D4" s="35" t="s">
        <v>414</v>
      </c>
      <c r="E4" s="35" t="s">
        <v>415</v>
      </c>
      <c r="F4" s="35" t="s">
        <v>416</v>
      </c>
      <c r="G4" s="35" t="s">
        <v>417</v>
      </c>
      <c r="H4" s="35" t="s">
        <v>165</v>
      </c>
      <c r="I4" s="35"/>
      <c r="J4" s="35"/>
      <c r="K4" s="35"/>
      <c r="L4" s="35"/>
      <c r="M4" s="35"/>
      <c r="N4" s="35"/>
      <c r="O4" s="35"/>
      <c r="P4" s="35"/>
      <c r="Q4" s="35"/>
      <c r="R4" s="35"/>
    </row>
    <row r="5" s="32" customFormat="1" ht="30" customHeight="1" spans="1:18">
      <c r="A5" s="35" t="s">
        <v>387</v>
      </c>
      <c r="B5" s="35"/>
      <c r="C5" s="35" t="s">
        <v>413</v>
      </c>
      <c r="D5" s="35"/>
      <c r="E5" s="35" t="s">
        <v>415</v>
      </c>
      <c r="F5" s="35" t="s">
        <v>416</v>
      </c>
      <c r="G5" s="35" t="s">
        <v>418</v>
      </c>
      <c r="H5" s="35" t="s">
        <v>29</v>
      </c>
      <c r="I5" s="35" t="s">
        <v>32</v>
      </c>
      <c r="J5" s="35" t="s">
        <v>388</v>
      </c>
      <c r="K5" s="35" t="s">
        <v>389</v>
      </c>
      <c r="L5" s="35" t="s">
        <v>35</v>
      </c>
      <c r="M5" s="35" t="s">
        <v>36</v>
      </c>
      <c r="N5" s="35"/>
      <c r="O5" s="35"/>
      <c r="P5" s="35"/>
      <c r="Q5" s="35"/>
      <c r="R5" s="35"/>
    </row>
    <row r="6" s="32" customFormat="1" ht="52" customHeight="1" spans="1:18">
      <c r="A6" s="35"/>
      <c r="B6" s="35"/>
      <c r="C6" s="35"/>
      <c r="D6" s="35"/>
      <c r="E6" s="35"/>
      <c r="F6" s="35"/>
      <c r="G6" s="35"/>
      <c r="H6" s="35"/>
      <c r="I6" s="35" t="s">
        <v>31</v>
      </c>
      <c r="J6" s="35"/>
      <c r="K6" s="35"/>
      <c r="L6" s="35"/>
      <c r="M6" s="35" t="s">
        <v>31</v>
      </c>
      <c r="N6" s="35" t="s">
        <v>37</v>
      </c>
      <c r="O6" s="35" t="s">
        <v>38</v>
      </c>
      <c r="P6" s="36" t="s">
        <v>39</v>
      </c>
      <c r="Q6" s="36" t="s">
        <v>40</v>
      </c>
      <c r="R6" s="36" t="s">
        <v>41</v>
      </c>
    </row>
    <row r="7" s="32" customFormat="1" ht="30" customHeight="1" spans="1:18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  <c r="R7" s="36">
        <v>18</v>
      </c>
    </row>
    <row r="8" s="32" customFormat="1" ht="30" customHeight="1" spans="1:18">
      <c r="A8" s="20"/>
      <c r="B8" s="20"/>
      <c r="C8" s="20"/>
      <c r="D8" s="35"/>
      <c r="E8" s="35"/>
      <c r="F8" s="35"/>
      <c r="G8" s="38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="32" customFormat="1" ht="30" customHeight="1" spans="1:18">
      <c r="A9" s="20"/>
      <c r="B9" s="20"/>
      <c r="C9" s="20"/>
      <c r="D9" s="20"/>
      <c r="E9" s="20"/>
      <c r="F9" s="20"/>
      <c r="G9" s="20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="32" customFormat="1" ht="30" customHeight="1" spans="1:18">
      <c r="A10" s="35" t="s">
        <v>29</v>
      </c>
      <c r="B10" s="35"/>
      <c r="C10" s="35"/>
      <c r="D10" s="35"/>
      <c r="E10" s="35"/>
      <c r="F10" s="35"/>
      <c r="G10" s="35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="2" customFormat="1" ht="68" customHeight="1" spans="1:18">
      <c r="A11" s="37" t="s">
        <v>419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43"/>
    </row>
  </sheetData>
  <mergeCells count="20">
    <mergeCell ref="A1:L1"/>
    <mergeCell ref="A2:Q2"/>
    <mergeCell ref="A3:K3"/>
    <mergeCell ref="N3:Q3"/>
    <mergeCell ref="H4:R4"/>
    <mergeCell ref="M5:R5"/>
    <mergeCell ref="A10:G10"/>
    <mergeCell ref="A11:Q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scale="55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A4" workbookViewId="0">
      <selection activeCell="A9" sqref="$A9:$XFD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45.15" customHeight="1" spans="1:11">
      <c r="A2" s="25" t="s">
        <v>420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23" customFormat="1" ht="45" customHeight="1" spans="1:11">
      <c r="A3" s="26" t="str">
        <f>"单位名称："&amp;"易门县退役军人事务局"</f>
        <v>单位名称：易门县退役军人事务局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="23" customFormat="1" ht="57" customHeight="1" spans="1:11">
      <c r="A4" s="27" t="s">
        <v>421</v>
      </c>
      <c r="B4" s="27" t="s">
        <v>165</v>
      </c>
      <c r="C4" s="27"/>
      <c r="D4" s="27"/>
      <c r="E4" s="27" t="s">
        <v>422</v>
      </c>
      <c r="F4" s="27"/>
      <c r="G4" s="27"/>
      <c r="H4" s="27"/>
      <c r="I4" s="27"/>
      <c r="J4" s="27"/>
      <c r="K4" s="27"/>
    </row>
    <row r="5" s="23" customFormat="1" ht="80" customHeight="1" spans="1:11">
      <c r="A5" s="27"/>
      <c r="B5" s="27" t="s">
        <v>29</v>
      </c>
      <c r="C5" s="27" t="s">
        <v>32</v>
      </c>
      <c r="D5" s="27" t="s">
        <v>388</v>
      </c>
      <c r="E5" s="27" t="s">
        <v>423</v>
      </c>
      <c r="F5" s="27" t="s">
        <v>424</v>
      </c>
      <c r="G5" s="27" t="s">
        <v>425</v>
      </c>
      <c r="H5" s="27" t="s">
        <v>426</v>
      </c>
      <c r="I5" s="27" t="s">
        <v>427</v>
      </c>
      <c r="J5" s="27" t="s">
        <v>428</v>
      </c>
      <c r="K5" s="27" t="s">
        <v>429</v>
      </c>
    </row>
    <row r="6" s="23" customFormat="1" ht="35" customHeight="1" spans="1:1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</row>
    <row r="7" s="23" customFormat="1" ht="3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="23" customFormat="1" ht="35" customHeight="1" spans="1:11">
      <c r="A8" s="29" t="s">
        <v>29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="24" customFormat="1" ht="45" customHeight="1" spans="1:11">
      <c r="A9" s="30" t="s">
        <v>430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="23" customFormat="1" ht="35" customHeight="1"/>
    <row r="11" s="23" customFormat="1" ht="30" customHeight="1"/>
    <row r="12" s="23" customFormat="1" ht="30" customHeight="1"/>
  </sheetData>
  <mergeCells count="6">
    <mergeCell ref="A2:K2"/>
    <mergeCell ref="A3:C3"/>
    <mergeCell ref="B4:D4"/>
    <mergeCell ref="E4:K4"/>
    <mergeCell ref="A9:K9"/>
    <mergeCell ref="A4:A5"/>
  </mergeCells>
  <pageMargins left="0.75" right="0.75" top="1" bottom="1" header="0.5" footer="0.5"/>
  <pageSetup paperSize="1" scale="59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workbookViewId="0">
      <selection activeCell="B11" sqref="B11"/>
    </sheetView>
  </sheetViews>
  <sheetFormatPr defaultColWidth="8.85" defaultRowHeight="15" customHeight="1"/>
  <cols>
    <col min="1" max="1" width="22.8916666666667" customWidth="1"/>
    <col min="2" max="2" width="20.1083333333333" customWidth="1"/>
    <col min="3" max="3" width="17.4416666666667" customWidth="1"/>
    <col min="4" max="4" width="18.225" customWidth="1"/>
    <col min="5" max="5" width="15.8916666666667" customWidth="1"/>
    <col min="6" max="6" width="16.5583333333333" customWidth="1"/>
    <col min="7" max="7" width="16.775" customWidth="1"/>
    <col min="8" max="8" width="13.1083333333333" customWidth="1"/>
    <col min="9" max="9" width="12.8916666666667" customWidth="1"/>
    <col min="10" max="10" width="17.4416666666667" customWidth="1"/>
  </cols>
  <sheetData>
    <row r="1" ht="35" customHeight="1" spans="1:10">
      <c r="A1" s="14"/>
      <c r="B1" s="14"/>
      <c r="C1" s="14"/>
      <c r="D1" s="14"/>
      <c r="E1" s="14"/>
      <c r="F1" s="14"/>
      <c r="G1" s="14"/>
      <c r="H1" s="14"/>
      <c r="I1" s="14"/>
      <c r="J1" s="22" t="s">
        <v>431</v>
      </c>
    </row>
    <row r="2" ht="35" customHeight="1" spans="1:10">
      <c r="A2" s="15" t="s">
        <v>432</v>
      </c>
      <c r="B2" s="16"/>
      <c r="C2" s="16"/>
      <c r="D2" s="16"/>
      <c r="E2" s="16"/>
      <c r="F2" s="16"/>
      <c r="G2" s="16"/>
      <c r="H2" s="16"/>
      <c r="I2" s="16"/>
      <c r="J2" s="16"/>
    </row>
    <row r="3" s="12" customFormat="1" ht="35" customHeight="1" spans="1:10">
      <c r="A3" s="17" t="str">
        <f>"单位名称："&amp;"易门县退役军人事务局"</f>
        <v>单位名称：易门县退役军人事务局</v>
      </c>
      <c r="B3" s="17"/>
      <c r="C3" s="17"/>
      <c r="D3" s="18"/>
      <c r="E3" s="18"/>
      <c r="F3" s="18"/>
      <c r="G3" s="18"/>
      <c r="H3" s="18"/>
      <c r="I3" s="18"/>
      <c r="J3" s="18"/>
    </row>
    <row r="4" s="12" customFormat="1" ht="35" customHeight="1" spans="1:10">
      <c r="A4" s="19" t="s">
        <v>279</v>
      </c>
      <c r="B4" s="19" t="s">
        <v>280</v>
      </c>
      <c r="C4" s="19" t="s">
        <v>281</v>
      </c>
      <c r="D4" s="19" t="s">
        <v>282</v>
      </c>
      <c r="E4" s="19" t="s">
        <v>283</v>
      </c>
      <c r="F4" s="19" t="s">
        <v>284</v>
      </c>
      <c r="G4" s="19" t="s">
        <v>285</v>
      </c>
      <c r="H4" s="19" t="s">
        <v>286</v>
      </c>
      <c r="I4" s="19" t="s">
        <v>287</v>
      </c>
      <c r="J4" s="19" t="s">
        <v>288</v>
      </c>
    </row>
    <row r="5" s="12" customFormat="1" ht="35" customHeight="1" spans="1:10">
      <c r="A5" s="19" t="s">
        <v>42</v>
      </c>
      <c r="B5" s="19" t="s">
        <v>43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19" t="s">
        <v>66</v>
      </c>
    </row>
    <row r="6" s="12" customFormat="1" ht="35" customHeight="1" spans="1:10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="12" customFormat="1" ht="35" customHeight="1" spans="1:10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="13" customFormat="1" ht="45" customHeight="1" spans="1:10">
      <c r="A8" s="21" t="s">
        <v>430</v>
      </c>
      <c r="B8" s="21"/>
      <c r="C8" s="21"/>
      <c r="D8" s="21"/>
      <c r="E8" s="21"/>
      <c r="F8" s="21"/>
      <c r="G8" s="21"/>
      <c r="H8" s="21"/>
      <c r="I8" s="21"/>
      <c r="J8" s="21"/>
    </row>
    <row r="9" ht="35" customHeight="1"/>
    <row r="10" ht="35" customHeight="1"/>
    <row r="11" ht="35" customHeight="1"/>
    <row r="12" ht="35" customHeight="1"/>
  </sheetData>
  <mergeCells count="3">
    <mergeCell ref="A2:J2"/>
    <mergeCell ref="A3:C3"/>
    <mergeCell ref="A8:J8"/>
  </mergeCells>
  <pageMargins left="0.75" right="0.75" top="1" bottom="1" header="0.5" footer="0.5"/>
  <pageSetup paperSize="1" scale="72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11" sqref="C11"/>
    </sheetView>
  </sheetViews>
  <sheetFormatPr defaultColWidth="8.85" defaultRowHeight="35" customHeight="1" outlineLevelCol="7"/>
  <cols>
    <col min="1" max="8" width="28.575" customWidth="1"/>
  </cols>
  <sheetData>
    <row r="1" customHeight="1" spans="1:8">
      <c r="A1" s="3"/>
      <c r="B1" s="3"/>
      <c r="C1" s="3"/>
      <c r="D1" s="3"/>
      <c r="E1" s="3"/>
      <c r="F1" s="3"/>
      <c r="G1" s="3"/>
      <c r="H1" s="9" t="s">
        <v>433</v>
      </c>
    </row>
    <row r="2" customHeight="1" spans="1:8">
      <c r="A2" s="4" t="s">
        <v>434</v>
      </c>
      <c r="B2" s="4"/>
      <c r="C2" s="4"/>
      <c r="D2" s="4"/>
      <c r="E2" s="4"/>
      <c r="F2" s="4"/>
      <c r="G2" s="4"/>
      <c r="H2" s="4"/>
    </row>
    <row r="3" s="1" customFormat="1" ht="40" customHeight="1" spans="1:8">
      <c r="A3" s="5" t="str">
        <f>"单位名称："&amp;"易门县退役军人事务局"</f>
        <v>单位名称：易门县退役军人事务局</v>
      </c>
      <c r="B3" s="5"/>
      <c r="C3" s="5"/>
      <c r="D3" s="5"/>
      <c r="E3" s="5"/>
      <c r="F3" s="5"/>
      <c r="G3" s="5"/>
      <c r="H3" s="5"/>
    </row>
    <row r="4" s="1" customFormat="1" ht="40" customHeight="1" spans="1:8">
      <c r="A4" s="6" t="s">
        <v>376</v>
      </c>
      <c r="B4" s="6" t="s">
        <v>435</v>
      </c>
      <c r="C4" s="6" t="s">
        <v>436</v>
      </c>
      <c r="D4" s="6" t="s">
        <v>437</v>
      </c>
      <c r="E4" s="6" t="s">
        <v>384</v>
      </c>
      <c r="F4" s="6" t="s">
        <v>438</v>
      </c>
      <c r="G4" s="6"/>
      <c r="H4" s="6"/>
    </row>
    <row r="5" s="1" customFormat="1" ht="40" customHeight="1" spans="1:8">
      <c r="A5" s="6"/>
      <c r="B5" s="6"/>
      <c r="C5" s="6"/>
      <c r="D5" s="6"/>
      <c r="E5" s="6"/>
      <c r="F5" s="6" t="s">
        <v>385</v>
      </c>
      <c r="G5" s="6" t="s">
        <v>439</v>
      </c>
      <c r="H5" s="6" t="s">
        <v>440</v>
      </c>
    </row>
    <row r="6" s="1" customFormat="1" ht="40" customHeight="1" spans="1:8">
      <c r="A6" s="6" t="s">
        <v>42</v>
      </c>
      <c r="B6" s="6" t="s">
        <v>43</v>
      </c>
      <c r="C6" s="6" t="s">
        <v>44</v>
      </c>
      <c r="D6" s="6" t="s">
        <v>45</v>
      </c>
      <c r="E6" s="6" t="s">
        <v>46</v>
      </c>
      <c r="F6" s="6" t="s">
        <v>47</v>
      </c>
      <c r="G6" s="6" t="s">
        <v>48</v>
      </c>
      <c r="H6" s="6" t="s">
        <v>49</v>
      </c>
    </row>
    <row r="7" s="1" customFormat="1" ht="40" customHeight="1" spans="1:8">
      <c r="A7" s="7"/>
      <c r="B7" s="7"/>
      <c r="C7" s="7"/>
      <c r="D7" s="7"/>
      <c r="E7" s="10"/>
      <c r="F7" s="10"/>
      <c r="G7" s="11"/>
      <c r="H7" s="11"/>
    </row>
    <row r="8" s="2" customFormat="1" ht="40" customHeight="1" spans="1:8">
      <c r="A8" s="8" t="s">
        <v>441</v>
      </c>
      <c r="B8" s="8"/>
      <c r="C8" s="8"/>
      <c r="D8" s="8"/>
      <c r="E8" s="8"/>
      <c r="F8" s="8"/>
      <c r="G8" s="8"/>
      <c r="H8" s="8"/>
    </row>
    <row r="9" s="1" customFormat="1" ht="40" customHeight="1"/>
  </sheetData>
  <mergeCells count="9">
    <mergeCell ref="A2:H2"/>
    <mergeCell ref="A3:C3"/>
    <mergeCell ref="F4:H4"/>
    <mergeCell ref="A8:H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topLeftCell="B4" workbookViewId="0">
      <selection activeCell="A3" sqref="$A3:$XFD11"/>
    </sheetView>
  </sheetViews>
  <sheetFormatPr defaultColWidth="8.85" defaultRowHeight="15" customHeight="1"/>
  <cols>
    <col min="1" max="1" width="21.4416666666667" customWidth="1"/>
    <col min="2" max="2" width="24.4416666666667" customWidth="1"/>
    <col min="3" max="3" width="11.5583333333333" customWidth="1"/>
    <col min="4" max="4" width="10.5583333333333" customWidth="1"/>
    <col min="5" max="5" width="9.33333333333333" customWidth="1"/>
    <col min="6" max="6" width="9" customWidth="1"/>
    <col min="7" max="7" width="9.33333333333333" customWidth="1"/>
    <col min="8" max="8" width="8.10833333333333" customWidth="1"/>
    <col min="9" max="9" width="10" customWidth="1"/>
    <col min="10" max="10" width="9.225" customWidth="1"/>
    <col min="11" max="11" width="9.89166666666667" customWidth="1"/>
    <col min="12" max="12" width="7.55833333333333" customWidth="1"/>
    <col min="13" max="13" width="10.775" customWidth="1"/>
    <col min="14" max="14" width="10.6666666666667" customWidth="1"/>
    <col min="15" max="15" width="9.89166666666667" customWidth="1"/>
    <col min="16" max="16" width="6.225" customWidth="1"/>
    <col min="17" max="17" width="9.89166666666667" customWidth="1"/>
    <col min="18" max="18" width="8.225" customWidth="1"/>
    <col min="19" max="19" width="8" customWidth="1"/>
    <col min="20" max="20" width="7.66666666666667" customWidth="1"/>
  </cols>
  <sheetData>
    <row r="1" ht="18.75" customHeight="1" spans="1:20">
      <c r="A1" s="67"/>
      <c r="B1" s="67"/>
      <c r="C1" s="67"/>
      <c r="D1" s="67"/>
      <c r="E1" s="67"/>
      <c r="F1" s="67"/>
      <c r="G1" s="67"/>
      <c r="H1" s="67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83" t="s">
        <v>24</v>
      </c>
    </row>
    <row r="2" ht="37.5" customHeight="1" spans="1:20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="45" customFormat="1" ht="18.75" customHeight="1" spans="1:20">
      <c r="A3" s="135" t="str">
        <f>"单位名称："&amp;"易门县退役军人事务局"</f>
        <v>单位名称：易门县退役军人事务局</v>
      </c>
      <c r="B3" s="135"/>
      <c r="C3" s="135"/>
      <c r="D3" s="135"/>
      <c r="E3" s="141"/>
      <c r="F3" s="141"/>
      <c r="G3" s="141"/>
      <c r="H3" s="141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 t="s">
        <v>26</v>
      </c>
    </row>
    <row r="4" s="45" customFormat="1" ht="39" customHeight="1" spans="1:20">
      <c r="A4" s="137" t="s">
        <v>27</v>
      </c>
      <c r="B4" s="175" t="s">
        <v>28</v>
      </c>
      <c r="C4" s="175" t="s">
        <v>29</v>
      </c>
      <c r="D4" s="175" t="s">
        <v>30</v>
      </c>
      <c r="E4" s="175"/>
      <c r="F4" s="175"/>
      <c r="G4" s="175"/>
      <c r="H4" s="175"/>
      <c r="I4" s="175"/>
      <c r="J4" s="180"/>
      <c r="K4" s="180"/>
      <c r="L4" s="180"/>
      <c r="M4" s="180"/>
      <c r="N4" s="180"/>
      <c r="O4" s="175" t="s">
        <v>20</v>
      </c>
      <c r="P4" s="175"/>
      <c r="Q4" s="175"/>
      <c r="R4" s="175"/>
      <c r="S4" s="175"/>
      <c r="T4" s="175"/>
    </row>
    <row r="5" s="45" customFormat="1" ht="61" customHeight="1" spans="1:20">
      <c r="A5" s="137"/>
      <c r="B5" s="175"/>
      <c r="C5" s="175"/>
      <c r="D5" s="176" t="s">
        <v>31</v>
      </c>
      <c r="E5" s="176" t="s">
        <v>32</v>
      </c>
      <c r="F5" s="176" t="s">
        <v>33</v>
      </c>
      <c r="G5" s="176" t="s">
        <v>34</v>
      </c>
      <c r="H5" s="176" t="s">
        <v>35</v>
      </c>
      <c r="I5" s="181" t="s">
        <v>36</v>
      </c>
      <c r="J5" s="182"/>
      <c r="K5" s="182"/>
      <c r="L5" s="182"/>
      <c r="M5" s="182"/>
      <c r="N5" s="182"/>
      <c r="O5" s="176" t="s">
        <v>31</v>
      </c>
      <c r="P5" s="176" t="s">
        <v>32</v>
      </c>
      <c r="Q5" s="176" t="s">
        <v>33</v>
      </c>
      <c r="R5" s="176" t="s">
        <v>34</v>
      </c>
      <c r="S5" s="176" t="s">
        <v>35</v>
      </c>
      <c r="T5" s="176" t="s">
        <v>36</v>
      </c>
    </row>
    <row r="6" s="45" customFormat="1" ht="80" customHeight="1" spans="1:20">
      <c r="A6" s="137"/>
      <c r="B6" s="175"/>
      <c r="C6" s="175"/>
      <c r="D6" s="176"/>
      <c r="E6" s="176"/>
      <c r="F6" s="176"/>
      <c r="G6" s="176"/>
      <c r="H6" s="176"/>
      <c r="I6" s="181" t="s">
        <v>31</v>
      </c>
      <c r="J6" s="181" t="s">
        <v>37</v>
      </c>
      <c r="K6" s="176" t="s">
        <v>38</v>
      </c>
      <c r="L6" s="176" t="s">
        <v>39</v>
      </c>
      <c r="M6" s="176" t="s">
        <v>40</v>
      </c>
      <c r="N6" s="176" t="s">
        <v>41</v>
      </c>
      <c r="O6" s="176"/>
      <c r="P6" s="176"/>
      <c r="Q6" s="176"/>
      <c r="R6" s="176"/>
      <c r="S6" s="176"/>
      <c r="T6" s="176"/>
    </row>
    <row r="7" s="45" customFormat="1" ht="45" customHeight="1" spans="1:20">
      <c r="A7" s="177" t="s">
        <v>42</v>
      </c>
      <c r="B7" s="138" t="s">
        <v>43</v>
      </c>
      <c r="C7" s="138" t="s">
        <v>44</v>
      </c>
      <c r="D7" s="138" t="s">
        <v>45</v>
      </c>
      <c r="E7" s="177" t="s">
        <v>46</v>
      </c>
      <c r="F7" s="138" t="s">
        <v>47</v>
      </c>
      <c r="G7" s="138" t="s">
        <v>48</v>
      </c>
      <c r="H7" s="177" t="s">
        <v>49</v>
      </c>
      <c r="I7" s="138" t="s">
        <v>50</v>
      </c>
      <c r="J7" s="138">
        <v>10</v>
      </c>
      <c r="K7" s="138">
        <v>11</v>
      </c>
      <c r="L7" s="138">
        <v>12</v>
      </c>
      <c r="M7" s="138">
        <v>13</v>
      </c>
      <c r="N7" s="138">
        <v>14</v>
      </c>
      <c r="O7" s="138">
        <v>15</v>
      </c>
      <c r="P7" s="138">
        <v>16</v>
      </c>
      <c r="Q7" s="138">
        <v>17</v>
      </c>
      <c r="R7" s="138">
        <v>18</v>
      </c>
      <c r="S7" s="138">
        <v>19</v>
      </c>
      <c r="T7" s="138">
        <v>20</v>
      </c>
    </row>
    <row r="8" s="131" customFormat="1" ht="45" customHeight="1" spans="1:20">
      <c r="A8" s="137" t="s">
        <v>51</v>
      </c>
      <c r="B8" s="137" t="s">
        <v>52</v>
      </c>
      <c r="C8" s="140">
        <v>907.106147</v>
      </c>
      <c r="D8" s="140">
        <v>897.246147</v>
      </c>
      <c r="E8" s="140">
        <v>897.246147</v>
      </c>
      <c r="F8" s="140"/>
      <c r="G8" s="140"/>
      <c r="H8" s="140"/>
      <c r="I8" s="140">
        <v>9.86</v>
      </c>
      <c r="J8" s="140"/>
      <c r="K8" s="140"/>
      <c r="L8" s="140">
        <v>9.86</v>
      </c>
      <c r="M8" s="140"/>
      <c r="N8" s="140"/>
      <c r="O8" s="140"/>
      <c r="P8" s="140"/>
      <c r="Q8" s="140"/>
      <c r="R8" s="140"/>
      <c r="S8" s="140"/>
      <c r="T8" s="140"/>
    </row>
    <row r="9" s="131" customFormat="1" ht="45" customHeight="1" spans="1:20">
      <c r="A9" s="137" t="s">
        <v>53</v>
      </c>
      <c r="B9" s="137" t="s">
        <v>52</v>
      </c>
      <c r="C9" s="140">
        <v>907.106147</v>
      </c>
      <c r="D9" s="140">
        <v>897.246147</v>
      </c>
      <c r="E9" s="140">
        <v>897.246147</v>
      </c>
      <c r="F9" s="140"/>
      <c r="G9" s="140"/>
      <c r="H9" s="140"/>
      <c r="I9" s="140">
        <v>9.86</v>
      </c>
      <c r="J9" s="140"/>
      <c r="K9" s="140"/>
      <c r="L9" s="140">
        <v>9.86</v>
      </c>
      <c r="M9" s="140"/>
      <c r="N9" s="140"/>
      <c r="O9" s="57"/>
      <c r="P9" s="57"/>
      <c r="Q9" s="57"/>
      <c r="R9" s="57"/>
      <c r="S9" s="57"/>
      <c r="T9" s="57"/>
    </row>
    <row r="10" s="131" customFormat="1" ht="45" customHeight="1" spans="1:20">
      <c r="A10" s="137" t="s">
        <v>29</v>
      </c>
      <c r="B10" s="137"/>
      <c r="C10" s="140">
        <v>907.106147</v>
      </c>
      <c r="D10" s="140">
        <v>897.246147</v>
      </c>
      <c r="E10" s="140">
        <v>897.246147</v>
      </c>
      <c r="F10" s="140"/>
      <c r="G10" s="140"/>
      <c r="H10" s="140"/>
      <c r="I10" s="140">
        <v>9.86</v>
      </c>
      <c r="J10" s="140"/>
      <c r="K10" s="140"/>
      <c r="L10" s="140">
        <v>9.86</v>
      </c>
      <c r="M10" s="140"/>
      <c r="N10" s="140"/>
      <c r="O10" s="140"/>
      <c r="P10" s="140"/>
      <c r="Q10" s="140"/>
      <c r="R10" s="140"/>
      <c r="S10" s="140"/>
      <c r="T10" s="140"/>
    </row>
    <row r="11" s="131" customFormat="1" ht="30" customHeight="1"/>
    <row r="12" ht="30" customHeight="1"/>
    <row r="13" ht="30" customHeight="1"/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58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2"/>
  <sheetViews>
    <sheetView showZeros="0" workbookViewId="0">
      <selection activeCell="A2" sqref="$A2:$XFD2"/>
    </sheetView>
  </sheetViews>
  <sheetFormatPr defaultColWidth="8.85" defaultRowHeight="20" customHeight="1"/>
  <cols>
    <col min="1" max="1" width="16.1083333333333" customWidth="1"/>
    <col min="2" max="2" width="28.575" customWidth="1"/>
    <col min="3" max="3" width="14.1083333333333" style="144" customWidth="1"/>
    <col min="4" max="4" width="11.3333333333333" style="144" customWidth="1"/>
    <col min="5" max="6" width="13.4416666666667" style="144" customWidth="1"/>
    <col min="7" max="7" width="8.55833333333333" style="144" customWidth="1"/>
    <col min="8" max="8" width="7.55833333333333" style="144" customWidth="1"/>
    <col min="9" max="9" width="7.10833333333333" style="144" customWidth="1"/>
    <col min="10" max="10" width="9.66666666666667" style="144" customWidth="1"/>
    <col min="11" max="11" width="8.66666666666667" style="144" customWidth="1"/>
    <col min="12" max="12" width="8.33333333333333" style="144" customWidth="1"/>
    <col min="13" max="13" width="8.775" style="144" customWidth="1"/>
    <col min="14" max="14" width="6.55833333333333" style="144" customWidth="1"/>
    <col min="15" max="15" width="8.66666666666667" style="144" customWidth="1"/>
  </cols>
  <sheetData>
    <row r="1" customHeight="1" spans="1:15">
      <c r="A1" s="67"/>
      <c r="B1" s="67"/>
      <c r="C1" s="145"/>
      <c r="D1" s="145"/>
      <c r="E1" s="145"/>
      <c r="F1" s="145"/>
      <c r="G1" s="145"/>
      <c r="H1" s="145"/>
      <c r="I1" s="145"/>
      <c r="J1" s="173"/>
      <c r="K1" s="173"/>
      <c r="L1" s="173"/>
      <c r="M1" s="173"/>
      <c r="N1" s="173"/>
      <c r="O1" s="136" t="s">
        <v>54</v>
      </c>
    </row>
    <row r="2" s="167" customFormat="1" ht="25" customHeight="1" spans="1:15">
      <c r="A2" s="169" t="s">
        <v>55</v>
      </c>
      <c r="B2" s="169"/>
      <c r="C2" s="169"/>
      <c r="D2" s="169"/>
      <c r="E2" s="169"/>
      <c r="F2" s="169"/>
      <c r="G2" s="169"/>
      <c r="H2" s="169"/>
      <c r="I2" s="169"/>
      <c r="J2" s="169"/>
      <c r="K2" s="174"/>
      <c r="L2" s="174"/>
      <c r="M2" s="174"/>
      <c r="N2" s="174"/>
      <c r="O2" s="174"/>
    </row>
    <row r="3" s="142" customFormat="1" customHeight="1" spans="1:15">
      <c r="A3" s="146" t="str">
        <f>"单位名称："&amp;"易门县退役军人事务局"</f>
        <v>单位名称：易门县退役军人事务局</v>
      </c>
      <c r="B3" s="146"/>
      <c r="C3" s="147"/>
      <c r="D3" s="147"/>
      <c r="E3" s="147"/>
      <c r="F3" s="147"/>
      <c r="G3" s="147"/>
      <c r="H3" s="147"/>
      <c r="I3" s="147"/>
      <c r="J3" s="159"/>
      <c r="K3" s="159"/>
      <c r="L3" s="159"/>
      <c r="M3" s="159"/>
      <c r="N3" s="159"/>
      <c r="O3" s="159" t="s">
        <v>26</v>
      </c>
    </row>
    <row r="4" s="142" customFormat="1" customHeight="1" spans="1:15">
      <c r="A4" s="148" t="s">
        <v>56</v>
      </c>
      <c r="B4" s="148" t="s">
        <v>57</v>
      </c>
      <c r="C4" s="149" t="s">
        <v>29</v>
      </c>
      <c r="D4" s="149" t="s">
        <v>32</v>
      </c>
      <c r="E4" s="149"/>
      <c r="F4" s="149"/>
      <c r="G4" s="148" t="s">
        <v>33</v>
      </c>
      <c r="H4" s="149" t="s">
        <v>34</v>
      </c>
      <c r="I4" s="148" t="s">
        <v>58</v>
      </c>
      <c r="J4" s="149" t="s">
        <v>36</v>
      </c>
      <c r="K4" s="149"/>
      <c r="L4" s="149"/>
      <c r="M4" s="149"/>
      <c r="N4" s="149"/>
      <c r="O4" s="149"/>
    </row>
    <row r="5" s="168" customFormat="1" ht="39" customHeight="1" spans="1:15">
      <c r="A5" s="148"/>
      <c r="B5" s="148"/>
      <c r="C5" s="148"/>
      <c r="D5" s="148" t="s">
        <v>31</v>
      </c>
      <c r="E5" s="148" t="s">
        <v>59</v>
      </c>
      <c r="F5" s="148" t="s">
        <v>60</v>
      </c>
      <c r="G5" s="148"/>
      <c r="H5" s="148"/>
      <c r="I5" s="148"/>
      <c r="J5" s="148" t="s">
        <v>31</v>
      </c>
      <c r="K5" s="148" t="s">
        <v>61</v>
      </c>
      <c r="L5" s="148" t="s">
        <v>62</v>
      </c>
      <c r="M5" s="148" t="s">
        <v>63</v>
      </c>
      <c r="N5" s="148" t="s">
        <v>64</v>
      </c>
      <c r="O5" s="148" t="s">
        <v>65</v>
      </c>
    </row>
    <row r="6" s="142" customFormat="1" customHeight="1" spans="1:15">
      <c r="A6" s="149" t="s">
        <v>42</v>
      </c>
      <c r="B6" s="149" t="s">
        <v>43</v>
      </c>
      <c r="C6" s="149" t="s">
        <v>44</v>
      </c>
      <c r="D6" s="149" t="s">
        <v>45</v>
      </c>
      <c r="E6" s="149" t="s">
        <v>46</v>
      </c>
      <c r="F6" s="149" t="s">
        <v>47</v>
      </c>
      <c r="G6" s="149" t="s">
        <v>48</v>
      </c>
      <c r="H6" s="149" t="s">
        <v>49</v>
      </c>
      <c r="I6" s="149" t="s">
        <v>50</v>
      </c>
      <c r="J6" s="149" t="s">
        <v>66</v>
      </c>
      <c r="K6" s="149">
        <v>11</v>
      </c>
      <c r="L6" s="149">
        <v>12</v>
      </c>
      <c r="M6" s="149">
        <v>13</v>
      </c>
      <c r="N6" s="149">
        <v>14</v>
      </c>
      <c r="O6" s="149">
        <v>15</v>
      </c>
    </row>
    <row r="7" s="142" customFormat="1" customHeight="1" spans="1:15">
      <c r="A7" s="150" t="s">
        <v>67</v>
      </c>
      <c r="B7" s="150" t="s">
        <v>68</v>
      </c>
      <c r="C7" s="151">
        <v>745.993585</v>
      </c>
      <c r="D7" s="151">
        <v>736.133585</v>
      </c>
      <c r="E7" s="151">
        <v>196.763585</v>
      </c>
      <c r="F7" s="151">
        <v>539.37</v>
      </c>
      <c r="G7" s="151"/>
      <c r="H7" s="151"/>
      <c r="I7" s="151"/>
      <c r="J7" s="151">
        <v>9.86</v>
      </c>
      <c r="K7" s="151"/>
      <c r="L7" s="151"/>
      <c r="M7" s="151">
        <v>9.86</v>
      </c>
      <c r="N7" s="151"/>
      <c r="O7" s="151"/>
    </row>
    <row r="8" s="142" customFormat="1" customHeight="1" spans="1:15">
      <c r="A8" s="152" t="s">
        <v>69</v>
      </c>
      <c r="B8" s="152" t="s">
        <v>70</v>
      </c>
      <c r="C8" s="151">
        <v>23.081648</v>
      </c>
      <c r="D8" s="151">
        <v>23.081648</v>
      </c>
      <c r="E8" s="151">
        <v>23.081648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="142" customFormat="1" ht="35" customHeight="1" spans="1:15">
      <c r="A9" s="170" t="s">
        <v>71</v>
      </c>
      <c r="B9" s="170" t="s">
        <v>72</v>
      </c>
      <c r="C9" s="151">
        <v>23.081648</v>
      </c>
      <c r="D9" s="151">
        <v>23.081648</v>
      </c>
      <c r="E9" s="151">
        <v>23.081648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="142" customFormat="1" customHeight="1" spans="1:15">
      <c r="A10" s="152" t="s">
        <v>73</v>
      </c>
      <c r="B10" s="152" t="s">
        <v>74</v>
      </c>
      <c r="C10" s="151">
        <v>266.75</v>
      </c>
      <c r="D10" s="151">
        <v>266.75</v>
      </c>
      <c r="E10" s="151"/>
      <c r="F10" s="151">
        <v>266.75</v>
      </c>
      <c r="G10" s="151"/>
      <c r="H10" s="151"/>
      <c r="I10" s="151"/>
      <c r="J10" s="151"/>
      <c r="K10" s="151"/>
      <c r="L10" s="151"/>
      <c r="M10" s="151"/>
      <c r="N10" s="151"/>
      <c r="O10" s="151"/>
    </row>
    <row r="11" s="142" customFormat="1" customHeight="1" spans="1:15">
      <c r="A11" s="170" t="s">
        <v>75</v>
      </c>
      <c r="B11" s="170" t="s">
        <v>76</v>
      </c>
      <c r="C11" s="151">
        <v>4.98</v>
      </c>
      <c r="D11" s="151">
        <v>4.98</v>
      </c>
      <c r="E11" s="151"/>
      <c r="F11" s="151">
        <v>4.98</v>
      </c>
      <c r="G11" s="151"/>
      <c r="H11" s="151"/>
      <c r="I11" s="151"/>
      <c r="J11" s="151"/>
      <c r="K11" s="151"/>
      <c r="L11" s="151"/>
      <c r="M11" s="151"/>
      <c r="N11" s="151"/>
      <c r="O11" s="151"/>
    </row>
    <row r="12" s="142" customFormat="1" customHeight="1" spans="1:15">
      <c r="A12" s="170" t="s">
        <v>77</v>
      </c>
      <c r="B12" s="170" t="s">
        <v>78</v>
      </c>
      <c r="C12" s="151">
        <v>55.26</v>
      </c>
      <c r="D12" s="151">
        <v>55.26</v>
      </c>
      <c r="E12" s="151"/>
      <c r="F12" s="151">
        <v>55.26</v>
      </c>
      <c r="G12" s="151"/>
      <c r="H12" s="151"/>
      <c r="I12" s="151"/>
      <c r="J12" s="151"/>
      <c r="K12" s="151"/>
      <c r="L12" s="151"/>
      <c r="M12" s="151"/>
      <c r="N12" s="151"/>
      <c r="O12" s="151"/>
    </row>
    <row r="13" s="142" customFormat="1" customHeight="1" spans="1:15">
      <c r="A13" s="170" t="s">
        <v>79</v>
      </c>
      <c r="B13" s="170" t="s">
        <v>80</v>
      </c>
      <c r="C13" s="151">
        <v>8.41</v>
      </c>
      <c r="D13" s="151">
        <v>8.41</v>
      </c>
      <c r="E13" s="151"/>
      <c r="F13" s="151">
        <v>8.41</v>
      </c>
      <c r="G13" s="151"/>
      <c r="H13" s="151"/>
      <c r="I13" s="151"/>
      <c r="J13" s="151"/>
      <c r="K13" s="151"/>
      <c r="L13" s="151"/>
      <c r="M13" s="151"/>
      <c r="N13" s="151"/>
      <c r="O13" s="151"/>
    </row>
    <row r="14" s="142" customFormat="1" customHeight="1" spans="1:15">
      <c r="A14" s="170" t="s">
        <v>81</v>
      </c>
      <c r="B14" s="170" t="s">
        <v>82</v>
      </c>
      <c r="C14" s="151">
        <v>100</v>
      </c>
      <c r="D14" s="151">
        <v>100</v>
      </c>
      <c r="E14" s="151"/>
      <c r="F14" s="151">
        <v>100</v>
      </c>
      <c r="G14" s="151"/>
      <c r="H14" s="151"/>
      <c r="I14" s="151"/>
      <c r="J14" s="151"/>
      <c r="K14" s="151"/>
      <c r="L14" s="151"/>
      <c r="M14" s="151"/>
      <c r="N14" s="151"/>
      <c r="O14" s="151"/>
    </row>
    <row r="15" s="142" customFormat="1" customHeight="1" spans="1:15">
      <c r="A15" s="170" t="s">
        <v>83</v>
      </c>
      <c r="B15" s="170" t="s">
        <v>84</v>
      </c>
      <c r="C15" s="151">
        <v>23</v>
      </c>
      <c r="D15" s="151">
        <v>23</v>
      </c>
      <c r="E15" s="151"/>
      <c r="F15" s="151">
        <v>23</v>
      </c>
      <c r="G15" s="151"/>
      <c r="H15" s="151"/>
      <c r="I15" s="151"/>
      <c r="J15" s="151"/>
      <c r="K15" s="151"/>
      <c r="L15" s="151"/>
      <c r="M15" s="151"/>
      <c r="N15" s="151"/>
      <c r="O15" s="151"/>
    </row>
    <row r="16" s="142" customFormat="1" customHeight="1" spans="1:15">
      <c r="A16" s="170" t="s">
        <v>85</v>
      </c>
      <c r="B16" s="170" t="s">
        <v>86</v>
      </c>
      <c r="C16" s="151">
        <v>75.1</v>
      </c>
      <c r="D16" s="151">
        <v>75.1</v>
      </c>
      <c r="E16" s="151"/>
      <c r="F16" s="151">
        <v>75.1</v>
      </c>
      <c r="G16" s="151"/>
      <c r="H16" s="151"/>
      <c r="I16" s="151"/>
      <c r="J16" s="151"/>
      <c r="K16" s="151"/>
      <c r="L16" s="151"/>
      <c r="M16" s="151"/>
      <c r="N16" s="151"/>
      <c r="O16" s="151"/>
    </row>
    <row r="17" s="142" customFormat="1" customHeight="1" spans="1:15">
      <c r="A17" s="152" t="s">
        <v>87</v>
      </c>
      <c r="B17" s="152" t="s">
        <v>88</v>
      </c>
      <c r="C17" s="151">
        <v>183.56</v>
      </c>
      <c r="D17" s="151">
        <v>173.7</v>
      </c>
      <c r="E17" s="151"/>
      <c r="F17" s="151">
        <v>173.7</v>
      </c>
      <c r="G17" s="151"/>
      <c r="H17" s="151"/>
      <c r="I17" s="151"/>
      <c r="J17" s="151">
        <v>9.86</v>
      </c>
      <c r="K17" s="151"/>
      <c r="L17" s="151"/>
      <c r="M17" s="151">
        <v>9.86</v>
      </c>
      <c r="N17" s="151"/>
      <c r="O17" s="151"/>
    </row>
    <row r="18" s="142" customFormat="1" customHeight="1" spans="1:15">
      <c r="A18" s="170" t="s">
        <v>89</v>
      </c>
      <c r="B18" s="170" t="s">
        <v>90</v>
      </c>
      <c r="C18" s="151">
        <v>91.8</v>
      </c>
      <c r="D18" s="151">
        <v>91.8</v>
      </c>
      <c r="E18" s="151"/>
      <c r="F18" s="151">
        <v>91.8</v>
      </c>
      <c r="G18" s="151"/>
      <c r="H18" s="151"/>
      <c r="I18" s="151"/>
      <c r="J18" s="151"/>
      <c r="K18" s="151"/>
      <c r="L18" s="151"/>
      <c r="M18" s="151"/>
      <c r="N18" s="151"/>
      <c r="O18" s="151"/>
    </row>
    <row r="19" s="142" customFormat="1" customHeight="1" spans="1:15">
      <c r="A19" s="170" t="s">
        <v>91</v>
      </c>
      <c r="B19" s="170" t="s">
        <v>92</v>
      </c>
      <c r="C19" s="151">
        <v>9.86</v>
      </c>
      <c r="D19" s="151"/>
      <c r="E19" s="151"/>
      <c r="F19" s="151"/>
      <c r="G19" s="151"/>
      <c r="H19" s="151"/>
      <c r="I19" s="151"/>
      <c r="J19" s="151">
        <v>9.86</v>
      </c>
      <c r="K19" s="151"/>
      <c r="L19" s="151"/>
      <c r="M19" s="151">
        <v>9.86</v>
      </c>
      <c r="N19" s="151"/>
      <c r="O19" s="151"/>
    </row>
    <row r="20" s="142" customFormat="1" customHeight="1" spans="1:15">
      <c r="A20" s="170" t="s">
        <v>93</v>
      </c>
      <c r="B20" s="170" t="s">
        <v>94</v>
      </c>
      <c r="C20" s="151">
        <v>30</v>
      </c>
      <c r="D20" s="151">
        <v>30</v>
      </c>
      <c r="E20" s="151"/>
      <c r="F20" s="151">
        <v>30</v>
      </c>
      <c r="G20" s="151"/>
      <c r="H20" s="151"/>
      <c r="I20" s="151"/>
      <c r="J20" s="151"/>
      <c r="K20" s="151"/>
      <c r="L20" s="151"/>
      <c r="M20" s="151"/>
      <c r="N20" s="151"/>
      <c r="O20" s="151"/>
    </row>
    <row r="21" s="142" customFormat="1" customHeight="1" spans="1:15">
      <c r="A21" s="170" t="s">
        <v>95</v>
      </c>
      <c r="B21" s="170" t="s">
        <v>96</v>
      </c>
      <c r="C21" s="151">
        <v>51.9</v>
      </c>
      <c r="D21" s="151">
        <v>51.9</v>
      </c>
      <c r="E21" s="151"/>
      <c r="F21" s="151">
        <v>51.9</v>
      </c>
      <c r="G21" s="151"/>
      <c r="H21" s="151"/>
      <c r="I21" s="151"/>
      <c r="J21" s="151"/>
      <c r="K21" s="151"/>
      <c r="L21" s="151"/>
      <c r="M21" s="151"/>
      <c r="N21" s="151"/>
      <c r="O21" s="151"/>
    </row>
    <row r="22" s="142" customFormat="1" customHeight="1" spans="1:15">
      <c r="A22" s="152" t="s">
        <v>97</v>
      </c>
      <c r="B22" s="152" t="s">
        <v>98</v>
      </c>
      <c r="C22" s="151">
        <v>272.601937</v>
      </c>
      <c r="D22" s="151">
        <v>272.601937</v>
      </c>
      <c r="E22" s="151">
        <v>173.681937</v>
      </c>
      <c r="F22" s="151">
        <v>98.92</v>
      </c>
      <c r="G22" s="151"/>
      <c r="H22" s="151"/>
      <c r="I22" s="151"/>
      <c r="J22" s="151"/>
      <c r="K22" s="151"/>
      <c r="L22" s="151"/>
      <c r="M22" s="151"/>
      <c r="N22" s="151"/>
      <c r="O22" s="151"/>
    </row>
    <row r="23" s="142" customFormat="1" customHeight="1" spans="1:15">
      <c r="A23" s="170" t="s">
        <v>99</v>
      </c>
      <c r="B23" s="170" t="s">
        <v>100</v>
      </c>
      <c r="C23" s="151">
        <v>103.928129</v>
      </c>
      <c r="D23" s="151">
        <v>103.928129</v>
      </c>
      <c r="E23" s="151">
        <v>101.928129</v>
      </c>
      <c r="F23" s="151">
        <v>2</v>
      </c>
      <c r="G23" s="151"/>
      <c r="H23" s="151"/>
      <c r="I23" s="151"/>
      <c r="J23" s="151"/>
      <c r="K23" s="151"/>
      <c r="L23" s="151"/>
      <c r="M23" s="151"/>
      <c r="N23" s="151"/>
      <c r="O23" s="151"/>
    </row>
    <row r="24" s="142" customFormat="1" customHeight="1" spans="1:15">
      <c r="A24" s="170" t="s">
        <v>101</v>
      </c>
      <c r="B24" s="170" t="s">
        <v>102</v>
      </c>
      <c r="C24" s="151">
        <v>83</v>
      </c>
      <c r="D24" s="151">
        <v>83</v>
      </c>
      <c r="E24" s="151"/>
      <c r="F24" s="151">
        <v>83</v>
      </c>
      <c r="G24" s="151"/>
      <c r="H24" s="151"/>
      <c r="I24" s="151"/>
      <c r="J24" s="151"/>
      <c r="K24" s="151"/>
      <c r="L24" s="151"/>
      <c r="M24" s="151"/>
      <c r="N24" s="151"/>
      <c r="O24" s="151"/>
    </row>
    <row r="25" s="142" customFormat="1" customHeight="1" spans="1:15">
      <c r="A25" s="170" t="s">
        <v>103</v>
      </c>
      <c r="B25" s="170" t="s">
        <v>104</v>
      </c>
      <c r="C25" s="151">
        <v>85.673808</v>
      </c>
      <c r="D25" s="151">
        <v>85.673808</v>
      </c>
      <c r="E25" s="151">
        <v>71.753808</v>
      </c>
      <c r="F25" s="151">
        <v>13.92</v>
      </c>
      <c r="G25" s="151"/>
      <c r="H25" s="151"/>
      <c r="I25" s="151"/>
      <c r="J25" s="151"/>
      <c r="K25" s="151"/>
      <c r="L25" s="151"/>
      <c r="M25" s="151"/>
      <c r="N25" s="151"/>
      <c r="O25" s="151"/>
    </row>
    <row r="26" s="142" customFormat="1" customHeight="1" spans="1:15">
      <c r="A26" s="150" t="s">
        <v>105</v>
      </c>
      <c r="B26" s="150" t="s">
        <v>106</v>
      </c>
      <c r="C26" s="151">
        <v>140.910562</v>
      </c>
      <c r="D26" s="151">
        <v>140.910562</v>
      </c>
      <c r="E26" s="151">
        <v>18.930562</v>
      </c>
      <c r="F26" s="151">
        <v>121.98</v>
      </c>
      <c r="G26" s="151"/>
      <c r="H26" s="151"/>
      <c r="I26" s="151"/>
      <c r="J26" s="151"/>
      <c r="K26" s="151"/>
      <c r="L26" s="151"/>
      <c r="M26" s="151"/>
      <c r="N26" s="151"/>
      <c r="O26" s="151"/>
    </row>
    <row r="27" s="142" customFormat="1" customHeight="1" spans="1:15">
      <c r="A27" s="152" t="s">
        <v>107</v>
      </c>
      <c r="B27" s="152" t="s">
        <v>108</v>
      </c>
      <c r="C27" s="151">
        <v>18.930562</v>
      </c>
      <c r="D27" s="151">
        <v>18.930562</v>
      </c>
      <c r="E27" s="151">
        <v>18.930562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="142" customFormat="1" customHeight="1" spans="1:15">
      <c r="A28" s="170" t="s">
        <v>109</v>
      </c>
      <c r="B28" s="170" t="s">
        <v>110</v>
      </c>
      <c r="C28" s="151">
        <v>6.516048</v>
      </c>
      <c r="D28" s="151">
        <v>6.516048</v>
      </c>
      <c r="E28" s="151">
        <v>6.516048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="142" customFormat="1" customHeight="1" spans="1:15">
      <c r="A29" s="170" t="s">
        <v>111</v>
      </c>
      <c r="B29" s="170" t="s">
        <v>112</v>
      </c>
      <c r="C29" s="151">
        <v>5.457557</v>
      </c>
      <c r="D29" s="151">
        <v>5.457557</v>
      </c>
      <c r="E29" s="151">
        <v>5.457557</v>
      </c>
      <c r="F29" s="151"/>
      <c r="G29" s="151"/>
      <c r="H29" s="151"/>
      <c r="I29" s="151"/>
      <c r="J29" s="151"/>
      <c r="K29" s="151"/>
      <c r="L29" s="151"/>
      <c r="M29" s="151"/>
      <c r="N29" s="151"/>
      <c r="O29" s="151"/>
    </row>
    <row r="30" s="142" customFormat="1" customHeight="1" spans="1:15">
      <c r="A30" s="170" t="s">
        <v>113</v>
      </c>
      <c r="B30" s="170" t="s">
        <v>114</v>
      </c>
      <c r="C30" s="151">
        <v>6.138936</v>
      </c>
      <c r="D30" s="151">
        <v>6.138936</v>
      </c>
      <c r="E30" s="151">
        <v>6.138936</v>
      </c>
      <c r="F30" s="151"/>
      <c r="G30" s="151"/>
      <c r="H30" s="151"/>
      <c r="I30" s="151"/>
      <c r="J30" s="151"/>
      <c r="K30" s="151"/>
      <c r="L30" s="151"/>
      <c r="M30" s="151"/>
      <c r="N30" s="151"/>
      <c r="O30" s="151"/>
    </row>
    <row r="31" s="142" customFormat="1" customHeight="1" spans="1:15">
      <c r="A31" s="170" t="s">
        <v>115</v>
      </c>
      <c r="B31" s="170" t="s">
        <v>116</v>
      </c>
      <c r="C31" s="151">
        <v>0.818021</v>
      </c>
      <c r="D31" s="151">
        <v>0.818021</v>
      </c>
      <c r="E31" s="151">
        <v>0.818021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</row>
    <row r="32" s="142" customFormat="1" customHeight="1" spans="1:15">
      <c r="A32" s="152" t="s">
        <v>117</v>
      </c>
      <c r="B32" s="152" t="s">
        <v>118</v>
      </c>
      <c r="C32" s="151">
        <v>121.98</v>
      </c>
      <c r="D32" s="151">
        <v>121.98</v>
      </c>
      <c r="E32" s="151"/>
      <c r="F32" s="151">
        <v>121.98</v>
      </c>
      <c r="G32" s="151"/>
      <c r="H32" s="151"/>
      <c r="I32" s="151"/>
      <c r="J32" s="151"/>
      <c r="K32" s="151"/>
      <c r="L32" s="151"/>
      <c r="M32" s="151"/>
      <c r="N32" s="151"/>
      <c r="O32" s="151"/>
    </row>
    <row r="33" s="142" customFormat="1" customHeight="1" spans="1:15">
      <c r="A33" s="170" t="s">
        <v>119</v>
      </c>
      <c r="B33" s="170" t="s">
        <v>120</v>
      </c>
      <c r="C33" s="151">
        <v>121.98</v>
      </c>
      <c r="D33" s="151">
        <v>121.98</v>
      </c>
      <c r="E33" s="151"/>
      <c r="F33" s="151">
        <v>121.98</v>
      </c>
      <c r="G33" s="151"/>
      <c r="H33" s="151"/>
      <c r="I33" s="151"/>
      <c r="J33" s="151"/>
      <c r="K33" s="151"/>
      <c r="L33" s="151"/>
      <c r="M33" s="151"/>
      <c r="N33" s="151"/>
      <c r="O33" s="151"/>
    </row>
    <row r="34" s="142" customFormat="1" customHeight="1" spans="1:15">
      <c r="A34" s="150" t="s">
        <v>121</v>
      </c>
      <c r="B34" s="150" t="s">
        <v>122</v>
      </c>
      <c r="C34" s="151">
        <v>20.202</v>
      </c>
      <c r="D34" s="151">
        <v>20.202</v>
      </c>
      <c r="E34" s="151">
        <v>20.202</v>
      </c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="142" customFormat="1" customHeight="1" spans="1:15">
      <c r="A35" s="152" t="s">
        <v>123</v>
      </c>
      <c r="B35" s="152" t="s">
        <v>124</v>
      </c>
      <c r="C35" s="151">
        <v>20.202</v>
      </c>
      <c r="D35" s="151">
        <v>20.202</v>
      </c>
      <c r="E35" s="151">
        <v>20.202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</row>
    <row r="36" s="142" customFormat="1" customHeight="1" spans="1:15">
      <c r="A36" s="170" t="s">
        <v>125</v>
      </c>
      <c r="B36" s="170" t="s">
        <v>126</v>
      </c>
      <c r="C36" s="151">
        <v>19.0224</v>
      </c>
      <c r="D36" s="151">
        <v>19.0224</v>
      </c>
      <c r="E36" s="151">
        <v>19.0224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</row>
    <row r="37" s="142" customFormat="1" customHeight="1" spans="1:15">
      <c r="A37" s="170" t="s">
        <v>127</v>
      </c>
      <c r="B37" s="170" t="s">
        <v>128</v>
      </c>
      <c r="C37" s="151">
        <v>1.1796</v>
      </c>
      <c r="D37" s="151">
        <v>1.1796</v>
      </c>
      <c r="E37" s="151">
        <v>1.1796</v>
      </c>
      <c r="F37" s="151"/>
      <c r="G37" s="151"/>
      <c r="H37" s="151"/>
      <c r="I37" s="151"/>
      <c r="J37" s="151"/>
      <c r="K37" s="151"/>
      <c r="L37" s="151"/>
      <c r="M37" s="151"/>
      <c r="N37" s="151"/>
      <c r="O37" s="151"/>
    </row>
    <row r="38" s="142" customFormat="1" customHeight="1" spans="1:15">
      <c r="A38" s="171" t="s">
        <v>129</v>
      </c>
      <c r="B38" s="171"/>
      <c r="C38" s="172">
        <v>907.106147</v>
      </c>
      <c r="D38" s="172">
        <v>897.246147</v>
      </c>
      <c r="E38" s="172">
        <v>235.896147</v>
      </c>
      <c r="F38" s="172">
        <v>661.35</v>
      </c>
      <c r="G38" s="172"/>
      <c r="H38" s="172"/>
      <c r="I38" s="172"/>
      <c r="J38" s="172">
        <v>9.86</v>
      </c>
      <c r="K38" s="172"/>
      <c r="L38" s="172"/>
      <c r="M38" s="172">
        <v>9.86</v>
      </c>
      <c r="N38" s="172"/>
      <c r="O38" s="172"/>
    </row>
    <row r="39" s="142" customFormat="1" customHeight="1" spans="3:15"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="142" customFormat="1" customHeight="1" spans="3:15"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</row>
    <row r="41" s="142" customFormat="1" customHeight="1" spans="3:15"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="142" customFormat="1" customHeight="1" spans="3:15"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</sheetData>
  <mergeCells count="11">
    <mergeCell ref="A2:O2"/>
    <mergeCell ref="A3:I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ageMargins left="0.751388888888889" right="0.751388888888889" top="0.786805555555556" bottom="0.786805555555556" header="0.5" footer="0.5"/>
  <pageSetup paperSize="1" scale="66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E6" sqref="E6"/>
    </sheetView>
  </sheetViews>
  <sheetFormatPr defaultColWidth="8.85" defaultRowHeight="15" customHeight="1" outlineLevelCol="3"/>
  <cols>
    <col min="1" max="1" width="35.7166666666667" customWidth="1"/>
    <col min="2" max="2" width="35.7166666666667" style="144" customWidth="1"/>
    <col min="3" max="3" width="35.7166666666667" customWidth="1"/>
    <col min="4" max="4" width="35.7166666666667" style="144" customWidth="1"/>
  </cols>
  <sheetData>
    <row r="1" ht="18.75" customHeight="1" spans="1:4">
      <c r="A1" s="67"/>
      <c r="B1" s="145"/>
      <c r="C1" s="67"/>
      <c r="D1" s="157" t="s">
        <v>130</v>
      </c>
    </row>
    <row r="2" ht="45" customHeight="1" spans="1:4">
      <c r="A2" s="68" t="s">
        <v>131</v>
      </c>
      <c r="B2" s="68"/>
      <c r="C2" s="68"/>
      <c r="D2" s="68"/>
    </row>
    <row r="3" s="142" customFormat="1" ht="25" customHeight="1" spans="1:4">
      <c r="A3" s="158" t="str">
        <f>"单位名称："&amp;"易门县退役军人事务局"</f>
        <v>单位名称：易门县退役军人事务局</v>
      </c>
      <c r="B3" s="159"/>
      <c r="C3" s="160"/>
      <c r="D3" s="145" t="s">
        <v>2</v>
      </c>
    </row>
    <row r="4" s="142" customFormat="1" ht="25" customHeight="1" spans="1:4">
      <c r="A4" s="161" t="s">
        <v>3</v>
      </c>
      <c r="B4" s="161"/>
      <c r="C4" s="161" t="s">
        <v>4</v>
      </c>
      <c r="D4" s="161"/>
    </row>
    <row r="5" s="142" customFormat="1" ht="25" customHeight="1" spans="1:4">
      <c r="A5" s="161" t="s">
        <v>5</v>
      </c>
      <c r="B5" s="161" t="s">
        <v>132</v>
      </c>
      <c r="C5" s="161" t="s">
        <v>133</v>
      </c>
      <c r="D5" s="161" t="s">
        <v>132</v>
      </c>
    </row>
    <row r="6" s="142" customFormat="1" ht="25" customHeight="1" spans="1:4">
      <c r="A6" s="161"/>
      <c r="B6" s="161"/>
      <c r="C6" s="161"/>
      <c r="D6" s="161"/>
    </row>
    <row r="7" s="142" customFormat="1" ht="25" customHeight="1" spans="1:4">
      <c r="A7" s="162" t="s">
        <v>134</v>
      </c>
      <c r="B7" s="151">
        <v>897.246147</v>
      </c>
      <c r="C7" s="162" t="s">
        <v>135</v>
      </c>
      <c r="D7" s="151">
        <v>897.246147</v>
      </c>
    </row>
    <row r="8" s="142" customFormat="1" ht="25" customHeight="1" spans="1:4">
      <c r="A8" s="162" t="s">
        <v>136</v>
      </c>
      <c r="B8" s="151">
        <v>897.246147</v>
      </c>
      <c r="C8" s="162" t="str">
        <f>"（"&amp;"一"&amp;"）"&amp;"社会保障和就业支出"</f>
        <v>（一）社会保障和就业支出</v>
      </c>
      <c r="D8" s="151">
        <v>736.133585</v>
      </c>
    </row>
    <row r="9" s="142" customFormat="1" ht="25" customHeight="1" spans="1:4">
      <c r="A9" s="162" t="s">
        <v>137</v>
      </c>
      <c r="B9" s="151"/>
      <c r="C9" s="162" t="str">
        <f>"（"&amp;"二"&amp;"）"&amp;"卫生健康支出"</f>
        <v>（二）卫生健康支出</v>
      </c>
      <c r="D9" s="151">
        <v>140.910562</v>
      </c>
    </row>
    <row r="10" s="142" customFormat="1" ht="25" customHeight="1" spans="1:4">
      <c r="A10" s="162" t="s">
        <v>138</v>
      </c>
      <c r="B10" s="151"/>
      <c r="C10" s="162" t="str">
        <f>"（"&amp;"三"&amp;"）"&amp;"住房保障支出"</f>
        <v>（三）住房保障支出</v>
      </c>
      <c r="D10" s="151">
        <v>20.202</v>
      </c>
    </row>
    <row r="11" s="142" customFormat="1" ht="25" customHeight="1" spans="1:4">
      <c r="A11" s="162" t="s">
        <v>139</v>
      </c>
      <c r="B11" s="151"/>
      <c r="C11" s="162"/>
      <c r="D11" s="151"/>
    </row>
    <row r="12" s="142" customFormat="1" ht="25" customHeight="1" spans="1:4">
      <c r="A12" s="162" t="s">
        <v>136</v>
      </c>
      <c r="B12" s="151"/>
      <c r="C12" s="162"/>
      <c r="D12" s="151"/>
    </row>
    <row r="13" s="142" customFormat="1" ht="25" customHeight="1" spans="1:4">
      <c r="A13" s="162" t="s">
        <v>137</v>
      </c>
      <c r="B13" s="151"/>
      <c r="C13" s="162"/>
      <c r="D13" s="151"/>
    </row>
    <row r="14" s="142" customFormat="1" ht="25" customHeight="1" spans="1:4">
      <c r="A14" s="162" t="s">
        <v>138</v>
      </c>
      <c r="B14" s="151"/>
      <c r="C14" s="162"/>
      <c r="D14" s="151"/>
    </row>
    <row r="15" s="142" customFormat="1" ht="25" customHeight="1" spans="1:4">
      <c r="A15" s="163"/>
      <c r="B15" s="151"/>
      <c r="C15" s="162" t="s">
        <v>140</v>
      </c>
      <c r="D15" s="151"/>
    </row>
    <row r="16" s="142" customFormat="1" ht="25" customHeight="1" spans="1:4">
      <c r="A16" s="164" t="s">
        <v>141</v>
      </c>
      <c r="B16" s="165">
        <v>897.246147</v>
      </c>
      <c r="C16" s="166" t="s">
        <v>142</v>
      </c>
      <c r="D16" s="165">
        <v>897.246147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9"/>
  <sheetViews>
    <sheetView showZeros="0" topLeftCell="A17" workbookViewId="0">
      <selection activeCell="B19" sqref="B19"/>
    </sheetView>
  </sheetViews>
  <sheetFormatPr defaultColWidth="8.85" defaultRowHeight="15" customHeight="1" outlineLevelCol="6"/>
  <cols>
    <col min="1" max="1" width="21.425" customWidth="1"/>
    <col min="2" max="2" width="44.8916666666667" customWidth="1"/>
    <col min="3" max="3" width="27.4416666666667" style="144" customWidth="1"/>
    <col min="4" max="4" width="21.225" style="144" customWidth="1"/>
    <col min="5" max="5" width="20.5583333333333" style="144" customWidth="1"/>
    <col min="6" max="6" width="21.3333333333333" style="144" customWidth="1"/>
    <col min="7" max="7" width="21.775" style="144" customWidth="1"/>
  </cols>
  <sheetData>
    <row r="1" ht="18.75" customHeight="1" spans="1:7">
      <c r="A1" s="67"/>
      <c r="B1" s="67"/>
      <c r="C1" s="145"/>
      <c r="D1" s="145"/>
      <c r="E1" s="145"/>
      <c r="F1" s="145"/>
      <c r="G1" s="145" t="s">
        <v>143</v>
      </c>
    </row>
    <row r="2" ht="37.5" customHeight="1" spans="1:7">
      <c r="A2" s="68" t="s">
        <v>144</v>
      </c>
      <c r="B2" s="68"/>
      <c r="C2" s="68"/>
      <c r="D2" s="68"/>
      <c r="E2" s="68"/>
      <c r="F2" s="68"/>
      <c r="G2" s="68"/>
    </row>
    <row r="3" s="142" customFormat="1" ht="20" customHeight="1" spans="1:7">
      <c r="A3" s="146" t="str">
        <f>"单位名称："&amp;"易门县退役军人事务局"</f>
        <v>单位名称：易门县退役军人事务局</v>
      </c>
      <c r="B3" s="146"/>
      <c r="C3" s="147"/>
      <c r="D3" s="147"/>
      <c r="E3" s="147"/>
      <c r="F3" s="147"/>
      <c r="G3" s="147" t="s">
        <v>26</v>
      </c>
    </row>
    <row r="4" s="142" customFormat="1" ht="20" customHeight="1" spans="1:7">
      <c r="A4" s="148" t="s">
        <v>145</v>
      </c>
      <c r="B4" s="148" t="s">
        <v>57</v>
      </c>
      <c r="C4" s="149" t="s">
        <v>29</v>
      </c>
      <c r="D4" s="149" t="s">
        <v>59</v>
      </c>
      <c r="E4" s="149"/>
      <c r="F4" s="149"/>
      <c r="G4" s="148" t="s">
        <v>60</v>
      </c>
    </row>
    <row r="5" s="142" customFormat="1" ht="20" customHeight="1" spans="1:7">
      <c r="A5" s="148" t="s">
        <v>56</v>
      </c>
      <c r="B5" s="148" t="s">
        <v>57</v>
      </c>
      <c r="C5" s="149"/>
      <c r="D5" s="149" t="s">
        <v>31</v>
      </c>
      <c r="E5" s="149" t="s">
        <v>146</v>
      </c>
      <c r="F5" s="149" t="s">
        <v>147</v>
      </c>
      <c r="G5" s="148"/>
    </row>
    <row r="6" s="142" customFormat="1" ht="20" customHeight="1" spans="1:7">
      <c r="A6" s="149" t="s">
        <v>42</v>
      </c>
      <c r="B6" s="149" t="s">
        <v>43</v>
      </c>
      <c r="C6" s="149" t="s">
        <v>44</v>
      </c>
      <c r="D6" s="149" t="s">
        <v>45</v>
      </c>
      <c r="E6" s="149" t="s">
        <v>46</v>
      </c>
      <c r="F6" s="149" t="s">
        <v>47</v>
      </c>
      <c r="G6" s="149" t="s">
        <v>48</v>
      </c>
    </row>
    <row r="7" s="142" customFormat="1" ht="20" customHeight="1" spans="1:7">
      <c r="A7" s="150" t="s">
        <v>67</v>
      </c>
      <c r="B7" s="150" t="s">
        <v>68</v>
      </c>
      <c r="C7" s="151">
        <v>736.133585</v>
      </c>
      <c r="D7" s="151">
        <v>196.763585</v>
      </c>
      <c r="E7" s="151">
        <v>176.891009</v>
      </c>
      <c r="F7" s="151">
        <v>19.872576</v>
      </c>
      <c r="G7" s="151">
        <v>539.37</v>
      </c>
    </row>
    <row r="8" s="142" customFormat="1" ht="20" customHeight="1" spans="1:7">
      <c r="A8" s="152" t="s">
        <v>69</v>
      </c>
      <c r="B8" s="152" t="s">
        <v>70</v>
      </c>
      <c r="C8" s="151">
        <v>23.081648</v>
      </c>
      <c r="D8" s="151">
        <v>23.081648</v>
      </c>
      <c r="E8" s="151">
        <v>23.081648</v>
      </c>
      <c r="F8" s="151"/>
      <c r="G8" s="151"/>
    </row>
    <row r="9" s="143" customFormat="1" ht="20" customHeight="1" spans="1:7">
      <c r="A9" s="153" t="s">
        <v>71</v>
      </c>
      <c r="B9" s="153" t="s">
        <v>72</v>
      </c>
      <c r="C9" s="154">
        <v>23.081648</v>
      </c>
      <c r="D9" s="154">
        <v>23.081648</v>
      </c>
      <c r="E9" s="154">
        <v>23.081648</v>
      </c>
      <c r="F9" s="154"/>
      <c r="G9" s="154"/>
    </row>
    <row r="10" s="142" customFormat="1" ht="20" customHeight="1" spans="1:7">
      <c r="A10" s="152" t="s">
        <v>73</v>
      </c>
      <c r="B10" s="152" t="s">
        <v>74</v>
      </c>
      <c r="C10" s="151">
        <v>266.75</v>
      </c>
      <c r="D10" s="151"/>
      <c r="E10" s="151"/>
      <c r="F10" s="151"/>
      <c r="G10" s="151">
        <v>266.75</v>
      </c>
    </row>
    <row r="11" s="143" customFormat="1" ht="20" customHeight="1" spans="1:7">
      <c r="A11" s="153" t="s">
        <v>75</v>
      </c>
      <c r="B11" s="153" t="s">
        <v>76</v>
      </c>
      <c r="C11" s="154">
        <v>4.98</v>
      </c>
      <c r="D11" s="154"/>
      <c r="E11" s="154"/>
      <c r="F11" s="154"/>
      <c r="G11" s="154">
        <v>4.98</v>
      </c>
    </row>
    <row r="12" s="143" customFormat="1" ht="20" customHeight="1" spans="1:7">
      <c r="A12" s="153" t="s">
        <v>77</v>
      </c>
      <c r="B12" s="153" t="s">
        <v>78</v>
      </c>
      <c r="C12" s="154">
        <v>55.26</v>
      </c>
      <c r="D12" s="154"/>
      <c r="E12" s="154"/>
      <c r="F12" s="154"/>
      <c r="G12" s="154">
        <v>55.26</v>
      </c>
    </row>
    <row r="13" s="143" customFormat="1" ht="20" customHeight="1" spans="1:7">
      <c r="A13" s="153" t="s">
        <v>79</v>
      </c>
      <c r="B13" s="153" t="s">
        <v>80</v>
      </c>
      <c r="C13" s="154">
        <v>8.41</v>
      </c>
      <c r="D13" s="154"/>
      <c r="E13" s="154"/>
      <c r="F13" s="154"/>
      <c r="G13" s="154">
        <v>8.41</v>
      </c>
    </row>
    <row r="14" s="143" customFormat="1" ht="20" customHeight="1" spans="1:7">
      <c r="A14" s="153" t="s">
        <v>81</v>
      </c>
      <c r="B14" s="153" t="s">
        <v>82</v>
      </c>
      <c r="C14" s="154">
        <v>100</v>
      </c>
      <c r="D14" s="154"/>
      <c r="E14" s="154"/>
      <c r="F14" s="154"/>
      <c r="G14" s="154">
        <v>100</v>
      </c>
    </row>
    <row r="15" s="143" customFormat="1" ht="20" customHeight="1" spans="1:7">
      <c r="A15" s="153" t="s">
        <v>83</v>
      </c>
      <c r="B15" s="153" t="s">
        <v>84</v>
      </c>
      <c r="C15" s="154">
        <v>23</v>
      </c>
      <c r="D15" s="154"/>
      <c r="E15" s="154"/>
      <c r="F15" s="154"/>
      <c r="G15" s="154">
        <v>23</v>
      </c>
    </row>
    <row r="16" s="143" customFormat="1" ht="20" customHeight="1" spans="1:7">
      <c r="A16" s="153" t="s">
        <v>85</v>
      </c>
      <c r="B16" s="153" t="s">
        <v>86</v>
      </c>
      <c r="C16" s="154">
        <v>75.1</v>
      </c>
      <c r="D16" s="154"/>
      <c r="E16" s="154"/>
      <c r="F16" s="154"/>
      <c r="G16" s="154">
        <v>75.1</v>
      </c>
    </row>
    <row r="17" s="142" customFormat="1" ht="20" customHeight="1" spans="1:7">
      <c r="A17" s="152" t="s">
        <v>87</v>
      </c>
      <c r="B17" s="152" t="s">
        <v>88</v>
      </c>
      <c r="C17" s="151">
        <v>173.7</v>
      </c>
      <c r="D17" s="151"/>
      <c r="E17" s="151"/>
      <c r="F17" s="151"/>
      <c r="G17" s="151">
        <v>173.7</v>
      </c>
    </row>
    <row r="18" s="143" customFormat="1" ht="20" customHeight="1" spans="1:7">
      <c r="A18" s="153" t="s">
        <v>89</v>
      </c>
      <c r="B18" s="153" t="s">
        <v>90</v>
      </c>
      <c r="C18" s="154">
        <v>91.8</v>
      </c>
      <c r="D18" s="154"/>
      <c r="E18" s="154"/>
      <c r="F18" s="154"/>
      <c r="G18" s="154">
        <v>91.8</v>
      </c>
    </row>
    <row r="19" s="143" customFormat="1" ht="20" customHeight="1" spans="1:7">
      <c r="A19" s="153" t="s">
        <v>93</v>
      </c>
      <c r="B19" s="153" t="s">
        <v>94</v>
      </c>
      <c r="C19" s="154">
        <v>30</v>
      </c>
      <c r="D19" s="154"/>
      <c r="E19" s="154"/>
      <c r="F19" s="154"/>
      <c r="G19" s="154">
        <v>30</v>
      </c>
    </row>
    <row r="20" s="143" customFormat="1" ht="20" customHeight="1" spans="1:7">
      <c r="A20" s="153">
        <v>2080999</v>
      </c>
      <c r="B20" s="153" t="s">
        <v>96</v>
      </c>
      <c r="C20" s="154">
        <v>51.9</v>
      </c>
      <c r="D20" s="154"/>
      <c r="E20" s="154"/>
      <c r="F20" s="154"/>
      <c r="G20" s="154">
        <v>51.9</v>
      </c>
    </row>
    <row r="21" s="142" customFormat="1" ht="20" customHeight="1" spans="1:7">
      <c r="A21" s="152" t="s">
        <v>97</v>
      </c>
      <c r="B21" s="152" t="s">
        <v>98</v>
      </c>
      <c r="C21" s="151">
        <v>272.601937</v>
      </c>
      <c r="D21" s="151">
        <v>173.681937</v>
      </c>
      <c r="E21" s="151">
        <v>153.809361</v>
      </c>
      <c r="F21" s="151">
        <v>19.872576</v>
      </c>
      <c r="G21" s="151">
        <v>98.92</v>
      </c>
    </row>
    <row r="22" s="143" customFormat="1" ht="20" customHeight="1" spans="1:7">
      <c r="A22" s="153" t="s">
        <v>99</v>
      </c>
      <c r="B22" s="153" t="s">
        <v>100</v>
      </c>
      <c r="C22" s="154">
        <v>103.928129</v>
      </c>
      <c r="D22" s="154">
        <v>101.928129</v>
      </c>
      <c r="E22" s="154">
        <v>87.385385</v>
      </c>
      <c r="F22" s="154">
        <v>14.542744</v>
      </c>
      <c r="G22" s="154">
        <v>2</v>
      </c>
    </row>
    <row r="23" s="143" customFormat="1" ht="20" customHeight="1" spans="1:7">
      <c r="A23" s="153" t="s">
        <v>101</v>
      </c>
      <c r="B23" s="153" t="s">
        <v>102</v>
      </c>
      <c r="C23" s="154">
        <v>83</v>
      </c>
      <c r="D23" s="154"/>
      <c r="E23" s="154"/>
      <c r="F23" s="154"/>
      <c r="G23" s="154">
        <v>83</v>
      </c>
    </row>
    <row r="24" s="143" customFormat="1" ht="20" customHeight="1" spans="1:7">
      <c r="A24" s="153" t="s">
        <v>103</v>
      </c>
      <c r="B24" s="153" t="s">
        <v>104</v>
      </c>
      <c r="C24" s="154">
        <v>85.673808</v>
      </c>
      <c r="D24" s="154">
        <v>71.753808</v>
      </c>
      <c r="E24" s="154">
        <v>66.423976</v>
      </c>
      <c r="F24" s="154">
        <v>5.329832</v>
      </c>
      <c r="G24" s="154">
        <v>13.92</v>
      </c>
    </row>
    <row r="25" s="142" customFormat="1" ht="20" customHeight="1" spans="1:7">
      <c r="A25" s="150" t="s">
        <v>105</v>
      </c>
      <c r="B25" s="150" t="s">
        <v>106</v>
      </c>
      <c r="C25" s="151">
        <v>140.910562</v>
      </c>
      <c r="D25" s="151">
        <v>18.930562</v>
      </c>
      <c r="E25" s="151">
        <v>18.930562</v>
      </c>
      <c r="F25" s="151"/>
      <c r="G25" s="151">
        <v>121.98</v>
      </c>
    </row>
    <row r="26" s="142" customFormat="1" ht="20" customHeight="1" spans="1:7">
      <c r="A26" s="152" t="s">
        <v>107</v>
      </c>
      <c r="B26" s="152" t="s">
        <v>108</v>
      </c>
      <c r="C26" s="151">
        <v>18.930562</v>
      </c>
      <c r="D26" s="151">
        <v>18.930562</v>
      </c>
      <c r="E26" s="151">
        <v>18.930562</v>
      </c>
      <c r="F26" s="151"/>
      <c r="G26" s="151"/>
    </row>
    <row r="27" s="143" customFormat="1" ht="20" customHeight="1" spans="1:7">
      <c r="A27" s="153" t="s">
        <v>109</v>
      </c>
      <c r="B27" s="153" t="s">
        <v>110</v>
      </c>
      <c r="C27" s="154">
        <v>6.516048</v>
      </c>
      <c r="D27" s="154">
        <v>6.516048</v>
      </c>
      <c r="E27" s="154">
        <v>6.516048</v>
      </c>
      <c r="F27" s="154"/>
      <c r="G27" s="154"/>
    </row>
    <row r="28" s="143" customFormat="1" ht="20" customHeight="1" spans="1:7">
      <c r="A28" s="153" t="s">
        <v>111</v>
      </c>
      <c r="B28" s="153" t="s">
        <v>112</v>
      </c>
      <c r="C28" s="154">
        <v>5.457557</v>
      </c>
      <c r="D28" s="154">
        <v>5.457557</v>
      </c>
      <c r="E28" s="154">
        <v>5.457557</v>
      </c>
      <c r="F28" s="154"/>
      <c r="G28" s="154"/>
    </row>
    <row r="29" s="143" customFormat="1" ht="20" customHeight="1" spans="1:7">
      <c r="A29" s="153" t="s">
        <v>113</v>
      </c>
      <c r="B29" s="153" t="s">
        <v>114</v>
      </c>
      <c r="C29" s="154">
        <v>6.138936</v>
      </c>
      <c r="D29" s="154">
        <v>6.138936</v>
      </c>
      <c r="E29" s="154">
        <v>6.138936</v>
      </c>
      <c r="F29" s="154"/>
      <c r="G29" s="154"/>
    </row>
    <row r="30" s="143" customFormat="1" ht="20" customHeight="1" spans="1:7">
      <c r="A30" s="153" t="s">
        <v>115</v>
      </c>
      <c r="B30" s="153" t="s">
        <v>116</v>
      </c>
      <c r="C30" s="154">
        <v>0.818021</v>
      </c>
      <c r="D30" s="154">
        <v>0.818021</v>
      </c>
      <c r="E30" s="154">
        <v>0.818021</v>
      </c>
      <c r="F30" s="154"/>
      <c r="G30" s="154"/>
    </row>
    <row r="31" s="142" customFormat="1" ht="20" customHeight="1" spans="1:7">
      <c r="A31" s="152" t="s">
        <v>117</v>
      </c>
      <c r="B31" s="152" t="s">
        <v>118</v>
      </c>
      <c r="C31" s="151">
        <v>121.98</v>
      </c>
      <c r="D31" s="151"/>
      <c r="E31" s="151"/>
      <c r="F31" s="151"/>
      <c r="G31" s="151">
        <v>121.98</v>
      </c>
    </row>
    <row r="32" s="143" customFormat="1" ht="20" customHeight="1" spans="1:7">
      <c r="A32" s="153" t="s">
        <v>119</v>
      </c>
      <c r="B32" s="153" t="s">
        <v>120</v>
      </c>
      <c r="C32" s="154">
        <v>121.98</v>
      </c>
      <c r="D32" s="154"/>
      <c r="E32" s="154"/>
      <c r="F32" s="154"/>
      <c r="G32" s="154">
        <v>121.98</v>
      </c>
    </row>
    <row r="33" s="142" customFormat="1" ht="20" customHeight="1" spans="1:7">
      <c r="A33" s="150" t="s">
        <v>121</v>
      </c>
      <c r="B33" s="150" t="s">
        <v>122</v>
      </c>
      <c r="C33" s="151">
        <v>20.202</v>
      </c>
      <c r="D33" s="151">
        <v>20.202</v>
      </c>
      <c r="E33" s="151">
        <v>20.202</v>
      </c>
      <c r="F33" s="151"/>
      <c r="G33" s="151"/>
    </row>
    <row r="34" s="142" customFormat="1" ht="20" customHeight="1" spans="1:7">
      <c r="A34" s="152" t="s">
        <v>123</v>
      </c>
      <c r="B34" s="152" t="s">
        <v>124</v>
      </c>
      <c r="C34" s="151">
        <v>20.202</v>
      </c>
      <c r="D34" s="151">
        <v>20.202</v>
      </c>
      <c r="E34" s="151">
        <v>20.202</v>
      </c>
      <c r="F34" s="151"/>
      <c r="G34" s="151"/>
    </row>
    <row r="35" s="143" customFormat="1" ht="20" customHeight="1" spans="1:7">
      <c r="A35" s="153" t="s">
        <v>125</v>
      </c>
      <c r="B35" s="153" t="s">
        <v>126</v>
      </c>
      <c r="C35" s="154">
        <v>19.0224</v>
      </c>
      <c r="D35" s="154">
        <v>19.0224</v>
      </c>
      <c r="E35" s="154">
        <v>19.0224</v>
      </c>
      <c r="F35" s="154"/>
      <c r="G35" s="154"/>
    </row>
    <row r="36" s="143" customFormat="1" ht="20" customHeight="1" spans="1:7">
      <c r="A36" s="153" t="s">
        <v>127</v>
      </c>
      <c r="B36" s="153" t="s">
        <v>128</v>
      </c>
      <c r="C36" s="154">
        <v>1.1796</v>
      </c>
      <c r="D36" s="154">
        <v>1.1796</v>
      </c>
      <c r="E36" s="154">
        <v>1.1796</v>
      </c>
      <c r="F36" s="154"/>
      <c r="G36" s="154"/>
    </row>
    <row r="37" s="142" customFormat="1" ht="20" customHeight="1" spans="1:7">
      <c r="A37" s="148" t="s">
        <v>129</v>
      </c>
      <c r="B37" s="148"/>
      <c r="C37" s="155">
        <v>897.246147</v>
      </c>
      <c r="D37" s="155">
        <v>235.896147</v>
      </c>
      <c r="E37" s="155">
        <v>216.023571</v>
      </c>
      <c r="F37" s="155">
        <v>19.872576</v>
      </c>
      <c r="G37" s="155">
        <v>661.35</v>
      </c>
    </row>
    <row r="38" s="142" customFormat="1" ht="20" customHeight="1" spans="3:7">
      <c r="C38" s="156"/>
      <c r="D38" s="156"/>
      <c r="E38" s="156"/>
      <c r="F38" s="156"/>
      <c r="G38" s="156"/>
    </row>
    <row r="39" ht="20" customHeight="1"/>
  </sheetData>
  <mergeCells count="7">
    <mergeCell ref="A2:G2"/>
    <mergeCell ref="A3:C3"/>
    <mergeCell ref="A4:B4"/>
    <mergeCell ref="D4:F4"/>
    <mergeCell ref="A37:B37"/>
    <mergeCell ref="C4:C5"/>
    <mergeCell ref="G4:G5"/>
  </mergeCells>
  <pageMargins left="0.75" right="0.75" top="1" bottom="1" header="0.5" footer="0.5"/>
  <pageSetup paperSize="1" scale="65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E8" sqref="E8"/>
    </sheetView>
  </sheetViews>
  <sheetFormatPr defaultColWidth="8.85" defaultRowHeight="15" customHeight="1" outlineLevelCol="5"/>
  <cols>
    <col min="1" max="6" width="28.575" customWidth="1"/>
  </cols>
  <sheetData>
    <row r="1" ht="18.75" customHeight="1" spans="1:6">
      <c r="A1" s="132"/>
      <c r="B1" s="132"/>
      <c r="C1" s="133"/>
      <c r="D1" s="67"/>
      <c r="E1" s="67"/>
      <c r="F1" s="129" t="s">
        <v>148</v>
      </c>
    </row>
    <row r="2" ht="41.25" customHeight="1" spans="1:6">
      <c r="A2" s="134" t="s">
        <v>149</v>
      </c>
      <c r="B2" s="134"/>
      <c r="C2" s="134"/>
      <c r="D2" s="134"/>
      <c r="E2" s="134"/>
      <c r="F2" s="134"/>
    </row>
    <row r="3" s="45" customFormat="1" ht="50" customHeight="1" spans="1:6">
      <c r="A3" s="135" t="str">
        <f>"单位名称："&amp;"易门县退役军人事务局"</f>
        <v>单位名称：易门县退役军人事务局</v>
      </c>
      <c r="B3" s="135"/>
      <c r="C3" s="135"/>
      <c r="D3" s="136"/>
      <c r="E3" s="141"/>
      <c r="F3" s="129" t="s">
        <v>26</v>
      </c>
    </row>
    <row r="4" s="45" customFormat="1" ht="50" customHeight="1" spans="1:6">
      <c r="A4" s="137" t="s">
        <v>150</v>
      </c>
      <c r="B4" s="138" t="s">
        <v>151</v>
      </c>
      <c r="C4" s="138" t="s">
        <v>152</v>
      </c>
      <c r="D4" s="138"/>
      <c r="E4" s="138"/>
      <c r="F4" s="138" t="s">
        <v>153</v>
      </c>
    </row>
    <row r="5" s="45" customFormat="1" ht="50" customHeight="1" spans="1:6">
      <c r="A5" s="137"/>
      <c r="B5" s="138"/>
      <c r="C5" s="138" t="s">
        <v>31</v>
      </c>
      <c r="D5" s="138" t="s">
        <v>154</v>
      </c>
      <c r="E5" s="138" t="s">
        <v>155</v>
      </c>
      <c r="F5" s="138"/>
    </row>
    <row r="6" s="45" customFormat="1" ht="50" customHeight="1" spans="1:6">
      <c r="A6" s="137">
        <v>1</v>
      </c>
      <c r="B6" s="139">
        <v>2</v>
      </c>
      <c r="C6" s="137">
        <v>3</v>
      </c>
      <c r="D6" s="137">
        <v>4</v>
      </c>
      <c r="E6" s="137">
        <v>5</v>
      </c>
      <c r="F6" s="137">
        <v>6</v>
      </c>
    </row>
    <row r="7" s="131" customFormat="1" ht="50" customHeight="1" spans="1:6">
      <c r="A7" s="140">
        <v>2.766</v>
      </c>
      <c r="B7" s="140"/>
      <c r="C7" s="140">
        <v>1.94</v>
      </c>
      <c r="D7" s="140"/>
      <c r="E7" s="140">
        <v>1.94</v>
      </c>
      <c r="F7" s="140">
        <v>0.826</v>
      </c>
    </row>
    <row r="8" s="45" customFormat="1" ht="50" customHeight="1"/>
    <row r="9" s="45" customFormat="1" ht="50" customHeight="1"/>
    <row r="10" s="45" customFormat="1" ht="30" customHeight="1"/>
    <row r="11" s="45" customFormat="1" ht="30" customHeight="1"/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2"/>
  <sheetViews>
    <sheetView showZeros="0" topLeftCell="D1" workbookViewId="0">
      <selection activeCell="A2" sqref="A2:X2"/>
    </sheetView>
  </sheetViews>
  <sheetFormatPr defaultColWidth="8.85" defaultRowHeight="15" customHeight="1"/>
  <cols>
    <col min="1" max="1" width="23.775" style="120" customWidth="1"/>
    <col min="2" max="2" width="12.225" style="120" customWidth="1"/>
    <col min="3" max="3" width="23.8916666666667" style="120" customWidth="1"/>
    <col min="4" max="4" width="12.775" style="120" customWidth="1"/>
    <col min="5" max="5" width="19.3333333333333" style="120" customWidth="1"/>
    <col min="6" max="6" width="8.775" style="120" customWidth="1"/>
    <col min="7" max="7" width="18" style="120" customWidth="1"/>
    <col min="8" max="8" width="9.66666666666667" style="120" customWidth="1"/>
    <col min="9" max="9" width="10.8916666666667" style="120" customWidth="1"/>
    <col min="10" max="10" width="7.225" style="120" customWidth="1"/>
    <col min="11" max="11" width="8.10833333333333" style="120" customWidth="1"/>
    <col min="12" max="12" width="8.33333333333333" style="120" customWidth="1"/>
    <col min="13" max="13" width="14.275" style="120" customWidth="1"/>
    <col min="14" max="14" width="8.775" style="120" customWidth="1"/>
    <col min="15" max="15" width="7.33333333333333" style="120" customWidth="1"/>
    <col min="16" max="16" width="6.66666666666667" style="120" customWidth="1"/>
    <col min="17" max="17" width="6.775" style="120" customWidth="1"/>
    <col min="18" max="18" width="5.775" style="120" customWidth="1"/>
    <col min="19" max="19" width="7.89166666666667" style="120" customWidth="1"/>
    <col min="20" max="20" width="6.33333333333333" style="120" customWidth="1"/>
    <col min="21" max="21" width="7" style="120" customWidth="1"/>
    <col min="22" max="22" width="7.10833333333333" style="120" customWidth="1"/>
    <col min="23" max="23" width="6.775" style="120" customWidth="1"/>
    <col min="24" max="24" width="7.66666666666667" style="120" customWidth="1"/>
    <col min="25" max="16384" width="8.85" style="120"/>
  </cols>
  <sheetData>
    <row r="1" ht="18.75" customHeight="1" spans="1:24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78" t="s">
        <v>156</v>
      </c>
    </row>
    <row r="2" s="119" customFormat="1" ht="45" customHeight="1" spans="1:24">
      <c r="A2" s="122" t="s">
        <v>157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ht="22" customHeight="1" spans="1:24">
      <c r="A3" s="123" t="str">
        <f>"单位名称："&amp;"易门县退役军人事务局"</f>
        <v>单位名称：易门县退役军人事务局</v>
      </c>
      <c r="B3" s="123"/>
      <c r="C3" s="123"/>
      <c r="D3" s="123"/>
      <c r="E3" s="123"/>
      <c r="F3" s="123"/>
      <c r="G3" s="123"/>
      <c r="H3" s="121"/>
      <c r="I3" s="121"/>
      <c r="J3" s="121"/>
      <c r="K3" s="121"/>
      <c r="L3" s="121"/>
      <c r="M3" s="129"/>
      <c r="N3" s="129"/>
      <c r="O3" s="129"/>
      <c r="P3" s="129"/>
      <c r="Q3" s="129"/>
      <c r="R3" s="129"/>
      <c r="S3" s="129"/>
      <c r="T3" s="129"/>
      <c r="U3" s="129"/>
      <c r="V3" s="130" t="s">
        <v>26</v>
      </c>
      <c r="W3" s="130"/>
      <c r="X3" s="130"/>
    </row>
    <row r="4" ht="27" customHeight="1" spans="1:24">
      <c r="A4" s="124" t="s">
        <v>158</v>
      </c>
      <c r="B4" s="124" t="s">
        <v>159</v>
      </c>
      <c r="C4" s="124" t="s">
        <v>160</v>
      </c>
      <c r="D4" s="124" t="s">
        <v>161</v>
      </c>
      <c r="E4" s="124" t="s">
        <v>162</v>
      </c>
      <c r="F4" s="124" t="s">
        <v>163</v>
      </c>
      <c r="G4" s="124" t="s">
        <v>164</v>
      </c>
      <c r="H4" s="124" t="s">
        <v>29</v>
      </c>
      <c r="I4" s="124" t="s">
        <v>165</v>
      </c>
      <c r="J4" s="124"/>
      <c r="K4" s="124"/>
      <c r="L4" s="124"/>
      <c r="M4" s="124"/>
      <c r="N4" s="124"/>
      <c r="O4" s="124" t="s">
        <v>166</v>
      </c>
      <c r="P4" s="124"/>
      <c r="Q4" s="124"/>
      <c r="R4" s="124" t="s">
        <v>35</v>
      </c>
      <c r="S4" s="124" t="s">
        <v>36</v>
      </c>
      <c r="T4" s="124"/>
      <c r="U4" s="124"/>
      <c r="V4" s="124"/>
      <c r="W4" s="124"/>
      <c r="X4" s="124"/>
    </row>
    <row r="5" ht="34" customHeight="1" spans="1:24">
      <c r="A5" s="124"/>
      <c r="B5" s="124"/>
      <c r="C5" s="124"/>
      <c r="D5" s="124"/>
      <c r="E5" s="124"/>
      <c r="F5" s="124"/>
      <c r="G5" s="124"/>
      <c r="H5" s="124" t="s">
        <v>167</v>
      </c>
      <c r="I5" s="124" t="s">
        <v>168</v>
      </c>
      <c r="J5" s="124"/>
      <c r="K5" s="124" t="s">
        <v>33</v>
      </c>
      <c r="L5" s="124" t="s">
        <v>34</v>
      </c>
      <c r="M5" s="124"/>
      <c r="N5" s="124"/>
      <c r="O5" s="124" t="s">
        <v>166</v>
      </c>
      <c r="P5" s="124" t="s">
        <v>33</v>
      </c>
      <c r="Q5" s="124" t="s">
        <v>34</v>
      </c>
      <c r="R5" s="124" t="s">
        <v>35</v>
      </c>
      <c r="S5" s="124" t="s">
        <v>36</v>
      </c>
      <c r="T5" s="124" t="s">
        <v>37</v>
      </c>
      <c r="U5" s="124" t="s">
        <v>38</v>
      </c>
      <c r="V5" s="124" t="s">
        <v>39</v>
      </c>
      <c r="W5" s="124" t="s">
        <v>40</v>
      </c>
      <c r="X5" s="124" t="s">
        <v>41</v>
      </c>
    </row>
    <row r="6" s="120" customFormat="1" ht="31" customHeight="1" spans="1:24">
      <c r="A6" s="124"/>
      <c r="B6" s="124"/>
      <c r="C6" s="124"/>
      <c r="D6" s="124"/>
      <c r="E6" s="124"/>
      <c r="F6" s="124"/>
      <c r="G6" s="124"/>
      <c r="H6" s="124"/>
      <c r="I6" s="124" t="s">
        <v>169</v>
      </c>
      <c r="J6" s="124" t="s">
        <v>170</v>
      </c>
      <c r="K6" s="124" t="s">
        <v>171</v>
      </c>
      <c r="L6" s="124" t="s">
        <v>172</v>
      </c>
      <c r="M6" s="124" t="s">
        <v>173</v>
      </c>
      <c r="N6" s="124" t="s">
        <v>174</v>
      </c>
      <c r="O6" s="124" t="s">
        <v>32</v>
      </c>
      <c r="P6" s="124" t="s">
        <v>33</v>
      </c>
      <c r="Q6" s="124" t="s">
        <v>34</v>
      </c>
      <c r="R6" s="124"/>
      <c r="S6" s="124" t="s">
        <v>31</v>
      </c>
      <c r="T6" s="124" t="s">
        <v>37</v>
      </c>
      <c r="U6" s="124" t="s">
        <v>38</v>
      </c>
      <c r="V6" s="124" t="s">
        <v>39</v>
      </c>
      <c r="W6" s="124" t="s">
        <v>40</v>
      </c>
      <c r="X6" s="124" t="s">
        <v>41</v>
      </c>
    </row>
    <row r="7" s="120" customFormat="1" ht="63" spans="1:24">
      <c r="A7" s="124"/>
      <c r="B7" s="124"/>
      <c r="C7" s="124"/>
      <c r="D7" s="124"/>
      <c r="E7" s="124"/>
      <c r="F7" s="124"/>
      <c r="G7" s="124"/>
      <c r="H7" s="124"/>
      <c r="I7" s="124" t="s">
        <v>31</v>
      </c>
      <c r="J7" s="124" t="s">
        <v>170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</row>
    <row r="8" ht="35" customHeight="1" spans="1:24">
      <c r="A8" s="124" t="s">
        <v>42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</row>
    <row r="9" s="91" customFormat="1" ht="40" customHeight="1" spans="1:24">
      <c r="A9" s="125" t="s">
        <v>52</v>
      </c>
      <c r="B9" s="125"/>
      <c r="C9" s="125"/>
      <c r="D9" s="125"/>
      <c r="E9" s="125"/>
      <c r="F9" s="125"/>
      <c r="G9" s="125"/>
      <c r="H9" s="127">
        <v>235.896147</v>
      </c>
      <c r="I9" s="127">
        <v>235.896147</v>
      </c>
      <c r="J9" s="127"/>
      <c r="K9" s="127"/>
      <c r="L9" s="127"/>
      <c r="M9" s="127">
        <v>235.896147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="91" customFormat="1" ht="40" customHeight="1" spans="1:24">
      <c r="A10" s="125" t="s">
        <v>52</v>
      </c>
      <c r="B10" s="125" t="s">
        <v>175</v>
      </c>
      <c r="C10" s="125" t="s">
        <v>176</v>
      </c>
      <c r="D10" s="125" t="s">
        <v>99</v>
      </c>
      <c r="E10" s="125" t="s">
        <v>100</v>
      </c>
      <c r="F10" s="125" t="s">
        <v>177</v>
      </c>
      <c r="G10" s="125" t="s">
        <v>178</v>
      </c>
      <c r="H10" s="127">
        <v>33.5832</v>
      </c>
      <c r="I10" s="127">
        <v>33.5832</v>
      </c>
      <c r="J10" s="127"/>
      <c r="K10" s="127"/>
      <c r="L10" s="127"/>
      <c r="M10" s="127">
        <v>33.5832</v>
      </c>
      <c r="N10" s="127"/>
      <c r="O10" s="127"/>
      <c r="P10" s="127"/>
      <c r="Q10" s="98"/>
      <c r="R10" s="127"/>
      <c r="S10" s="127"/>
      <c r="T10" s="127"/>
      <c r="U10" s="127"/>
      <c r="V10" s="127"/>
      <c r="W10" s="127"/>
      <c r="X10" s="127"/>
    </row>
    <row r="11" s="91" customFormat="1" ht="40" customHeight="1" spans="1:24">
      <c r="A11" s="125" t="s">
        <v>52</v>
      </c>
      <c r="B11" s="125" t="s">
        <v>175</v>
      </c>
      <c r="C11" s="125" t="s">
        <v>176</v>
      </c>
      <c r="D11" s="125" t="s">
        <v>99</v>
      </c>
      <c r="E11" s="125" t="s">
        <v>100</v>
      </c>
      <c r="F11" s="125" t="s">
        <v>179</v>
      </c>
      <c r="G11" s="125" t="s">
        <v>180</v>
      </c>
      <c r="H11" s="127">
        <v>42.27</v>
      </c>
      <c r="I11" s="127">
        <v>42.27</v>
      </c>
      <c r="J11" s="127"/>
      <c r="K11" s="127"/>
      <c r="L11" s="127"/>
      <c r="M11" s="127">
        <v>42.27</v>
      </c>
      <c r="N11" s="127"/>
      <c r="O11" s="127"/>
      <c r="P11" s="127"/>
      <c r="Q11" s="98"/>
      <c r="R11" s="127"/>
      <c r="S11" s="127"/>
      <c r="T11" s="127"/>
      <c r="U11" s="127"/>
      <c r="V11" s="127"/>
      <c r="W11" s="127"/>
      <c r="X11" s="127"/>
    </row>
    <row r="12" s="91" customFormat="1" ht="40" customHeight="1" spans="1:24">
      <c r="A12" s="125" t="s">
        <v>52</v>
      </c>
      <c r="B12" s="125" t="s">
        <v>175</v>
      </c>
      <c r="C12" s="125" t="s">
        <v>176</v>
      </c>
      <c r="D12" s="125" t="s">
        <v>99</v>
      </c>
      <c r="E12" s="125" t="s">
        <v>100</v>
      </c>
      <c r="F12" s="125" t="s">
        <v>181</v>
      </c>
      <c r="G12" s="125" t="s">
        <v>182</v>
      </c>
      <c r="H12" s="127">
        <v>0.21</v>
      </c>
      <c r="I12" s="127">
        <v>0.21</v>
      </c>
      <c r="J12" s="127"/>
      <c r="K12" s="127"/>
      <c r="L12" s="127"/>
      <c r="M12" s="127">
        <v>0.21</v>
      </c>
      <c r="N12" s="127"/>
      <c r="O12" s="127"/>
      <c r="P12" s="127"/>
      <c r="Q12" s="98"/>
      <c r="R12" s="127"/>
      <c r="S12" s="127"/>
      <c r="T12" s="127"/>
      <c r="U12" s="127"/>
      <c r="V12" s="127"/>
      <c r="W12" s="127"/>
      <c r="X12" s="127"/>
    </row>
    <row r="13" s="91" customFormat="1" ht="40" customHeight="1" spans="1:24">
      <c r="A13" s="125" t="s">
        <v>52</v>
      </c>
      <c r="B13" s="125" t="s">
        <v>175</v>
      </c>
      <c r="C13" s="125" t="s">
        <v>176</v>
      </c>
      <c r="D13" s="125" t="s">
        <v>99</v>
      </c>
      <c r="E13" s="125" t="s">
        <v>100</v>
      </c>
      <c r="F13" s="125" t="s">
        <v>181</v>
      </c>
      <c r="G13" s="125" t="s">
        <v>182</v>
      </c>
      <c r="H13" s="127">
        <v>2.7986</v>
      </c>
      <c r="I13" s="127">
        <v>2.7986</v>
      </c>
      <c r="J13" s="127"/>
      <c r="K13" s="127"/>
      <c r="L13" s="127"/>
      <c r="M13" s="127">
        <v>2.7986</v>
      </c>
      <c r="N13" s="127"/>
      <c r="O13" s="127"/>
      <c r="P13" s="127"/>
      <c r="Q13" s="98"/>
      <c r="R13" s="127"/>
      <c r="S13" s="127"/>
      <c r="T13" s="127"/>
      <c r="U13" s="127"/>
      <c r="V13" s="127"/>
      <c r="W13" s="127"/>
      <c r="X13" s="127"/>
    </row>
    <row r="14" s="91" customFormat="1" ht="40" customHeight="1" spans="1:24">
      <c r="A14" s="125" t="s">
        <v>52</v>
      </c>
      <c r="B14" s="125" t="s">
        <v>175</v>
      </c>
      <c r="C14" s="125" t="s">
        <v>176</v>
      </c>
      <c r="D14" s="125" t="s">
        <v>127</v>
      </c>
      <c r="E14" s="125" t="s">
        <v>128</v>
      </c>
      <c r="F14" s="125" t="s">
        <v>179</v>
      </c>
      <c r="G14" s="125" t="s">
        <v>180</v>
      </c>
      <c r="H14" s="127">
        <v>0.2196</v>
      </c>
      <c r="I14" s="127">
        <v>0.2196</v>
      </c>
      <c r="J14" s="127"/>
      <c r="K14" s="127"/>
      <c r="L14" s="127"/>
      <c r="M14" s="127">
        <v>0.2196</v>
      </c>
      <c r="N14" s="127"/>
      <c r="O14" s="127"/>
      <c r="P14" s="127"/>
      <c r="Q14" s="98"/>
      <c r="R14" s="127"/>
      <c r="S14" s="127"/>
      <c r="T14" s="127"/>
      <c r="U14" s="127"/>
      <c r="V14" s="127"/>
      <c r="W14" s="127"/>
      <c r="X14" s="127"/>
    </row>
    <row r="15" s="91" customFormat="1" ht="40" customHeight="1" spans="1:24">
      <c r="A15" s="125" t="s">
        <v>52</v>
      </c>
      <c r="B15" s="125" t="s">
        <v>183</v>
      </c>
      <c r="C15" s="125" t="s">
        <v>184</v>
      </c>
      <c r="D15" s="125" t="s">
        <v>103</v>
      </c>
      <c r="E15" s="125" t="s">
        <v>104</v>
      </c>
      <c r="F15" s="125" t="s">
        <v>177</v>
      </c>
      <c r="G15" s="125" t="s">
        <v>178</v>
      </c>
      <c r="H15" s="127">
        <v>22.5612</v>
      </c>
      <c r="I15" s="127">
        <v>22.5612</v>
      </c>
      <c r="J15" s="127"/>
      <c r="K15" s="127"/>
      <c r="L15" s="127"/>
      <c r="M15" s="127">
        <v>22.5612</v>
      </c>
      <c r="N15" s="127"/>
      <c r="O15" s="127"/>
      <c r="P15" s="127"/>
      <c r="Q15" s="98"/>
      <c r="R15" s="127"/>
      <c r="S15" s="127"/>
      <c r="T15" s="127"/>
      <c r="U15" s="127"/>
      <c r="V15" s="127"/>
      <c r="W15" s="127"/>
      <c r="X15" s="127"/>
    </row>
    <row r="16" s="91" customFormat="1" ht="40" customHeight="1" spans="1:24">
      <c r="A16" s="125" t="s">
        <v>52</v>
      </c>
      <c r="B16" s="125" t="s">
        <v>183</v>
      </c>
      <c r="C16" s="125" t="s">
        <v>184</v>
      </c>
      <c r="D16" s="125" t="s">
        <v>103</v>
      </c>
      <c r="E16" s="125" t="s">
        <v>104</v>
      </c>
      <c r="F16" s="125" t="s">
        <v>179</v>
      </c>
      <c r="G16" s="125" t="s">
        <v>180</v>
      </c>
      <c r="H16" s="127">
        <v>1.848</v>
      </c>
      <c r="I16" s="127">
        <v>1.848</v>
      </c>
      <c r="J16" s="127"/>
      <c r="K16" s="127"/>
      <c r="L16" s="127"/>
      <c r="M16" s="127">
        <v>1.848</v>
      </c>
      <c r="N16" s="127"/>
      <c r="O16" s="127"/>
      <c r="P16" s="127"/>
      <c r="Q16" s="98"/>
      <c r="R16" s="127"/>
      <c r="S16" s="127"/>
      <c r="T16" s="127"/>
      <c r="U16" s="127"/>
      <c r="V16" s="127"/>
      <c r="W16" s="127"/>
      <c r="X16" s="127"/>
    </row>
    <row r="17" s="91" customFormat="1" ht="40" customHeight="1" spans="1:24">
      <c r="A17" s="125" t="s">
        <v>52</v>
      </c>
      <c r="B17" s="125" t="s">
        <v>183</v>
      </c>
      <c r="C17" s="125" t="s">
        <v>184</v>
      </c>
      <c r="D17" s="125" t="s">
        <v>103</v>
      </c>
      <c r="E17" s="125" t="s">
        <v>104</v>
      </c>
      <c r="F17" s="125" t="s">
        <v>181</v>
      </c>
      <c r="G17" s="125" t="s">
        <v>182</v>
      </c>
      <c r="H17" s="127">
        <v>0.21</v>
      </c>
      <c r="I17" s="127">
        <v>0.21</v>
      </c>
      <c r="J17" s="127"/>
      <c r="K17" s="127"/>
      <c r="L17" s="127"/>
      <c r="M17" s="127">
        <v>0.21</v>
      </c>
      <c r="N17" s="127"/>
      <c r="O17" s="127"/>
      <c r="P17" s="127"/>
      <c r="Q17" s="98"/>
      <c r="R17" s="127"/>
      <c r="S17" s="127"/>
      <c r="T17" s="127"/>
      <c r="U17" s="127"/>
      <c r="V17" s="127"/>
      <c r="W17" s="127"/>
      <c r="X17" s="127"/>
    </row>
    <row r="18" s="91" customFormat="1" ht="40" customHeight="1" spans="1:24">
      <c r="A18" s="125" t="s">
        <v>52</v>
      </c>
      <c r="B18" s="125" t="s">
        <v>183</v>
      </c>
      <c r="C18" s="125" t="s">
        <v>184</v>
      </c>
      <c r="D18" s="125" t="s">
        <v>103</v>
      </c>
      <c r="E18" s="125" t="s">
        <v>104</v>
      </c>
      <c r="F18" s="125" t="s">
        <v>185</v>
      </c>
      <c r="G18" s="125" t="s">
        <v>186</v>
      </c>
      <c r="H18" s="127">
        <v>1.8801</v>
      </c>
      <c r="I18" s="127">
        <v>1.8801</v>
      </c>
      <c r="J18" s="127"/>
      <c r="K18" s="127"/>
      <c r="L18" s="127"/>
      <c r="M18" s="127">
        <v>1.8801</v>
      </c>
      <c r="N18" s="127"/>
      <c r="O18" s="127"/>
      <c r="P18" s="127"/>
      <c r="Q18" s="98"/>
      <c r="R18" s="127"/>
      <c r="S18" s="127"/>
      <c r="T18" s="127"/>
      <c r="U18" s="127"/>
      <c r="V18" s="127"/>
      <c r="W18" s="127"/>
      <c r="X18" s="127"/>
    </row>
    <row r="19" s="91" customFormat="1" ht="40" customHeight="1" spans="1:24">
      <c r="A19" s="125" t="s">
        <v>52</v>
      </c>
      <c r="B19" s="125" t="s">
        <v>183</v>
      </c>
      <c r="C19" s="125" t="s">
        <v>184</v>
      </c>
      <c r="D19" s="125" t="s">
        <v>103</v>
      </c>
      <c r="E19" s="125" t="s">
        <v>104</v>
      </c>
      <c r="F19" s="125" t="s">
        <v>185</v>
      </c>
      <c r="G19" s="125" t="s">
        <v>186</v>
      </c>
      <c r="H19" s="127">
        <v>10.4964</v>
      </c>
      <c r="I19" s="127">
        <v>10.4964</v>
      </c>
      <c r="J19" s="127"/>
      <c r="K19" s="127"/>
      <c r="L19" s="127"/>
      <c r="M19" s="127">
        <v>10.4964</v>
      </c>
      <c r="N19" s="127"/>
      <c r="O19" s="127"/>
      <c r="P19" s="127"/>
      <c r="Q19" s="98"/>
      <c r="R19" s="127"/>
      <c r="S19" s="127"/>
      <c r="T19" s="127"/>
      <c r="U19" s="127"/>
      <c r="V19" s="127"/>
      <c r="W19" s="127"/>
      <c r="X19" s="127"/>
    </row>
    <row r="20" s="91" customFormat="1" ht="40" customHeight="1" spans="1:24">
      <c r="A20" s="125" t="s">
        <v>52</v>
      </c>
      <c r="B20" s="125" t="s">
        <v>183</v>
      </c>
      <c r="C20" s="125" t="s">
        <v>184</v>
      </c>
      <c r="D20" s="125" t="s">
        <v>103</v>
      </c>
      <c r="E20" s="125" t="s">
        <v>104</v>
      </c>
      <c r="F20" s="125" t="s">
        <v>185</v>
      </c>
      <c r="G20" s="125" t="s">
        <v>186</v>
      </c>
      <c r="H20" s="127">
        <v>10.524</v>
      </c>
      <c r="I20" s="127">
        <v>10.524</v>
      </c>
      <c r="J20" s="127"/>
      <c r="K20" s="127"/>
      <c r="L20" s="127"/>
      <c r="M20" s="127">
        <v>10.524</v>
      </c>
      <c r="N20" s="127"/>
      <c r="O20" s="127"/>
      <c r="P20" s="127"/>
      <c r="Q20" s="98"/>
      <c r="R20" s="127"/>
      <c r="S20" s="127"/>
      <c r="T20" s="127"/>
      <c r="U20" s="127"/>
      <c r="V20" s="127"/>
      <c r="W20" s="127"/>
      <c r="X20" s="127"/>
    </row>
    <row r="21" s="91" customFormat="1" ht="40" customHeight="1" spans="1:24">
      <c r="A21" s="125" t="s">
        <v>52</v>
      </c>
      <c r="B21" s="125" t="s">
        <v>183</v>
      </c>
      <c r="C21" s="125" t="s">
        <v>184</v>
      </c>
      <c r="D21" s="125" t="s">
        <v>103</v>
      </c>
      <c r="E21" s="125" t="s">
        <v>104</v>
      </c>
      <c r="F21" s="125" t="s">
        <v>185</v>
      </c>
      <c r="G21" s="125" t="s">
        <v>186</v>
      </c>
      <c r="H21" s="127">
        <v>5.844</v>
      </c>
      <c r="I21" s="127">
        <v>5.844</v>
      </c>
      <c r="J21" s="127"/>
      <c r="K21" s="127"/>
      <c r="L21" s="127"/>
      <c r="M21" s="127">
        <v>5.844</v>
      </c>
      <c r="N21" s="127"/>
      <c r="O21" s="127"/>
      <c r="P21" s="127"/>
      <c r="Q21" s="98"/>
      <c r="R21" s="127"/>
      <c r="S21" s="127"/>
      <c r="T21" s="127"/>
      <c r="U21" s="127"/>
      <c r="V21" s="127"/>
      <c r="W21" s="127"/>
      <c r="X21" s="127"/>
    </row>
    <row r="22" s="91" customFormat="1" ht="40" customHeight="1" spans="1:24">
      <c r="A22" s="125" t="s">
        <v>52</v>
      </c>
      <c r="B22" s="125" t="s">
        <v>183</v>
      </c>
      <c r="C22" s="125" t="s">
        <v>184</v>
      </c>
      <c r="D22" s="125" t="s">
        <v>127</v>
      </c>
      <c r="E22" s="125" t="s">
        <v>128</v>
      </c>
      <c r="F22" s="125" t="s">
        <v>179</v>
      </c>
      <c r="G22" s="125" t="s">
        <v>180</v>
      </c>
      <c r="H22" s="127">
        <v>0.96</v>
      </c>
      <c r="I22" s="127">
        <v>0.96</v>
      </c>
      <c r="J22" s="127"/>
      <c r="K22" s="127"/>
      <c r="L22" s="127"/>
      <c r="M22" s="127">
        <v>0.96</v>
      </c>
      <c r="N22" s="127"/>
      <c r="O22" s="127"/>
      <c r="P22" s="127"/>
      <c r="Q22" s="98"/>
      <c r="R22" s="127"/>
      <c r="S22" s="127"/>
      <c r="T22" s="127"/>
      <c r="U22" s="127"/>
      <c r="V22" s="127"/>
      <c r="W22" s="127"/>
      <c r="X22" s="127"/>
    </row>
    <row r="23" s="91" customFormat="1" ht="40" customHeight="1" spans="1:24">
      <c r="A23" s="125" t="s">
        <v>52</v>
      </c>
      <c r="B23" s="125" t="s">
        <v>187</v>
      </c>
      <c r="C23" s="125" t="s">
        <v>188</v>
      </c>
      <c r="D23" s="125" t="s">
        <v>71</v>
      </c>
      <c r="E23" s="125" t="s">
        <v>72</v>
      </c>
      <c r="F23" s="125" t="s">
        <v>189</v>
      </c>
      <c r="G23" s="125" t="s">
        <v>190</v>
      </c>
      <c r="H23" s="127">
        <v>23.081648</v>
      </c>
      <c r="I23" s="127">
        <v>23.081648</v>
      </c>
      <c r="J23" s="127"/>
      <c r="K23" s="127"/>
      <c r="L23" s="127"/>
      <c r="M23" s="127">
        <v>23.081648</v>
      </c>
      <c r="N23" s="127"/>
      <c r="O23" s="127"/>
      <c r="P23" s="127"/>
      <c r="Q23" s="98"/>
      <c r="R23" s="127"/>
      <c r="S23" s="127"/>
      <c r="T23" s="127"/>
      <c r="U23" s="127"/>
      <c r="V23" s="127"/>
      <c r="W23" s="127"/>
      <c r="X23" s="127"/>
    </row>
    <row r="24" s="91" customFormat="1" ht="40" customHeight="1" spans="1:24">
      <c r="A24" s="125" t="s">
        <v>52</v>
      </c>
      <c r="B24" s="125" t="s">
        <v>187</v>
      </c>
      <c r="C24" s="125" t="s">
        <v>188</v>
      </c>
      <c r="D24" s="125" t="s">
        <v>99</v>
      </c>
      <c r="E24" s="125" t="s">
        <v>100</v>
      </c>
      <c r="F24" s="125" t="s">
        <v>191</v>
      </c>
      <c r="G24" s="125" t="s">
        <v>192</v>
      </c>
      <c r="H24" s="127">
        <v>0.178785</v>
      </c>
      <c r="I24" s="127">
        <v>0.178785</v>
      </c>
      <c r="J24" s="127"/>
      <c r="K24" s="127"/>
      <c r="L24" s="127"/>
      <c r="M24" s="127">
        <v>0.178785</v>
      </c>
      <c r="N24" s="127"/>
      <c r="O24" s="127"/>
      <c r="P24" s="127"/>
      <c r="Q24" s="98"/>
      <c r="R24" s="127"/>
      <c r="S24" s="127"/>
      <c r="T24" s="127"/>
      <c r="U24" s="127"/>
      <c r="V24" s="127"/>
      <c r="W24" s="127"/>
      <c r="X24" s="127"/>
    </row>
    <row r="25" s="91" customFormat="1" ht="40" customHeight="1" spans="1:24">
      <c r="A25" s="125" t="s">
        <v>52</v>
      </c>
      <c r="B25" s="125" t="s">
        <v>187</v>
      </c>
      <c r="C25" s="125" t="s">
        <v>188</v>
      </c>
      <c r="D25" s="125" t="s">
        <v>103</v>
      </c>
      <c r="E25" s="125" t="s">
        <v>104</v>
      </c>
      <c r="F25" s="125" t="s">
        <v>191</v>
      </c>
      <c r="G25" s="125" t="s">
        <v>192</v>
      </c>
      <c r="H25" s="127">
        <v>0.460276</v>
      </c>
      <c r="I25" s="127">
        <v>0.460276</v>
      </c>
      <c r="J25" s="127"/>
      <c r="K25" s="127"/>
      <c r="L25" s="127"/>
      <c r="M25" s="127">
        <v>0.460276</v>
      </c>
      <c r="N25" s="127"/>
      <c r="O25" s="127"/>
      <c r="P25" s="127"/>
      <c r="Q25" s="98"/>
      <c r="R25" s="127"/>
      <c r="S25" s="127"/>
      <c r="T25" s="127"/>
      <c r="U25" s="127"/>
      <c r="V25" s="127"/>
      <c r="W25" s="127"/>
      <c r="X25" s="127"/>
    </row>
    <row r="26" s="91" customFormat="1" ht="40" customHeight="1" spans="1:24">
      <c r="A26" s="125" t="s">
        <v>52</v>
      </c>
      <c r="B26" s="125" t="s">
        <v>187</v>
      </c>
      <c r="C26" s="125" t="s">
        <v>188</v>
      </c>
      <c r="D26" s="125" t="s">
        <v>109</v>
      </c>
      <c r="E26" s="125" t="s">
        <v>110</v>
      </c>
      <c r="F26" s="125" t="s">
        <v>193</v>
      </c>
      <c r="G26" s="125" t="s">
        <v>194</v>
      </c>
      <c r="H26" s="127">
        <v>6.516048</v>
      </c>
      <c r="I26" s="127">
        <v>6.516048</v>
      </c>
      <c r="J26" s="127"/>
      <c r="K26" s="127"/>
      <c r="L26" s="127"/>
      <c r="M26" s="127">
        <v>6.516048</v>
      </c>
      <c r="N26" s="127"/>
      <c r="O26" s="127"/>
      <c r="P26" s="127"/>
      <c r="Q26" s="98"/>
      <c r="R26" s="127"/>
      <c r="S26" s="127"/>
      <c r="T26" s="127"/>
      <c r="U26" s="127"/>
      <c r="V26" s="127"/>
      <c r="W26" s="127"/>
      <c r="X26" s="127"/>
    </row>
    <row r="27" s="91" customFormat="1" ht="40" customHeight="1" spans="1:24">
      <c r="A27" s="125" t="s">
        <v>52</v>
      </c>
      <c r="B27" s="125" t="s">
        <v>187</v>
      </c>
      <c r="C27" s="125" t="s">
        <v>188</v>
      </c>
      <c r="D27" s="125" t="s">
        <v>111</v>
      </c>
      <c r="E27" s="125" t="s">
        <v>112</v>
      </c>
      <c r="F27" s="125" t="s">
        <v>193</v>
      </c>
      <c r="G27" s="125" t="s">
        <v>194</v>
      </c>
      <c r="H27" s="127">
        <v>5.457557</v>
      </c>
      <c r="I27" s="127">
        <v>5.457557</v>
      </c>
      <c r="J27" s="127"/>
      <c r="K27" s="127"/>
      <c r="L27" s="127"/>
      <c r="M27" s="127">
        <v>5.457557</v>
      </c>
      <c r="N27" s="127"/>
      <c r="O27" s="127"/>
      <c r="P27" s="127"/>
      <c r="Q27" s="98"/>
      <c r="R27" s="127"/>
      <c r="S27" s="127"/>
      <c r="T27" s="127"/>
      <c r="U27" s="127"/>
      <c r="V27" s="127"/>
      <c r="W27" s="127"/>
      <c r="X27" s="127"/>
    </row>
    <row r="28" s="91" customFormat="1" ht="40" customHeight="1" spans="1:24">
      <c r="A28" s="125" t="s">
        <v>52</v>
      </c>
      <c r="B28" s="125" t="s">
        <v>187</v>
      </c>
      <c r="C28" s="125" t="s">
        <v>188</v>
      </c>
      <c r="D28" s="125" t="s">
        <v>113</v>
      </c>
      <c r="E28" s="125" t="s">
        <v>114</v>
      </c>
      <c r="F28" s="125" t="s">
        <v>195</v>
      </c>
      <c r="G28" s="125" t="s">
        <v>196</v>
      </c>
      <c r="H28" s="127">
        <v>6.138936</v>
      </c>
      <c r="I28" s="127">
        <v>6.138936</v>
      </c>
      <c r="J28" s="127"/>
      <c r="K28" s="127"/>
      <c r="L28" s="127"/>
      <c r="M28" s="127">
        <v>6.138936</v>
      </c>
      <c r="N28" s="127"/>
      <c r="O28" s="127"/>
      <c r="P28" s="127"/>
      <c r="Q28" s="98"/>
      <c r="R28" s="127"/>
      <c r="S28" s="127"/>
      <c r="T28" s="127"/>
      <c r="U28" s="127"/>
      <c r="V28" s="127"/>
      <c r="W28" s="127"/>
      <c r="X28" s="127"/>
    </row>
    <row r="29" s="91" customFormat="1" ht="40" customHeight="1" spans="1:24">
      <c r="A29" s="125" t="s">
        <v>52</v>
      </c>
      <c r="B29" s="125" t="s">
        <v>187</v>
      </c>
      <c r="C29" s="125" t="s">
        <v>188</v>
      </c>
      <c r="D29" s="125" t="s">
        <v>115</v>
      </c>
      <c r="E29" s="125" t="s">
        <v>116</v>
      </c>
      <c r="F29" s="125" t="s">
        <v>191</v>
      </c>
      <c r="G29" s="125" t="s">
        <v>192</v>
      </c>
      <c r="H29" s="127">
        <v>0.2824</v>
      </c>
      <c r="I29" s="127">
        <v>0.2824</v>
      </c>
      <c r="J29" s="127"/>
      <c r="K29" s="127"/>
      <c r="L29" s="127"/>
      <c r="M29" s="127">
        <v>0.2824</v>
      </c>
      <c r="N29" s="127"/>
      <c r="O29" s="127"/>
      <c r="P29" s="127"/>
      <c r="Q29" s="98"/>
      <c r="R29" s="127"/>
      <c r="S29" s="127"/>
      <c r="T29" s="127"/>
      <c r="U29" s="127"/>
      <c r="V29" s="127"/>
      <c r="W29" s="127"/>
      <c r="X29" s="127"/>
    </row>
    <row r="30" s="91" customFormat="1" ht="40" customHeight="1" spans="1:24">
      <c r="A30" s="125" t="s">
        <v>52</v>
      </c>
      <c r="B30" s="125" t="s">
        <v>187</v>
      </c>
      <c r="C30" s="125" t="s">
        <v>188</v>
      </c>
      <c r="D30" s="125" t="s">
        <v>115</v>
      </c>
      <c r="E30" s="125" t="s">
        <v>116</v>
      </c>
      <c r="F30" s="125" t="s">
        <v>191</v>
      </c>
      <c r="G30" s="125" t="s">
        <v>192</v>
      </c>
      <c r="H30" s="127">
        <v>0.288521</v>
      </c>
      <c r="I30" s="127">
        <v>0.288521</v>
      </c>
      <c r="J30" s="127"/>
      <c r="K30" s="127"/>
      <c r="L30" s="127"/>
      <c r="M30" s="127">
        <v>0.288521</v>
      </c>
      <c r="N30" s="127"/>
      <c r="O30" s="127"/>
      <c r="P30" s="127"/>
      <c r="Q30" s="98"/>
      <c r="R30" s="127"/>
      <c r="S30" s="127"/>
      <c r="T30" s="127"/>
      <c r="U30" s="127"/>
      <c r="V30" s="127"/>
      <c r="W30" s="127"/>
      <c r="X30" s="127"/>
    </row>
    <row r="31" s="91" customFormat="1" ht="40" customHeight="1" spans="1:24">
      <c r="A31" s="125" t="s">
        <v>52</v>
      </c>
      <c r="B31" s="125" t="s">
        <v>187</v>
      </c>
      <c r="C31" s="125" t="s">
        <v>188</v>
      </c>
      <c r="D31" s="125" t="s">
        <v>115</v>
      </c>
      <c r="E31" s="125" t="s">
        <v>116</v>
      </c>
      <c r="F31" s="125" t="s">
        <v>191</v>
      </c>
      <c r="G31" s="125" t="s">
        <v>192</v>
      </c>
      <c r="H31" s="127">
        <v>0.2471</v>
      </c>
      <c r="I31" s="127">
        <v>0.2471</v>
      </c>
      <c r="J31" s="127"/>
      <c r="K31" s="127"/>
      <c r="L31" s="127"/>
      <c r="M31" s="127">
        <v>0.2471</v>
      </c>
      <c r="N31" s="127"/>
      <c r="O31" s="127"/>
      <c r="P31" s="127"/>
      <c r="Q31" s="98"/>
      <c r="R31" s="127"/>
      <c r="S31" s="127"/>
      <c r="T31" s="127"/>
      <c r="U31" s="127"/>
      <c r="V31" s="127"/>
      <c r="W31" s="127"/>
      <c r="X31" s="127"/>
    </row>
    <row r="32" s="91" customFormat="1" ht="40" customHeight="1" spans="1:24">
      <c r="A32" s="125" t="s">
        <v>52</v>
      </c>
      <c r="B32" s="125" t="s">
        <v>197</v>
      </c>
      <c r="C32" s="125" t="s">
        <v>126</v>
      </c>
      <c r="D32" s="125" t="s">
        <v>125</v>
      </c>
      <c r="E32" s="125" t="s">
        <v>126</v>
      </c>
      <c r="F32" s="125" t="s">
        <v>198</v>
      </c>
      <c r="G32" s="125" t="s">
        <v>126</v>
      </c>
      <c r="H32" s="127">
        <v>19.0224</v>
      </c>
      <c r="I32" s="127">
        <v>19.0224</v>
      </c>
      <c r="J32" s="127"/>
      <c r="K32" s="127"/>
      <c r="L32" s="127"/>
      <c r="M32" s="127">
        <v>19.0224</v>
      </c>
      <c r="N32" s="127"/>
      <c r="O32" s="127"/>
      <c r="P32" s="127"/>
      <c r="Q32" s="98"/>
      <c r="R32" s="127"/>
      <c r="S32" s="127"/>
      <c r="T32" s="127"/>
      <c r="U32" s="127"/>
      <c r="V32" s="127"/>
      <c r="W32" s="127"/>
      <c r="X32" s="127"/>
    </row>
    <row r="33" s="91" customFormat="1" ht="40" customHeight="1" spans="1:24">
      <c r="A33" s="125" t="s">
        <v>52</v>
      </c>
      <c r="B33" s="125" t="s">
        <v>199</v>
      </c>
      <c r="C33" s="125" t="s">
        <v>200</v>
      </c>
      <c r="D33" s="125" t="s">
        <v>99</v>
      </c>
      <c r="E33" s="125" t="s">
        <v>100</v>
      </c>
      <c r="F33" s="125" t="s">
        <v>201</v>
      </c>
      <c r="G33" s="125" t="s">
        <v>200</v>
      </c>
      <c r="H33" s="127">
        <v>1.746744</v>
      </c>
      <c r="I33" s="127">
        <v>1.746744</v>
      </c>
      <c r="J33" s="127"/>
      <c r="K33" s="127"/>
      <c r="L33" s="127"/>
      <c r="M33" s="127">
        <v>1.746744</v>
      </c>
      <c r="N33" s="127"/>
      <c r="O33" s="127"/>
      <c r="P33" s="127"/>
      <c r="Q33" s="98"/>
      <c r="R33" s="127"/>
      <c r="S33" s="127"/>
      <c r="T33" s="127"/>
      <c r="U33" s="127"/>
      <c r="V33" s="127"/>
      <c r="W33" s="127"/>
      <c r="X33" s="127"/>
    </row>
    <row r="34" s="91" customFormat="1" ht="40" customHeight="1" spans="1:24">
      <c r="A34" s="125" t="s">
        <v>52</v>
      </c>
      <c r="B34" s="125" t="s">
        <v>199</v>
      </c>
      <c r="C34" s="125" t="s">
        <v>200</v>
      </c>
      <c r="D34" s="125" t="s">
        <v>103</v>
      </c>
      <c r="E34" s="125" t="s">
        <v>104</v>
      </c>
      <c r="F34" s="125" t="s">
        <v>201</v>
      </c>
      <c r="G34" s="125" t="s">
        <v>200</v>
      </c>
      <c r="H34" s="127">
        <v>1.199832</v>
      </c>
      <c r="I34" s="127">
        <v>1.199832</v>
      </c>
      <c r="J34" s="127"/>
      <c r="K34" s="127"/>
      <c r="L34" s="127"/>
      <c r="M34" s="127">
        <v>1.199832</v>
      </c>
      <c r="N34" s="127"/>
      <c r="O34" s="127"/>
      <c r="P34" s="127"/>
      <c r="Q34" s="98"/>
      <c r="R34" s="127"/>
      <c r="S34" s="127"/>
      <c r="T34" s="127"/>
      <c r="U34" s="127"/>
      <c r="V34" s="127"/>
      <c r="W34" s="127"/>
      <c r="X34" s="127"/>
    </row>
    <row r="35" s="91" customFormat="1" ht="40" customHeight="1" spans="1:24">
      <c r="A35" s="125" t="s">
        <v>52</v>
      </c>
      <c r="B35" s="125" t="s">
        <v>202</v>
      </c>
      <c r="C35" s="125" t="s">
        <v>203</v>
      </c>
      <c r="D35" s="125" t="s">
        <v>99</v>
      </c>
      <c r="E35" s="125" t="s">
        <v>100</v>
      </c>
      <c r="F35" s="125" t="s">
        <v>204</v>
      </c>
      <c r="G35" s="125" t="s">
        <v>205</v>
      </c>
      <c r="H35" s="127">
        <v>1.387</v>
      </c>
      <c r="I35" s="127">
        <v>1.387</v>
      </c>
      <c r="J35" s="127"/>
      <c r="K35" s="127"/>
      <c r="L35" s="127"/>
      <c r="M35" s="127">
        <v>1.387</v>
      </c>
      <c r="N35" s="127"/>
      <c r="O35" s="127"/>
      <c r="P35" s="127"/>
      <c r="Q35" s="98"/>
      <c r="R35" s="127"/>
      <c r="S35" s="127"/>
      <c r="T35" s="127"/>
      <c r="U35" s="127"/>
      <c r="V35" s="127"/>
      <c r="W35" s="127"/>
      <c r="X35" s="127"/>
    </row>
    <row r="36" s="91" customFormat="1" ht="40" customHeight="1" spans="1:24">
      <c r="A36" s="125" t="s">
        <v>52</v>
      </c>
      <c r="B36" s="125" t="s">
        <v>202</v>
      </c>
      <c r="C36" s="125" t="s">
        <v>203</v>
      </c>
      <c r="D36" s="125" t="s">
        <v>99</v>
      </c>
      <c r="E36" s="125" t="s">
        <v>100</v>
      </c>
      <c r="F36" s="125" t="s">
        <v>206</v>
      </c>
      <c r="G36" s="125" t="s">
        <v>207</v>
      </c>
      <c r="H36" s="127">
        <v>0.25</v>
      </c>
      <c r="I36" s="127">
        <v>0.25</v>
      </c>
      <c r="J36" s="127"/>
      <c r="K36" s="127"/>
      <c r="L36" s="127"/>
      <c r="M36" s="127">
        <v>0.25</v>
      </c>
      <c r="N36" s="127"/>
      <c r="O36" s="127"/>
      <c r="P36" s="127"/>
      <c r="Q36" s="98"/>
      <c r="R36" s="127"/>
      <c r="S36" s="127"/>
      <c r="T36" s="127"/>
      <c r="U36" s="127"/>
      <c r="V36" s="127"/>
      <c r="W36" s="127"/>
      <c r="X36" s="127"/>
    </row>
    <row r="37" s="91" customFormat="1" ht="40" customHeight="1" spans="1:24">
      <c r="A37" s="125" t="s">
        <v>52</v>
      </c>
      <c r="B37" s="125" t="s">
        <v>202</v>
      </c>
      <c r="C37" s="125" t="s">
        <v>203</v>
      </c>
      <c r="D37" s="125" t="s">
        <v>99</v>
      </c>
      <c r="E37" s="125" t="s">
        <v>100</v>
      </c>
      <c r="F37" s="125" t="s">
        <v>208</v>
      </c>
      <c r="G37" s="125" t="s">
        <v>209</v>
      </c>
      <c r="H37" s="127">
        <v>0.05</v>
      </c>
      <c r="I37" s="127">
        <v>0.05</v>
      </c>
      <c r="J37" s="127"/>
      <c r="K37" s="127"/>
      <c r="L37" s="127"/>
      <c r="M37" s="127">
        <v>0.05</v>
      </c>
      <c r="N37" s="127"/>
      <c r="O37" s="127"/>
      <c r="P37" s="127"/>
      <c r="Q37" s="98"/>
      <c r="R37" s="127"/>
      <c r="S37" s="127"/>
      <c r="T37" s="127"/>
      <c r="U37" s="127"/>
      <c r="V37" s="127"/>
      <c r="W37" s="127"/>
      <c r="X37" s="127"/>
    </row>
    <row r="38" s="91" customFormat="1" ht="40" customHeight="1" spans="1:24">
      <c r="A38" s="125" t="s">
        <v>52</v>
      </c>
      <c r="B38" s="125" t="s">
        <v>202</v>
      </c>
      <c r="C38" s="125" t="s">
        <v>203</v>
      </c>
      <c r="D38" s="125" t="s">
        <v>99</v>
      </c>
      <c r="E38" s="125" t="s">
        <v>100</v>
      </c>
      <c r="F38" s="125" t="s">
        <v>210</v>
      </c>
      <c r="G38" s="125" t="s">
        <v>211</v>
      </c>
      <c r="H38" s="127">
        <v>0.4</v>
      </c>
      <c r="I38" s="127">
        <v>0.4</v>
      </c>
      <c r="J38" s="127"/>
      <c r="K38" s="127"/>
      <c r="L38" s="127"/>
      <c r="M38" s="127">
        <v>0.4</v>
      </c>
      <c r="N38" s="127"/>
      <c r="O38" s="127"/>
      <c r="P38" s="127"/>
      <c r="Q38" s="98"/>
      <c r="R38" s="127"/>
      <c r="S38" s="127"/>
      <c r="T38" s="127"/>
      <c r="U38" s="127"/>
      <c r="V38" s="127"/>
      <c r="W38" s="127"/>
      <c r="X38" s="127"/>
    </row>
    <row r="39" s="91" customFormat="1" ht="40" customHeight="1" spans="1:24">
      <c r="A39" s="125" t="s">
        <v>52</v>
      </c>
      <c r="B39" s="125" t="s">
        <v>202</v>
      </c>
      <c r="C39" s="125" t="s">
        <v>203</v>
      </c>
      <c r="D39" s="125" t="s">
        <v>99</v>
      </c>
      <c r="E39" s="125" t="s">
        <v>100</v>
      </c>
      <c r="F39" s="125" t="s">
        <v>210</v>
      </c>
      <c r="G39" s="125" t="s">
        <v>211</v>
      </c>
      <c r="H39" s="127">
        <v>0.06</v>
      </c>
      <c r="I39" s="127">
        <v>0.06</v>
      </c>
      <c r="J39" s="127"/>
      <c r="K39" s="127"/>
      <c r="L39" s="127"/>
      <c r="M39" s="127">
        <v>0.06</v>
      </c>
      <c r="N39" s="127"/>
      <c r="O39" s="127"/>
      <c r="P39" s="127"/>
      <c r="Q39" s="98"/>
      <c r="R39" s="127"/>
      <c r="S39" s="127"/>
      <c r="T39" s="127"/>
      <c r="U39" s="127"/>
      <c r="V39" s="127"/>
      <c r="W39" s="127"/>
      <c r="X39" s="127"/>
    </row>
    <row r="40" s="91" customFormat="1" ht="40" customHeight="1" spans="1:24">
      <c r="A40" s="125" t="s">
        <v>52</v>
      </c>
      <c r="B40" s="125" t="s">
        <v>202</v>
      </c>
      <c r="C40" s="125" t="s">
        <v>203</v>
      </c>
      <c r="D40" s="125" t="s">
        <v>99</v>
      </c>
      <c r="E40" s="125" t="s">
        <v>100</v>
      </c>
      <c r="F40" s="125" t="s">
        <v>212</v>
      </c>
      <c r="G40" s="125" t="s">
        <v>213</v>
      </c>
      <c r="H40" s="127">
        <v>0.3</v>
      </c>
      <c r="I40" s="127">
        <v>0.3</v>
      </c>
      <c r="J40" s="127"/>
      <c r="K40" s="127"/>
      <c r="L40" s="127"/>
      <c r="M40" s="127">
        <v>0.3</v>
      </c>
      <c r="N40" s="127"/>
      <c r="O40" s="127"/>
      <c r="P40" s="127"/>
      <c r="Q40" s="98"/>
      <c r="R40" s="127"/>
      <c r="S40" s="127"/>
      <c r="T40" s="127"/>
      <c r="U40" s="127"/>
      <c r="V40" s="127"/>
      <c r="W40" s="127"/>
      <c r="X40" s="127"/>
    </row>
    <row r="41" s="91" customFormat="1" ht="40" customHeight="1" spans="1:24">
      <c r="A41" s="125" t="s">
        <v>52</v>
      </c>
      <c r="B41" s="125" t="s">
        <v>202</v>
      </c>
      <c r="C41" s="125" t="s">
        <v>203</v>
      </c>
      <c r="D41" s="125" t="s">
        <v>99</v>
      </c>
      <c r="E41" s="125" t="s">
        <v>100</v>
      </c>
      <c r="F41" s="125" t="s">
        <v>214</v>
      </c>
      <c r="G41" s="125" t="s">
        <v>215</v>
      </c>
      <c r="H41" s="127">
        <v>0.2</v>
      </c>
      <c r="I41" s="127">
        <v>0.2</v>
      </c>
      <c r="J41" s="127"/>
      <c r="K41" s="127"/>
      <c r="L41" s="127"/>
      <c r="M41" s="127">
        <v>0.2</v>
      </c>
      <c r="N41" s="127"/>
      <c r="O41" s="127"/>
      <c r="P41" s="127"/>
      <c r="Q41" s="98"/>
      <c r="R41" s="127"/>
      <c r="S41" s="127"/>
      <c r="T41" s="127"/>
      <c r="U41" s="127"/>
      <c r="V41" s="127"/>
      <c r="W41" s="127"/>
      <c r="X41" s="127"/>
    </row>
    <row r="42" s="91" customFormat="1" ht="40" customHeight="1" spans="1:24">
      <c r="A42" s="125" t="s">
        <v>52</v>
      </c>
      <c r="B42" s="125" t="s">
        <v>202</v>
      </c>
      <c r="C42" s="125" t="s">
        <v>203</v>
      </c>
      <c r="D42" s="125" t="s">
        <v>99</v>
      </c>
      <c r="E42" s="125" t="s">
        <v>100</v>
      </c>
      <c r="F42" s="125" t="s">
        <v>216</v>
      </c>
      <c r="G42" s="125" t="s">
        <v>217</v>
      </c>
      <c r="H42" s="127">
        <v>0.63</v>
      </c>
      <c r="I42" s="127">
        <v>0.63</v>
      </c>
      <c r="J42" s="127"/>
      <c r="K42" s="127"/>
      <c r="L42" s="127"/>
      <c r="M42" s="127">
        <v>0.63</v>
      </c>
      <c r="N42" s="127"/>
      <c r="O42" s="127"/>
      <c r="P42" s="127"/>
      <c r="Q42" s="98"/>
      <c r="R42" s="127"/>
      <c r="S42" s="127"/>
      <c r="T42" s="127"/>
      <c r="U42" s="127"/>
      <c r="V42" s="127"/>
      <c r="W42" s="127"/>
      <c r="X42" s="127"/>
    </row>
    <row r="43" s="91" customFormat="1" ht="40" customHeight="1" spans="1:24">
      <c r="A43" s="125" t="s">
        <v>52</v>
      </c>
      <c r="B43" s="125" t="s">
        <v>202</v>
      </c>
      <c r="C43" s="125" t="s">
        <v>203</v>
      </c>
      <c r="D43" s="125" t="s">
        <v>99</v>
      </c>
      <c r="E43" s="125" t="s">
        <v>100</v>
      </c>
      <c r="F43" s="125" t="s">
        <v>218</v>
      </c>
      <c r="G43" s="125" t="s">
        <v>219</v>
      </c>
      <c r="H43" s="127">
        <v>0.606</v>
      </c>
      <c r="I43" s="127">
        <v>0.606</v>
      </c>
      <c r="J43" s="127"/>
      <c r="K43" s="127"/>
      <c r="L43" s="127"/>
      <c r="M43" s="127">
        <v>0.606</v>
      </c>
      <c r="N43" s="127"/>
      <c r="O43" s="127"/>
      <c r="P43" s="127"/>
      <c r="Q43" s="98"/>
      <c r="R43" s="127"/>
      <c r="S43" s="127"/>
      <c r="T43" s="127"/>
      <c r="U43" s="127"/>
      <c r="V43" s="127"/>
      <c r="W43" s="127"/>
      <c r="X43" s="127"/>
    </row>
    <row r="44" s="91" customFormat="1" ht="40" customHeight="1" spans="1:24">
      <c r="A44" s="125" t="s">
        <v>52</v>
      </c>
      <c r="B44" s="125" t="s">
        <v>202</v>
      </c>
      <c r="C44" s="125" t="s">
        <v>203</v>
      </c>
      <c r="D44" s="125" t="s">
        <v>99</v>
      </c>
      <c r="E44" s="125" t="s">
        <v>100</v>
      </c>
      <c r="F44" s="125" t="s">
        <v>218</v>
      </c>
      <c r="G44" s="125" t="s">
        <v>219</v>
      </c>
      <c r="H44" s="127">
        <v>0.5</v>
      </c>
      <c r="I44" s="127">
        <v>0.5</v>
      </c>
      <c r="J44" s="127"/>
      <c r="K44" s="127"/>
      <c r="L44" s="127"/>
      <c r="M44" s="127">
        <v>0.5</v>
      </c>
      <c r="N44" s="127"/>
      <c r="O44" s="127"/>
      <c r="P44" s="127"/>
      <c r="Q44" s="98"/>
      <c r="R44" s="127"/>
      <c r="S44" s="127"/>
      <c r="T44" s="127"/>
      <c r="U44" s="127"/>
      <c r="V44" s="127"/>
      <c r="W44" s="127"/>
      <c r="X44" s="127"/>
    </row>
    <row r="45" s="91" customFormat="1" ht="40" customHeight="1" spans="1:24">
      <c r="A45" s="125" t="s">
        <v>52</v>
      </c>
      <c r="B45" s="125" t="s">
        <v>202</v>
      </c>
      <c r="C45" s="125" t="s">
        <v>203</v>
      </c>
      <c r="D45" s="125" t="s">
        <v>103</v>
      </c>
      <c r="E45" s="125" t="s">
        <v>104</v>
      </c>
      <c r="F45" s="125" t="s">
        <v>204</v>
      </c>
      <c r="G45" s="125" t="s">
        <v>205</v>
      </c>
      <c r="H45" s="127">
        <v>1.407</v>
      </c>
      <c r="I45" s="127">
        <v>1.407</v>
      </c>
      <c r="J45" s="127"/>
      <c r="K45" s="127"/>
      <c r="L45" s="127"/>
      <c r="M45" s="127">
        <v>1.407</v>
      </c>
      <c r="N45" s="127"/>
      <c r="O45" s="127"/>
      <c r="P45" s="127"/>
      <c r="Q45" s="98"/>
      <c r="R45" s="127"/>
      <c r="S45" s="127"/>
      <c r="T45" s="127"/>
      <c r="U45" s="127"/>
      <c r="V45" s="127"/>
      <c r="W45" s="127"/>
      <c r="X45" s="127"/>
    </row>
    <row r="46" s="91" customFormat="1" ht="40" customHeight="1" spans="1:24">
      <c r="A46" s="125" t="s">
        <v>52</v>
      </c>
      <c r="B46" s="125" t="s">
        <v>202</v>
      </c>
      <c r="C46" s="125" t="s">
        <v>203</v>
      </c>
      <c r="D46" s="125" t="s">
        <v>103</v>
      </c>
      <c r="E46" s="125" t="s">
        <v>104</v>
      </c>
      <c r="F46" s="125" t="s">
        <v>220</v>
      </c>
      <c r="G46" s="125" t="s">
        <v>221</v>
      </c>
      <c r="H46" s="127">
        <v>0.2</v>
      </c>
      <c r="I46" s="127">
        <v>0.2</v>
      </c>
      <c r="J46" s="127"/>
      <c r="K46" s="127"/>
      <c r="L46" s="127"/>
      <c r="M46" s="127">
        <v>0.2</v>
      </c>
      <c r="N46" s="127"/>
      <c r="O46" s="127"/>
      <c r="P46" s="127"/>
      <c r="Q46" s="98"/>
      <c r="R46" s="127"/>
      <c r="S46" s="127"/>
      <c r="T46" s="127"/>
      <c r="U46" s="127"/>
      <c r="V46" s="127"/>
      <c r="W46" s="127"/>
      <c r="X46" s="127"/>
    </row>
    <row r="47" s="91" customFormat="1" ht="40" customHeight="1" spans="1:24">
      <c r="A47" s="125" t="s">
        <v>52</v>
      </c>
      <c r="B47" s="125" t="s">
        <v>202</v>
      </c>
      <c r="C47" s="125" t="s">
        <v>203</v>
      </c>
      <c r="D47" s="125" t="s">
        <v>103</v>
      </c>
      <c r="E47" s="125" t="s">
        <v>104</v>
      </c>
      <c r="F47" s="125" t="s">
        <v>222</v>
      </c>
      <c r="G47" s="125" t="s">
        <v>223</v>
      </c>
      <c r="H47" s="127">
        <v>0.03</v>
      </c>
      <c r="I47" s="127">
        <v>0.03</v>
      </c>
      <c r="J47" s="127"/>
      <c r="K47" s="127"/>
      <c r="L47" s="127"/>
      <c r="M47" s="127">
        <v>0.03</v>
      </c>
      <c r="N47" s="127"/>
      <c r="O47" s="127"/>
      <c r="P47" s="127"/>
      <c r="Q47" s="98"/>
      <c r="R47" s="127"/>
      <c r="S47" s="127"/>
      <c r="T47" s="127"/>
      <c r="U47" s="127"/>
      <c r="V47" s="127"/>
      <c r="W47" s="127"/>
      <c r="X47" s="127"/>
    </row>
    <row r="48" s="91" customFormat="1" ht="40" customHeight="1" spans="1:24">
      <c r="A48" s="125" t="s">
        <v>52</v>
      </c>
      <c r="B48" s="125" t="s">
        <v>202</v>
      </c>
      <c r="C48" s="125" t="s">
        <v>203</v>
      </c>
      <c r="D48" s="125" t="s">
        <v>103</v>
      </c>
      <c r="E48" s="125" t="s">
        <v>104</v>
      </c>
      <c r="F48" s="125" t="s">
        <v>206</v>
      </c>
      <c r="G48" s="125" t="s">
        <v>207</v>
      </c>
      <c r="H48" s="127">
        <v>0.2</v>
      </c>
      <c r="I48" s="127">
        <v>0.2</v>
      </c>
      <c r="J48" s="127"/>
      <c r="K48" s="127"/>
      <c r="L48" s="127"/>
      <c r="M48" s="127">
        <v>0.2</v>
      </c>
      <c r="N48" s="127"/>
      <c r="O48" s="127"/>
      <c r="P48" s="127"/>
      <c r="Q48" s="98"/>
      <c r="R48" s="127"/>
      <c r="S48" s="127"/>
      <c r="T48" s="127"/>
      <c r="U48" s="127"/>
      <c r="V48" s="127"/>
      <c r="W48" s="127"/>
      <c r="X48" s="127"/>
    </row>
    <row r="49" s="91" customFormat="1" ht="40" customHeight="1" spans="1:24">
      <c r="A49" s="125" t="s">
        <v>52</v>
      </c>
      <c r="B49" s="125" t="s">
        <v>202</v>
      </c>
      <c r="C49" s="125" t="s">
        <v>203</v>
      </c>
      <c r="D49" s="125" t="s">
        <v>103</v>
      </c>
      <c r="E49" s="125" t="s">
        <v>104</v>
      </c>
      <c r="F49" s="125" t="s">
        <v>208</v>
      </c>
      <c r="G49" s="125" t="s">
        <v>209</v>
      </c>
      <c r="H49" s="127">
        <v>0.2</v>
      </c>
      <c r="I49" s="127">
        <v>0.2</v>
      </c>
      <c r="J49" s="127"/>
      <c r="K49" s="127"/>
      <c r="L49" s="127"/>
      <c r="M49" s="127">
        <v>0.2</v>
      </c>
      <c r="N49" s="127"/>
      <c r="O49" s="127"/>
      <c r="P49" s="127"/>
      <c r="Q49" s="98"/>
      <c r="R49" s="127"/>
      <c r="S49" s="127"/>
      <c r="T49" s="127"/>
      <c r="U49" s="127"/>
      <c r="V49" s="127"/>
      <c r="W49" s="127"/>
      <c r="X49" s="127"/>
    </row>
    <row r="50" s="91" customFormat="1" ht="40" customHeight="1" spans="1:24">
      <c r="A50" s="125" t="s">
        <v>52</v>
      </c>
      <c r="B50" s="125" t="s">
        <v>202</v>
      </c>
      <c r="C50" s="125" t="s">
        <v>203</v>
      </c>
      <c r="D50" s="125" t="s">
        <v>103</v>
      </c>
      <c r="E50" s="125" t="s">
        <v>104</v>
      </c>
      <c r="F50" s="125" t="s">
        <v>210</v>
      </c>
      <c r="G50" s="125" t="s">
        <v>211</v>
      </c>
      <c r="H50" s="127">
        <v>0.3</v>
      </c>
      <c r="I50" s="127">
        <v>0.3</v>
      </c>
      <c r="J50" s="127"/>
      <c r="K50" s="127"/>
      <c r="L50" s="127"/>
      <c r="M50" s="127">
        <v>0.3</v>
      </c>
      <c r="N50" s="127"/>
      <c r="O50" s="127"/>
      <c r="P50" s="127"/>
      <c r="Q50" s="98"/>
      <c r="R50" s="127"/>
      <c r="S50" s="127"/>
      <c r="T50" s="127"/>
      <c r="U50" s="127"/>
      <c r="V50" s="127"/>
      <c r="W50" s="127"/>
      <c r="X50" s="127"/>
    </row>
    <row r="51" s="91" customFormat="1" ht="40" customHeight="1" spans="1:24">
      <c r="A51" s="125" t="s">
        <v>52</v>
      </c>
      <c r="B51" s="125" t="s">
        <v>202</v>
      </c>
      <c r="C51" s="125" t="s">
        <v>203</v>
      </c>
      <c r="D51" s="125" t="s">
        <v>103</v>
      </c>
      <c r="E51" s="125" t="s">
        <v>104</v>
      </c>
      <c r="F51" s="125" t="s">
        <v>212</v>
      </c>
      <c r="G51" s="125" t="s">
        <v>213</v>
      </c>
      <c r="H51" s="127">
        <v>0.15</v>
      </c>
      <c r="I51" s="127">
        <v>0.15</v>
      </c>
      <c r="J51" s="127"/>
      <c r="K51" s="127"/>
      <c r="L51" s="127"/>
      <c r="M51" s="127">
        <v>0.15</v>
      </c>
      <c r="N51" s="127"/>
      <c r="O51" s="127"/>
      <c r="P51" s="127"/>
      <c r="Q51" s="98"/>
      <c r="R51" s="127"/>
      <c r="S51" s="127"/>
      <c r="T51" s="127"/>
      <c r="U51" s="127"/>
      <c r="V51" s="127"/>
      <c r="W51" s="127"/>
      <c r="X51" s="127"/>
    </row>
    <row r="52" s="91" customFormat="1" ht="40" customHeight="1" spans="1:24">
      <c r="A52" s="125" t="s">
        <v>52</v>
      </c>
      <c r="B52" s="125" t="s">
        <v>202</v>
      </c>
      <c r="C52" s="125" t="s">
        <v>203</v>
      </c>
      <c r="D52" s="125" t="s">
        <v>103</v>
      </c>
      <c r="E52" s="125" t="s">
        <v>104</v>
      </c>
      <c r="F52" s="125" t="s">
        <v>216</v>
      </c>
      <c r="G52" s="125" t="s">
        <v>217</v>
      </c>
      <c r="H52" s="127">
        <v>0.63</v>
      </c>
      <c r="I52" s="127">
        <v>0.63</v>
      </c>
      <c r="J52" s="127"/>
      <c r="K52" s="127"/>
      <c r="L52" s="127"/>
      <c r="M52" s="127">
        <v>0.63</v>
      </c>
      <c r="N52" s="127"/>
      <c r="O52" s="127"/>
      <c r="P52" s="127"/>
      <c r="Q52" s="98"/>
      <c r="R52" s="127"/>
      <c r="S52" s="127"/>
      <c r="T52" s="127"/>
      <c r="U52" s="127"/>
      <c r="V52" s="127"/>
      <c r="W52" s="127"/>
      <c r="X52" s="127"/>
    </row>
    <row r="53" s="91" customFormat="1" ht="40" customHeight="1" spans="1:24">
      <c r="A53" s="125" t="s">
        <v>52</v>
      </c>
      <c r="B53" s="125" t="s">
        <v>202</v>
      </c>
      <c r="C53" s="125" t="s">
        <v>203</v>
      </c>
      <c r="D53" s="125" t="s">
        <v>103</v>
      </c>
      <c r="E53" s="125" t="s">
        <v>104</v>
      </c>
      <c r="F53" s="125" t="s">
        <v>218</v>
      </c>
      <c r="G53" s="125" t="s">
        <v>219</v>
      </c>
      <c r="H53" s="127">
        <v>0.6</v>
      </c>
      <c r="I53" s="127">
        <v>0.6</v>
      </c>
      <c r="J53" s="127"/>
      <c r="K53" s="127"/>
      <c r="L53" s="127"/>
      <c r="M53" s="127">
        <v>0.6</v>
      </c>
      <c r="N53" s="127"/>
      <c r="O53" s="127"/>
      <c r="P53" s="127"/>
      <c r="Q53" s="98"/>
      <c r="R53" s="127"/>
      <c r="S53" s="127"/>
      <c r="T53" s="127"/>
      <c r="U53" s="127"/>
      <c r="V53" s="127"/>
      <c r="W53" s="127"/>
      <c r="X53" s="127"/>
    </row>
    <row r="54" s="91" customFormat="1" ht="40" customHeight="1" spans="1:24">
      <c r="A54" s="125" t="s">
        <v>52</v>
      </c>
      <c r="B54" s="125" t="s">
        <v>224</v>
      </c>
      <c r="C54" s="125" t="s">
        <v>225</v>
      </c>
      <c r="D54" s="125" t="s">
        <v>99</v>
      </c>
      <c r="E54" s="125" t="s">
        <v>100</v>
      </c>
      <c r="F54" s="125" t="s">
        <v>226</v>
      </c>
      <c r="G54" s="125" t="s">
        <v>227</v>
      </c>
      <c r="H54" s="127">
        <v>1.94</v>
      </c>
      <c r="I54" s="127">
        <v>1.94</v>
      </c>
      <c r="J54" s="127"/>
      <c r="K54" s="127"/>
      <c r="L54" s="127"/>
      <c r="M54" s="127">
        <v>1.94</v>
      </c>
      <c r="N54" s="127"/>
      <c r="O54" s="127"/>
      <c r="P54" s="127"/>
      <c r="Q54" s="98"/>
      <c r="R54" s="127"/>
      <c r="S54" s="127"/>
      <c r="T54" s="127"/>
      <c r="U54" s="127"/>
      <c r="V54" s="127"/>
      <c r="W54" s="127"/>
      <c r="X54" s="127"/>
    </row>
    <row r="55" s="91" customFormat="1" ht="40" customHeight="1" spans="1:24">
      <c r="A55" s="125" t="s">
        <v>52</v>
      </c>
      <c r="B55" s="125" t="s">
        <v>228</v>
      </c>
      <c r="C55" s="125" t="s">
        <v>153</v>
      </c>
      <c r="D55" s="125" t="s">
        <v>99</v>
      </c>
      <c r="E55" s="125" t="s">
        <v>100</v>
      </c>
      <c r="F55" s="125" t="s">
        <v>229</v>
      </c>
      <c r="G55" s="125" t="s">
        <v>153</v>
      </c>
      <c r="H55" s="127">
        <v>0.413</v>
      </c>
      <c r="I55" s="127">
        <v>0.413</v>
      </c>
      <c r="J55" s="127"/>
      <c r="K55" s="127"/>
      <c r="L55" s="127"/>
      <c r="M55" s="127">
        <v>0.413</v>
      </c>
      <c r="N55" s="127"/>
      <c r="O55" s="127"/>
      <c r="P55" s="127"/>
      <c r="Q55" s="98"/>
      <c r="R55" s="127"/>
      <c r="S55" s="127"/>
      <c r="T55" s="127"/>
      <c r="U55" s="127"/>
      <c r="V55" s="127"/>
      <c r="W55" s="127"/>
      <c r="X55" s="127"/>
    </row>
    <row r="56" s="91" customFormat="1" ht="40" customHeight="1" spans="1:24">
      <c r="A56" s="125" t="s">
        <v>52</v>
      </c>
      <c r="B56" s="125" t="s">
        <v>228</v>
      </c>
      <c r="C56" s="125" t="s">
        <v>153</v>
      </c>
      <c r="D56" s="125" t="s">
        <v>103</v>
      </c>
      <c r="E56" s="125" t="s">
        <v>104</v>
      </c>
      <c r="F56" s="125" t="s">
        <v>229</v>
      </c>
      <c r="G56" s="125" t="s">
        <v>153</v>
      </c>
      <c r="H56" s="127">
        <v>0.413</v>
      </c>
      <c r="I56" s="127">
        <v>0.413</v>
      </c>
      <c r="J56" s="127"/>
      <c r="K56" s="127"/>
      <c r="L56" s="127"/>
      <c r="M56" s="127">
        <v>0.413</v>
      </c>
      <c r="N56" s="127"/>
      <c r="O56" s="127"/>
      <c r="P56" s="127"/>
      <c r="Q56" s="98"/>
      <c r="R56" s="127"/>
      <c r="S56" s="127"/>
      <c r="T56" s="127"/>
      <c r="U56" s="127"/>
      <c r="V56" s="127"/>
      <c r="W56" s="127"/>
      <c r="X56" s="127"/>
    </row>
    <row r="57" s="91" customFormat="1" ht="40" customHeight="1" spans="1:24">
      <c r="A57" s="125" t="s">
        <v>52</v>
      </c>
      <c r="B57" s="125" t="s">
        <v>230</v>
      </c>
      <c r="C57" s="125" t="s">
        <v>231</v>
      </c>
      <c r="D57" s="125" t="s">
        <v>99</v>
      </c>
      <c r="E57" s="125" t="s">
        <v>100</v>
      </c>
      <c r="F57" s="125" t="s">
        <v>218</v>
      </c>
      <c r="G57" s="125" t="s">
        <v>219</v>
      </c>
      <c r="H57" s="127">
        <v>6.06</v>
      </c>
      <c r="I57" s="127">
        <v>6.06</v>
      </c>
      <c r="J57" s="127"/>
      <c r="K57" s="127"/>
      <c r="L57" s="127"/>
      <c r="M57" s="127">
        <v>6.06</v>
      </c>
      <c r="N57" s="127"/>
      <c r="O57" s="127"/>
      <c r="P57" s="127"/>
      <c r="Q57" s="98"/>
      <c r="R57" s="127"/>
      <c r="S57" s="127"/>
      <c r="T57" s="127"/>
      <c r="U57" s="127"/>
      <c r="V57" s="127"/>
      <c r="W57" s="127"/>
      <c r="X57" s="127"/>
    </row>
    <row r="58" s="91" customFormat="1" ht="40" customHeight="1" spans="1:24">
      <c r="A58" s="125" t="s">
        <v>52</v>
      </c>
      <c r="B58" s="125" t="s">
        <v>232</v>
      </c>
      <c r="C58" s="125" t="s">
        <v>233</v>
      </c>
      <c r="D58" s="125" t="s">
        <v>99</v>
      </c>
      <c r="E58" s="125" t="s">
        <v>100</v>
      </c>
      <c r="F58" s="125" t="s">
        <v>181</v>
      </c>
      <c r="G58" s="125" t="s">
        <v>182</v>
      </c>
      <c r="H58" s="127">
        <v>8.3448</v>
      </c>
      <c r="I58" s="127">
        <v>8.3448</v>
      </c>
      <c r="J58" s="127"/>
      <c r="K58" s="127"/>
      <c r="L58" s="127"/>
      <c r="M58" s="127">
        <v>8.3448</v>
      </c>
      <c r="N58" s="127"/>
      <c r="O58" s="127"/>
      <c r="P58" s="127"/>
      <c r="Q58" s="98"/>
      <c r="R58" s="127"/>
      <c r="S58" s="127"/>
      <c r="T58" s="127"/>
      <c r="U58" s="127"/>
      <c r="V58" s="127"/>
      <c r="W58" s="127"/>
      <c r="X58" s="127"/>
    </row>
    <row r="59" s="91" customFormat="1" ht="40" customHeight="1" spans="1:24">
      <c r="A59" s="125" t="s">
        <v>52</v>
      </c>
      <c r="B59" s="125" t="s">
        <v>234</v>
      </c>
      <c r="C59" s="125" t="s">
        <v>235</v>
      </c>
      <c r="D59" s="125" t="s">
        <v>103</v>
      </c>
      <c r="E59" s="125" t="s">
        <v>104</v>
      </c>
      <c r="F59" s="125" t="s">
        <v>185</v>
      </c>
      <c r="G59" s="125" t="s">
        <v>186</v>
      </c>
      <c r="H59" s="127">
        <v>12.6</v>
      </c>
      <c r="I59" s="127">
        <v>12.6</v>
      </c>
      <c r="J59" s="127"/>
      <c r="K59" s="127"/>
      <c r="L59" s="127"/>
      <c r="M59" s="127">
        <v>12.6</v>
      </c>
      <c r="N59" s="127"/>
      <c r="O59" s="127"/>
      <c r="P59" s="127"/>
      <c r="Q59" s="98"/>
      <c r="R59" s="127"/>
      <c r="S59" s="127"/>
      <c r="T59" s="127"/>
      <c r="U59" s="127"/>
      <c r="V59" s="127"/>
      <c r="W59" s="127"/>
      <c r="X59" s="127"/>
    </row>
    <row r="60" s="91" customFormat="1" ht="40" customHeight="1" spans="1:24">
      <c r="A60" s="126" t="s">
        <v>29</v>
      </c>
      <c r="B60" s="126"/>
      <c r="C60" s="126"/>
      <c r="D60" s="126"/>
      <c r="E60" s="126"/>
      <c r="F60" s="126"/>
      <c r="G60" s="126"/>
      <c r="H60" s="127">
        <v>235.896147</v>
      </c>
      <c r="I60" s="127">
        <v>235.896147</v>
      </c>
      <c r="J60" s="127"/>
      <c r="K60" s="127"/>
      <c r="L60" s="127"/>
      <c r="M60" s="127">
        <v>235.896147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ht="35" customHeight="1"/>
    <row r="62" ht="35" customHeight="1"/>
  </sheetData>
  <mergeCells count="31">
    <mergeCell ref="A2:X2"/>
    <mergeCell ref="A3:G3"/>
    <mergeCell ref="V3:X3"/>
    <mergeCell ref="I4:X4"/>
    <mergeCell ref="I5:N5"/>
    <mergeCell ref="O5:Q5"/>
    <mergeCell ref="S5:X5"/>
    <mergeCell ref="I6:J6"/>
    <mergeCell ref="A60:G60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48" fitToHeight="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1"/>
  <sheetViews>
    <sheetView showZeros="0" topLeftCell="C1" workbookViewId="0">
      <selection activeCell="W1" sqref="W1"/>
    </sheetView>
  </sheetViews>
  <sheetFormatPr defaultColWidth="12.8916666666667" defaultRowHeight="35" customHeight="1"/>
  <cols>
    <col min="1" max="1" width="12.8916666666667" style="102" customWidth="1"/>
    <col min="2" max="2" width="12.3333333333333" style="102" customWidth="1"/>
    <col min="3" max="3" width="17.4416666666667" style="102" customWidth="1"/>
    <col min="4" max="4" width="12.8916666666667" style="102" customWidth="1"/>
    <col min="5" max="5" width="8.44166666666667" style="102" customWidth="1"/>
    <col min="6" max="6" width="18.225" style="102" customWidth="1"/>
    <col min="7" max="7" width="9.10833333333333" style="102" customWidth="1"/>
    <col min="8" max="8" width="12.8916666666667" style="102" customWidth="1"/>
    <col min="9" max="9" width="10.6666666666667" style="103" customWidth="1"/>
    <col min="10" max="10" width="9.55833333333333" style="103" customWidth="1"/>
    <col min="11" max="11" width="9" style="103" customWidth="1"/>
    <col min="12" max="17" width="7.775" style="102" customWidth="1"/>
    <col min="18" max="21" width="7.775" style="103" customWidth="1"/>
    <col min="22" max="23" width="7.775" style="102" customWidth="1"/>
    <col min="24" max="16384" width="12.8916666666667" style="102" customWidth="1"/>
  </cols>
  <sheetData>
    <row r="1" customHeight="1" spans="1:23">
      <c r="A1" s="104"/>
      <c r="B1" s="104"/>
      <c r="C1" s="104"/>
      <c r="D1" s="104"/>
      <c r="E1" s="104"/>
      <c r="F1" s="104"/>
      <c r="G1" s="104"/>
      <c r="H1" s="104"/>
      <c r="I1" s="111"/>
      <c r="J1" s="111"/>
      <c r="K1" s="111"/>
      <c r="L1" s="104"/>
      <c r="M1" s="104"/>
      <c r="N1" s="114"/>
      <c r="O1" s="114"/>
      <c r="P1" s="114"/>
      <c r="Q1" s="114"/>
      <c r="R1" s="117"/>
      <c r="S1" s="117"/>
      <c r="T1" s="117"/>
      <c r="U1" s="117"/>
      <c r="V1" s="114"/>
      <c r="W1" s="118" t="s">
        <v>236</v>
      </c>
    </row>
    <row r="2" customHeight="1" spans="1:23">
      <c r="A2" s="105" t="s">
        <v>237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customHeight="1" spans="1:23">
      <c r="A3" s="106" t="str">
        <f>"单位名称："&amp;"易门县退役军人事务局"</f>
        <v>单位名称：易门县退役军人事务局</v>
      </c>
      <c r="B3" s="106"/>
      <c r="C3" s="106"/>
      <c r="D3" s="106"/>
      <c r="E3" s="106"/>
      <c r="F3" s="106"/>
      <c r="G3" s="106"/>
      <c r="H3" s="106"/>
      <c r="I3" s="111"/>
      <c r="J3" s="111"/>
      <c r="K3" s="111"/>
      <c r="L3" s="104"/>
      <c r="M3" s="104"/>
      <c r="N3" s="116"/>
      <c r="O3" s="116"/>
      <c r="P3" s="116"/>
      <c r="Q3" s="116"/>
      <c r="R3" s="111"/>
      <c r="S3" s="111"/>
      <c r="T3" s="116" t="s">
        <v>26</v>
      </c>
      <c r="U3" s="116"/>
      <c r="V3" s="116"/>
      <c r="W3" s="116"/>
    </row>
    <row r="4" customHeight="1" spans="1:23">
      <c r="A4" s="107" t="s">
        <v>238</v>
      </c>
      <c r="B4" s="107" t="s">
        <v>159</v>
      </c>
      <c r="C4" s="107" t="s">
        <v>160</v>
      </c>
      <c r="D4" s="107" t="s">
        <v>158</v>
      </c>
      <c r="E4" s="107" t="s">
        <v>161</v>
      </c>
      <c r="F4" s="107" t="s">
        <v>162</v>
      </c>
      <c r="G4" s="107" t="s">
        <v>163</v>
      </c>
      <c r="H4" s="107" t="s">
        <v>164</v>
      </c>
      <c r="I4" s="107" t="s">
        <v>29</v>
      </c>
      <c r="J4" s="107" t="s">
        <v>239</v>
      </c>
      <c r="K4" s="107"/>
      <c r="L4" s="107"/>
      <c r="M4" s="107"/>
      <c r="N4" s="107" t="s">
        <v>166</v>
      </c>
      <c r="O4" s="107"/>
      <c r="P4" s="107"/>
      <c r="Q4" s="107" t="s">
        <v>35</v>
      </c>
      <c r="R4" s="107" t="s">
        <v>36</v>
      </c>
      <c r="S4" s="107"/>
      <c r="T4" s="107"/>
      <c r="U4" s="107"/>
      <c r="V4" s="107"/>
      <c r="W4" s="107"/>
    </row>
    <row r="5" customHeight="1" spans="1:23">
      <c r="A5" s="107"/>
      <c r="B5" s="107"/>
      <c r="C5" s="107"/>
      <c r="D5" s="107"/>
      <c r="E5" s="107"/>
      <c r="F5" s="107"/>
      <c r="G5" s="107"/>
      <c r="H5" s="107"/>
      <c r="I5" s="107" t="s">
        <v>167</v>
      </c>
      <c r="J5" s="107" t="s">
        <v>168</v>
      </c>
      <c r="K5" s="107"/>
      <c r="L5" s="107" t="s">
        <v>33</v>
      </c>
      <c r="M5" s="107" t="s">
        <v>34</v>
      </c>
      <c r="N5" s="107" t="s">
        <v>32</v>
      </c>
      <c r="O5" s="107" t="s">
        <v>33</v>
      </c>
      <c r="P5" s="107" t="s">
        <v>34</v>
      </c>
      <c r="Q5" s="107" t="s">
        <v>35</v>
      </c>
      <c r="R5" s="107" t="s">
        <v>31</v>
      </c>
      <c r="S5" s="107" t="s">
        <v>37</v>
      </c>
      <c r="T5" s="107" t="s">
        <v>38</v>
      </c>
      <c r="U5" s="107" t="s">
        <v>39</v>
      </c>
      <c r="V5" s="107" t="s">
        <v>40</v>
      </c>
      <c r="W5" s="107" t="s">
        <v>41</v>
      </c>
    </row>
    <row r="6" customHeight="1" spans="1:23">
      <c r="A6" s="107"/>
      <c r="B6" s="107"/>
      <c r="C6" s="107"/>
      <c r="D6" s="107"/>
      <c r="E6" s="107"/>
      <c r="F6" s="107"/>
      <c r="G6" s="107"/>
      <c r="H6" s="107"/>
      <c r="I6" s="107"/>
      <c r="J6" s="107" t="s">
        <v>32</v>
      </c>
      <c r="K6" s="107"/>
      <c r="L6" s="107" t="s">
        <v>33</v>
      </c>
      <c r="M6" s="107" t="s">
        <v>34</v>
      </c>
      <c r="N6" s="107" t="s">
        <v>32</v>
      </c>
      <c r="O6" s="107" t="s">
        <v>33</v>
      </c>
      <c r="P6" s="107" t="s">
        <v>34</v>
      </c>
      <c r="Q6" s="107"/>
      <c r="R6" s="107" t="s">
        <v>31</v>
      </c>
      <c r="S6" s="107" t="s">
        <v>37</v>
      </c>
      <c r="T6" s="107" t="s">
        <v>38</v>
      </c>
      <c r="U6" s="107" t="s">
        <v>39</v>
      </c>
      <c r="V6" s="107" t="s">
        <v>40</v>
      </c>
      <c r="W6" s="107" t="s">
        <v>41</v>
      </c>
    </row>
    <row r="7" customHeight="1" spans="1:23">
      <c r="A7" s="107"/>
      <c r="B7" s="107"/>
      <c r="C7" s="107"/>
      <c r="D7" s="107"/>
      <c r="E7" s="107"/>
      <c r="F7" s="107"/>
      <c r="G7" s="107"/>
      <c r="H7" s="107"/>
      <c r="I7" s="107"/>
      <c r="J7" s="107" t="s">
        <v>31</v>
      </c>
      <c r="K7" s="107" t="s">
        <v>240</v>
      </c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</row>
    <row r="8" customHeight="1" spans="1:23">
      <c r="A8" s="107" t="s">
        <v>42</v>
      </c>
      <c r="B8" s="107">
        <v>2</v>
      </c>
      <c r="C8" s="107">
        <v>3</v>
      </c>
      <c r="D8" s="107">
        <v>4</v>
      </c>
      <c r="E8" s="107">
        <v>5</v>
      </c>
      <c r="F8" s="107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  <c r="T8" s="107">
        <v>20</v>
      </c>
      <c r="U8" s="107">
        <v>21</v>
      </c>
      <c r="V8" s="107">
        <v>22</v>
      </c>
      <c r="W8" s="107">
        <v>23</v>
      </c>
    </row>
    <row r="9" customHeight="1" spans="1:23">
      <c r="A9" s="108"/>
      <c r="B9" s="108"/>
      <c r="C9" s="108" t="s">
        <v>241</v>
      </c>
      <c r="D9" s="108"/>
      <c r="E9" s="108"/>
      <c r="F9" s="108"/>
      <c r="G9" s="108"/>
      <c r="H9" s="108"/>
      <c r="I9" s="112">
        <v>80.55</v>
      </c>
      <c r="J9" s="112">
        <v>80.55</v>
      </c>
      <c r="K9" s="112">
        <v>80.55</v>
      </c>
      <c r="L9" s="113"/>
      <c r="M9" s="113"/>
      <c r="N9" s="113"/>
      <c r="O9" s="113"/>
      <c r="P9" s="113"/>
      <c r="Q9" s="113"/>
      <c r="R9" s="112"/>
      <c r="S9" s="112"/>
      <c r="T9" s="112"/>
      <c r="U9" s="112"/>
      <c r="V9" s="113"/>
      <c r="W9" s="113"/>
    </row>
    <row r="10" customHeight="1" spans="1:23">
      <c r="A10" s="108" t="s">
        <v>242</v>
      </c>
      <c r="B10" s="108" t="s">
        <v>243</v>
      </c>
      <c r="C10" s="108" t="s">
        <v>241</v>
      </c>
      <c r="D10" s="108" t="s">
        <v>52</v>
      </c>
      <c r="E10" s="108" t="s">
        <v>81</v>
      </c>
      <c r="F10" s="108" t="s">
        <v>82</v>
      </c>
      <c r="G10" s="108" t="s">
        <v>244</v>
      </c>
      <c r="H10" s="108" t="s">
        <v>245</v>
      </c>
      <c r="I10" s="112">
        <v>80.55</v>
      </c>
      <c r="J10" s="112">
        <v>80.55</v>
      </c>
      <c r="K10" s="112">
        <v>80.55</v>
      </c>
      <c r="L10" s="113"/>
      <c r="M10" s="113"/>
      <c r="N10" s="113"/>
      <c r="O10" s="113"/>
      <c r="P10" s="113"/>
      <c r="Q10" s="113"/>
      <c r="R10" s="112"/>
      <c r="S10" s="112"/>
      <c r="T10" s="112"/>
      <c r="U10" s="112"/>
      <c r="V10" s="113"/>
      <c r="W10" s="113"/>
    </row>
    <row r="11" customHeight="1" spans="1:23">
      <c r="A11" s="109"/>
      <c r="B11" s="109"/>
      <c r="C11" s="108" t="s">
        <v>246</v>
      </c>
      <c r="D11" s="109"/>
      <c r="E11" s="109"/>
      <c r="F11" s="109"/>
      <c r="G11" s="109"/>
      <c r="H11" s="109"/>
      <c r="I11" s="112">
        <v>265.73</v>
      </c>
      <c r="J11" s="112">
        <v>265.73</v>
      </c>
      <c r="K11" s="112">
        <v>265.73</v>
      </c>
      <c r="L11" s="113"/>
      <c r="M11" s="113"/>
      <c r="N11" s="113"/>
      <c r="O11" s="113"/>
      <c r="P11" s="109"/>
      <c r="Q11" s="113"/>
      <c r="R11" s="112"/>
      <c r="S11" s="112"/>
      <c r="T11" s="112"/>
      <c r="U11" s="112"/>
      <c r="V11" s="113"/>
      <c r="W11" s="113"/>
    </row>
    <row r="12" customHeight="1" spans="1:23">
      <c r="A12" s="108" t="s">
        <v>242</v>
      </c>
      <c r="B12" s="108" t="s">
        <v>247</v>
      </c>
      <c r="C12" s="108" t="s">
        <v>246</v>
      </c>
      <c r="D12" s="108" t="s">
        <v>52</v>
      </c>
      <c r="E12" s="108" t="s">
        <v>75</v>
      </c>
      <c r="F12" s="108" t="s">
        <v>76</v>
      </c>
      <c r="G12" s="108" t="s">
        <v>248</v>
      </c>
      <c r="H12" s="108" t="s">
        <v>249</v>
      </c>
      <c r="I12" s="112">
        <v>3.6</v>
      </c>
      <c r="J12" s="112">
        <v>3.6</v>
      </c>
      <c r="K12" s="112">
        <v>3.6</v>
      </c>
      <c r="L12" s="113"/>
      <c r="M12" s="113"/>
      <c r="N12" s="113"/>
      <c r="O12" s="113"/>
      <c r="P12" s="109"/>
      <c r="Q12" s="113"/>
      <c r="R12" s="112"/>
      <c r="S12" s="112"/>
      <c r="T12" s="112"/>
      <c r="U12" s="112"/>
      <c r="V12" s="113"/>
      <c r="W12" s="113"/>
    </row>
    <row r="13" customHeight="1" spans="1:23">
      <c r="A13" s="108" t="s">
        <v>242</v>
      </c>
      <c r="B13" s="108" t="s">
        <v>247</v>
      </c>
      <c r="C13" s="108" t="s">
        <v>246</v>
      </c>
      <c r="D13" s="108" t="s">
        <v>52</v>
      </c>
      <c r="E13" s="108" t="s">
        <v>75</v>
      </c>
      <c r="F13" s="108" t="s">
        <v>76</v>
      </c>
      <c r="G13" s="108" t="s">
        <v>244</v>
      </c>
      <c r="H13" s="108" t="s">
        <v>245</v>
      </c>
      <c r="I13" s="112">
        <v>1.38</v>
      </c>
      <c r="J13" s="112">
        <v>1.38</v>
      </c>
      <c r="K13" s="112">
        <v>1.38</v>
      </c>
      <c r="L13" s="113"/>
      <c r="M13" s="113"/>
      <c r="N13" s="113"/>
      <c r="O13" s="113"/>
      <c r="P13" s="109"/>
      <c r="Q13" s="113"/>
      <c r="R13" s="112"/>
      <c r="S13" s="112"/>
      <c r="T13" s="112"/>
      <c r="U13" s="112"/>
      <c r="V13" s="113"/>
      <c r="W13" s="113"/>
    </row>
    <row r="14" customHeight="1" spans="1:23">
      <c r="A14" s="108" t="s">
        <v>242</v>
      </c>
      <c r="B14" s="108" t="s">
        <v>247</v>
      </c>
      <c r="C14" s="108" t="s">
        <v>246</v>
      </c>
      <c r="D14" s="108" t="s">
        <v>52</v>
      </c>
      <c r="E14" s="108" t="s">
        <v>77</v>
      </c>
      <c r="F14" s="108" t="s">
        <v>78</v>
      </c>
      <c r="G14" s="108" t="s">
        <v>248</v>
      </c>
      <c r="H14" s="108" t="s">
        <v>249</v>
      </c>
      <c r="I14" s="112">
        <v>55.26</v>
      </c>
      <c r="J14" s="112">
        <v>55.26</v>
      </c>
      <c r="K14" s="112">
        <v>55.26</v>
      </c>
      <c r="L14" s="113"/>
      <c r="M14" s="113"/>
      <c r="N14" s="113"/>
      <c r="O14" s="113"/>
      <c r="P14" s="109"/>
      <c r="Q14" s="113"/>
      <c r="R14" s="112"/>
      <c r="S14" s="112"/>
      <c r="T14" s="112"/>
      <c r="U14" s="112"/>
      <c r="V14" s="113"/>
      <c r="W14" s="113"/>
    </row>
    <row r="15" customHeight="1" spans="1:23">
      <c r="A15" s="108" t="s">
        <v>242</v>
      </c>
      <c r="B15" s="108" t="s">
        <v>247</v>
      </c>
      <c r="C15" s="108" t="s">
        <v>246</v>
      </c>
      <c r="D15" s="108" t="s">
        <v>52</v>
      </c>
      <c r="E15" s="108" t="s">
        <v>79</v>
      </c>
      <c r="F15" s="108" t="s">
        <v>80</v>
      </c>
      <c r="G15" s="108" t="s">
        <v>244</v>
      </c>
      <c r="H15" s="108" t="s">
        <v>245</v>
      </c>
      <c r="I15" s="112">
        <v>1.1</v>
      </c>
      <c r="J15" s="112">
        <v>1.1</v>
      </c>
      <c r="K15" s="112">
        <v>1.1</v>
      </c>
      <c r="L15" s="113"/>
      <c r="M15" s="113"/>
      <c r="N15" s="113"/>
      <c r="O15" s="113"/>
      <c r="P15" s="109"/>
      <c r="Q15" s="113"/>
      <c r="R15" s="112"/>
      <c r="S15" s="112"/>
      <c r="T15" s="112"/>
      <c r="U15" s="112"/>
      <c r="V15" s="113"/>
      <c r="W15" s="113"/>
    </row>
    <row r="16" customHeight="1" spans="1:23">
      <c r="A16" s="108" t="s">
        <v>242</v>
      </c>
      <c r="B16" s="108" t="s">
        <v>247</v>
      </c>
      <c r="C16" s="108" t="s">
        <v>246</v>
      </c>
      <c r="D16" s="108" t="s">
        <v>52</v>
      </c>
      <c r="E16" s="108" t="s">
        <v>79</v>
      </c>
      <c r="F16" s="108" t="s">
        <v>80</v>
      </c>
      <c r="G16" s="108" t="s">
        <v>244</v>
      </c>
      <c r="H16" s="108" t="s">
        <v>245</v>
      </c>
      <c r="I16" s="112">
        <v>7.31</v>
      </c>
      <c r="J16" s="112">
        <v>7.31</v>
      </c>
      <c r="K16" s="112">
        <v>7.31</v>
      </c>
      <c r="L16" s="113"/>
      <c r="M16" s="113"/>
      <c r="N16" s="113"/>
      <c r="O16" s="113"/>
      <c r="P16" s="109"/>
      <c r="Q16" s="113"/>
      <c r="R16" s="112"/>
      <c r="S16" s="112"/>
      <c r="T16" s="112"/>
      <c r="U16" s="112"/>
      <c r="V16" s="113"/>
      <c r="W16" s="113"/>
    </row>
    <row r="17" customHeight="1" spans="1:23">
      <c r="A17" s="108" t="s">
        <v>242</v>
      </c>
      <c r="B17" s="108" t="s">
        <v>247</v>
      </c>
      <c r="C17" s="108" t="s">
        <v>246</v>
      </c>
      <c r="D17" s="108" t="s">
        <v>52</v>
      </c>
      <c r="E17" s="108" t="s">
        <v>85</v>
      </c>
      <c r="F17" s="108" t="s">
        <v>86</v>
      </c>
      <c r="G17" s="108" t="s">
        <v>244</v>
      </c>
      <c r="H17" s="108" t="s">
        <v>245</v>
      </c>
      <c r="I17" s="112">
        <v>11.98</v>
      </c>
      <c r="J17" s="112">
        <v>11.98</v>
      </c>
      <c r="K17" s="112">
        <v>11.98</v>
      </c>
      <c r="L17" s="113"/>
      <c r="M17" s="113"/>
      <c r="N17" s="113"/>
      <c r="O17" s="113"/>
      <c r="P17" s="109"/>
      <c r="Q17" s="113"/>
      <c r="R17" s="112"/>
      <c r="S17" s="112"/>
      <c r="T17" s="112"/>
      <c r="U17" s="112"/>
      <c r="V17" s="113"/>
      <c r="W17" s="113"/>
    </row>
    <row r="18" customHeight="1" spans="1:23">
      <c r="A18" s="108" t="s">
        <v>242</v>
      </c>
      <c r="B18" s="108" t="s">
        <v>247</v>
      </c>
      <c r="C18" s="108" t="s">
        <v>246</v>
      </c>
      <c r="D18" s="108" t="s">
        <v>52</v>
      </c>
      <c r="E18" s="108" t="s">
        <v>85</v>
      </c>
      <c r="F18" s="108" t="s">
        <v>86</v>
      </c>
      <c r="G18" s="108" t="s">
        <v>244</v>
      </c>
      <c r="H18" s="108" t="s">
        <v>245</v>
      </c>
      <c r="I18" s="112">
        <v>30.8</v>
      </c>
      <c r="J18" s="112">
        <v>30.8</v>
      </c>
      <c r="K18" s="112">
        <v>30.8</v>
      </c>
      <c r="L18" s="113"/>
      <c r="M18" s="113"/>
      <c r="N18" s="113"/>
      <c r="O18" s="113"/>
      <c r="P18" s="109"/>
      <c r="Q18" s="113"/>
      <c r="R18" s="112"/>
      <c r="S18" s="112"/>
      <c r="T18" s="112"/>
      <c r="U18" s="112"/>
      <c r="V18" s="113"/>
      <c r="W18" s="113"/>
    </row>
    <row r="19" customHeight="1" spans="1:23">
      <c r="A19" s="108" t="s">
        <v>242</v>
      </c>
      <c r="B19" s="108" t="s">
        <v>247</v>
      </c>
      <c r="C19" s="108" t="s">
        <v>246</v>
      </c>
      <c r="D19" s="108" t="s">
        <v>52</v>
      </c>
      <c r="E19" s="108" t="s">
        <v>85</v>
      </c>
      <c r="F19" s="108" t="s">
        <v>86</v>
      </c>
      <c r="G19" s="108" t="s">
        <v>244</v>
      </c>
      <c r="H19" s="108" t="s">
        <v>245</v>
      </c>
      <c r="I19" s="112">
        <v>1.5</v>
      </c>
      <c r="J19" s="112">
        <v>1.5</v>
      </c>
      <c r="K19" s="112">
        <v>1.5</v>
      </c>
      <c r="L19" s="113"/>
      <c r="M19" s="113"/>
      <c r="N19" s="113"/>
      <c r="O19" s="113"/>
      <c r="P19" s="109"/>
      <c r="Q19" s="113"/>
      <c r="R19" s="112"/>
      <c r="S19" s="112"/>
      <c r="T19" s="112"/>
      <c r="U19" s="112"/>
      <c r="V19" s="113"/>
      <c r="W19" s="113"/>
    </row>
    <row r="20" customHeight="1" spans="1:23">
      <c r="A20" s="108" t="s">
        <v>242</v>
      </c>
      <c r="B20" s="108" t="s">
        <v>247</v>
      </c>
      <c r="C20" s="108" t="s">
        <v>246</v>
      </c>
      <c r="D20" s="108" t="s">
        <v>52</v>
      </c>
      <c r="E20" s="108" t="s">
        <v>85</v>
      </c>
      <c r="F20" s="108" t="s">
        <v>86</v>
      </c>
      <c r="G20" s="108" t="s">
        <v>244</v>
      </c>
      <c r="H20" s="108" t="s">
        <v>245</v>
      </c>
      <c r="I20" s="112">
        <v>0.82</v>
      </c>
      <c r="J20" s="112">
        <v>0.82</v>
      </c>
      <c r="K20" s="112">
        <v>0.82</v>
      </c>
      <c r="L20" s="113"/>
      <c r="M20" s="113"/>
      <c r="N20" s="113"/>
      <c r="O20" s="113"/>
      <c r="P20" s="109"/>
      <c r="Q20" s="113"/>
      <c r="R20" s="112"/>
      <c r="S20" s="112"/>
      <c r="T20" s="112"/>
      <c r="U20" s="112"/>
      <c r="V20" s="113"/>
      <c r="W20" s="113"/>
    </row>
    <row r="21" customHeight="1" spans="1:23">
      <c r="A21" s="108" t="s">
        <v>242</v>
      </c>
      <c r="B21" s="108" t="s">
        <v>247</v>
      </c>
      <c r="C21" s="108" t="s">
        <v>246</v>
      </c>
      <c r="D21" s="108" t="s">
        <v>52</v>
      </c>
      <c r="E21" s="108" t="s">
        <v>85</v>
      </c>
      <c r="F21" s="108" t="s">
        <v>86</v>
      </c>
      <c r="G21" s="108" t="s">
        <v>244</v>
      </c>
      <c r="H21" s="108" t="s">
        <v>245</v>
      </c>
      <c r="I21" s="112">
        <v>30</v>
      </c>
      <c r="J21" s="112">
        <v>30</v>
      </c>
      <c r="K21" s="112">
        <v>30</v>
      </c>
      <c r="L21" s="113"/>
      <c r="M21" s="113"/>
      <c r="N21" s="113"/>
      <c r="O21" s="113"/>
      <c r="P21" s="109"/>
      <c r="Q21" s="113"/>
      <c r="R21" s="112"/>
      <c r="S21" s="112"/>
      <c r="T21" s="112"/>
      <c r="U21" s="112"/>
      <c r="V21" s="113"/>
      <c r="W21" s="113"/>
    </row>
    <row r="22" customHeight="1" spans="1:23">
      <c r="A22" s="108" t="s">
        <v>242</v>
      </c>
      <c r="B22" s="108" t="s">
        <v>247</v>
      </c>
      <c r="C22" s="108" t="s">
        <v>246</v>
      </c>
      <c r="D22" s="108" t="s">
        <v>52</v>
      </c>
      <c r="E22" s="108" t="s">
        <v>119</v>
      </c>
      <c r="F22" s="108" t="s">
        <v>120</v>
      </c>
      <c r="G22" s="108" t="s">
        <v>250</v>
      </c>
      <c r="H22" s="108" t="s">
        <v>251</v>
      </c>
      <c r="I22" s="112">
        <v>121.98</v>
      </c>
      <c r="J22" s="112">
        <v>121.98</v>
      </c>
      <c r="K22" s="112">
        <v>121.98</v>
      </c>
      <c r="L22" s="113"/>
      <c r="M22" s="113"/>
      <c r="N22" s="113"/>
      <c r="O22" s="113"/>
      <c r="P22" s="109"/>
      <c r="Q22" s="113"/>
      <c r="R22" s="112"/>
      <c r="S22" s="112"/>
      <c r="T22" s="112"/>
      <c r="U22" s="112"/>
      <c r="V22" s="113"/>
      <c r="W22" s="113"/>
    </row>
    <row r="23" customHeight="1" spans="1:23">
      <c r="A23" s="109"/>
      <c r="B23" s="109"/>
      <c r="C23" s="108" t="s">
        <v>252</v>
      </c>
      <c r="D23" s="109"/>
      <c r="E23" s="109"/>
      <c r="F23" s="109"/>
      <c r="G23" s="109"/>
      <c r="H23" s="109"/>
      <c r="I23" s="112">
        <v>9.86</v>
      </c>
      <c r="J23" s="112"/>
      <c r="K23" s="112"/>
      <c r="L23" s="113"/>
      <c r="M23" s="113"/>
      <c r="N23" s="113"/>
      <c r="O23" s="113"/>
      <c r="P23" s="109"/>
      <c r="Q23" s="113"/>
      <c r="R23" s="112">
        <v>9.86</v>
      </c>
      <c r="S23" s="112"/>
      <c r="T23" s="112"/>
      <c r="U23" s="112">
        <v>9.86</v>
      </c>
      <c r="V23" s="113"/>
      <c r="W23" s="113"/>
    </row>
    <row r="24" customHeight="1" spans="1:23">
      <c r="A24" s="108" t="s">
        <v>242</v>
      </c>
      <c r="B24" s="108" t="s">
        <v>253</v>
      </c>
      <c r="C24" s="108" t="s">
        <v>252</v>
      </c>
      <c r="D24" s="108" t="s">
        <v>52</v>
      </c>
      <c r="E24" s="108" t="s">
        <v>91</v>
      </c>
      <c r="F24" s="108" t="s">
        <v>92</v>
      </c>
      <c r="G24" s="108" t="s">
        <v>254</v>
      </c>
      <c r="H24" s="108" t="s">
        <v>255</v>
      </c>
      <c r="I24" s="112">
        <v>9.86</v>
      </c>
      <c r="J24" s="112"/>
      <c r="K24" s="112"/>
      <c r="L24" s="113"/>
      <c r="M24" s="113"/>
      <c r="N24" s="113"/>
      <c r="O24" s="113"/>
      <c r="P24" s="109"/>
      <c r="Q24" s="113"/>
      <c r="R24" s="112">
        <v>9.86</v>
      </c>
      <c r="S24" s="112"/>
      <c r="T24" s="112"/>
      <c r="U24" s="112">
        <v>9.86</v>
      </c>
      <c r="V24" s="113"/>
      <c r="W24" s="113"/>
    </row>
    <row r="25" customHeight="1" spans="1:23">
      <c r="A25" s="109"/>
      <c r="B25" s="109"/>
      <c r="C25" s="108" t="s">
        <v>256</v>
      </c>
      <c r="D25" s="109"/>
      <c r="E25" s="109"/>
      <c r="F25" s="109"/>
      <c r="G25" s="109"/>
      <c r="H25" s="109"/>
      <c r="I25" s="112">
        <v>23</v>
      </c>
      <c r="J25" s="112">
        <v>23</v>
      </c>
      <c r="K25" s="112">
        <v>23</v>
      </c>
      <c r="L25" s="113"/>
      <c r="M25" s="113"/>
      <c r="N25" s="113"/>
      <c r="O25" s="113"/>
      <c r="P25" s="109"/>
      <c r="Q25" s="113"/>
      <c r="R25" s="112"/>
      <c r="S25" s="112"/>
      <c r="T25" s="112"/>
      <c r="U25" s="112"/>
      <c r="V25" s="113"/>
      <c r="W25" s="113"/>
    </row>
    <row r="26" customHeight="1" spans="1:23">
      <c r="A26" s="108" t="s">
        <v>257</v>
      </c>
      <c r="B26" s="108" t="s">
        <v>258</v>
      </c>
      <c r="C26" s="108" t="s">
        <v>256</v>
      </c>
      <c r="D26" s="108" t="s">
        <v>52</v>
      </c>
      <c r="E26" s="108" t="s">
        <v>83</v>
      </c>
      <c r="F26" s="108" t="s">
        <v>84</v>
      </c>
      <c r="G26" s="108" t="s">
        <v>204</v>
      </c>
      <c r="H26" s="108" t="s">
        <v>205</v>
      </c>
      <c r="I26" s="112">
        <v>6</v>
      </c>
      <c r="J26" s="112">
        <v>6</v>
      </c>
      <c r="K26" s="112">
        <v>6</v>
      </c>
      <c r="L26" s="113"/>
      <c r="M26" s="113"/>
      <c r="N26" s="113"/>
      <c r="O26" s="113"/>
      <c r="P26" s="109"/>
      <c r="Q26" s="113"/>
      <c r="R26" s="112"/>
      <c r="S26" s="112"/>
      <c r="T26" s="112"/>
      <c r="U26" s="112"/>
      <c r="V26" s="113"/>
      <c r="W26" s="113"/>
    </row>
    <row r="27" customHeight="1" spans="1:23">
      <c r="A27" s="108" t="s">
        <v>257</v>
      </c>
      <c r="B27" s="108" t="s">
        <v>258</v>
      </c>
      <c r="C27" s="108" t="s">
        <v>256</v>
      </c>
      <c r="D27" s="108" t="s">
        <v>52</v>
      </c>
      <c r="E27" s="108" t="s">
        <v>83</v>
      </c>
      <c r="F27" s="108" t="s">
        <v>84</v>
      </c>
      <c r="G27" s="108" t="s">
        <v>259</v>
      </c>
      <c r="H27" s="108" t="s">
        <v>260</v>
      </c>
      <c r="I27" s="112">
        <v>12</v>
      </c>
      <c r="J27" s="112">
        <v>12</v>
      </c>
      <c r="K27" s="112">
        <v>12</v>
      </c>
      <c r="L27" s="113"/>
      <c r="M27" s="113"/>
      <c r="N27" s="113"/>
      <c r="O27" s="113"/>
      <c r="P27" s="109"/>
      <c r="Q27" s="113"/>
      <c r="R27" s="112"/>
      <c r="S27" s="112"/>
      <c r="T27" s="112"/>
      <c r="U27" s="112"/>
      <c r="V27" s="113"/>
      <c r="W27" s="113"/>
    </row>
    <row r="28" customHeight="1" spans="1:23">
      <c r="A28" s="108" t="s">
        <v>257</v>
      </c>
      <c r="B28" s="108" t="s">
        <v>258</v>
      </c>
      <c r="C28" s="108" t="s">
        <v>256</v>
      </c>
      <c r="D28" s="108" t="s">
        <v>52</v>
      </c>
      <c r="E28" s="108" t="s">
        <v>83</v>
      </c>
      <c r="F28" s="108" t="s">
        <v>84</v>
      </c>
      <c r="G28" s="108" t="s">
        <v>259</v>
      </c>
      <c r="H28" s="108" t="s">
        <v>260</v>
      </c>
      <c r="I28" s="112">
        <v>5</v>
      </c>
      <c r="J28" s="112">
        <v>5</v>
      </c>
      <c r="K28" s="112">
        <v>5</v>
      </c>
      <c r="L28" s="113"/>
      <c r="M28" s="113"/>
      <c r="N28" s="113"/>
      <c r="O28" s="113"/>
      <c r="P28" s="109"/>
      <c r="Q28" s="113"/>
      <c r="R28" s="112"/>
      <c r="S28" s="112"/>
      <c r="T28" s="112"/>
      <c r="U28" s="112"/>
      <c r="V28" s="113"/>
      <c r="W28" s="113"/>
    </row>
    <row r="29" customHeight="1" spans="1:23">
      <c r="A29" s="109"/>
      <c r="B29" s="109"/>
      <c r="C29" s="108" t="s">
        <v>261</v>
      </c>
      <c r="D29" s="109"/>
      <c r="E29" s="109"/>
      <c r="F29" s="109"/>
      <c r="G29" s="109"/>
      <c r="H29" s="109"/>
      <c r="I29" s="112">
        <v>173.7</v>
      </c>
      <c r="J29" s="112">
        <v>173.7</v>
      </c>
      <c r="K29" s="112">
        <v>173.7</v>
      </c>
      <c r="L29" s="113"/>
      <c r="M29" s="113"/>
      <c r="N29" s="113"/>
      <c r="O29" s="113"/>
      <c r="P29" s="109"/>
      <c r="Q29" s="113"/>
      <c r="R29" s="112"/>
      <c r="S29" s="112"/>
      <c r="T29" s="112"/>
      <c r="U29" s="112"/>
      <c r="V29" s="113"/>
      <c r="W29" s="113"/>
    </row>
    <row r="30" customHeight="1" spans="1:23">
      <c r="A30" s="108" t="s">
        <v>242</v>
      </c>
      <c r="B30" s="108" t="s">
        <v>262</v>
      </c>
      <c r="C30" s="108" t="s">
        <v>261</v>
      </c>
      <c r="D30" s="108" t="s">
        <v>52</v>
      </c>
      <c r="E30" s="108" t="s">
        <v>89</v>
      </c>
      <c r="F30" s="108" t="s">
        <v>90</v>
      </c>
      <c r="G30" s="108" t="s">
        <v>204</v>
      </c>
      <c r="H30" s="108" t="s">
        <v>205</v>
      </c>
      <c r="I30" s="112">
        <v>6</v>
      </c>
      <c r="J30" s="112">
        <v>6</v>
      </c>
      <c r="K30" s="112">
        <v>6</v>
      </c>
      <c r="L30" s="113"/>
      <c r="M30" s="113"/>
      <c r="N30" s="113"/>
      <c r="O30" s="113"/>
      <c r="P30" s="109"/>
      <c r="Q30" s="113"/>
      <c r="R30" s="112"/>
      <c r="S30" s="112"/>
      <c r="T30" s="112"/>
      <c r="U30" s="112"/>
      <c r="V30" s="113"/>
      <c r="W30" s="113"/>
    </row>
    <row r="31" customHeight="1" spans="1:23">
      <c r="A31" s="108" t="s">
        <v>242</v>
      </c>
      <c r="B31" s="108" t="s">
        <v>262</v>
      </c>
      <c r="C31" s="108" t="s">
        <v>261</v>
      </c>
      <c r="D31" s="108" t="s">
        <v>52</v>
      </c>
      <c r="E31" s="108" t="s">
        <v>89</v>
      </c>
      <c r="F31" s="108" t="s">
        <v>90</v>
      </c>
      <c r="G31" s="108" t="s">
        <v>244</v>
      </c>
      <c r="H31" s="108" t="s">
        <v>245</v>
      </c>
      <c r="I31" s="112">
        <v>60</v>
      </c>
      <c r="J31" s="112">
        <v>60</v>
      </c>
      <c r="K31" s="112">
        <v>60</v>
      </c>
      <c r="L31" s="113"/>
      <c r="M31" s="113"/>
      <c r="N31" s="113"/>
      <c r="O31" s="113"/>
      <c r="P31" s="109"/>
      <c r="Q31" s="113"/>
      <c r="R31" s="112"/>
      <c r="S31" s="112"/>
      <c r="T31" s="112"/>
      <c r="U31" s="112"/>
      <c r="V31" s="113"/>
      <c r="W31" s="113"/>
    </row>
    <row r="32" customHeight="1" spans="1:23">
      <c r="A32" s="108" t="s">
        <v>242</v>
      </c>
      <c r="B32" s="108" t="s">
        <v>262</v>
      </c>
      <c r="C32" s="108" t="s">
        <v>261</v>
      </c>
      <c r="D32" s="108" t="s">
        <v>52</v>
      </c>
      <c r="E32" s="108" t="s">
        <v>89</v>
      </c>
      <c r="F32" s="108" t="s">
        <v>90</v>
      </c>
      <c r="G32" s="108" t="s">
        <v>244</v>
      </c>
      <c r="H32" s="108" t="s">
        <v>245</v>
      </c>
      <c r="I32" s="112">
        <v>5</v>
      </c>
      <c r="J32" s="112">
        <v>5</v>
      </c>
      <c r="K32" s="112">
        <v>5</v>
      </c>
      <c r="L32" s="113"/>
      <c r="M32" s="113"/>
      <c r="N32" s="113"/>
      <c r="O32" s="113"/>
      <c r="P32" s="109"/>
      <c r="Q32" s="113"/>
      <c r="R32" s="112"/>
      <c r="S32" s="112"/>
      <c r="T32" s="112"/>
      <c r="U32" s="112"/>
      <c r="V32" s="113"/>
      <c r="W32" s="113"/>
    </row>
    <row r="33" customHeight="1" spans="1:23">
      <c r="A33" s="108" t="s">
        <v>242</v>
      </c>
      <c r="B33" s="108" t="s">
        <v>262</v>
      </c>
      <c r="C33" s="108" t="s">
        <v>261</v>
      </c>
      <c r="D33" s="108" t="s">
        <v>52</v>
      </c>
      <c r="E33" s="108" t="s">
        <v>89</v>
      </c>
      <c r="F33" s="108" t="s">
        <v>90</v>
      </c>
      <c r="G33" s="108" t="s">
        <v>263</v>
      </c>
      <c r="H33" s="108" t="s">
        <v>264</v>
      </c>
      <c r="I33" s="112">
        <v>5.8</v>
      </c>
      <c r="J33" s="112">
        <v>5.8</v>
      </c>
      <c r="K33" s="112">
        <v>5.8</v>
      </c>
      <c r="L33" s="113"/>
      <c r="M33" s="113"/>
      <c r="N33" s="113"/>
      <c r="O33" s="113"/>
      <c r="P33" s="109"/>
      <c r="Q33" s="113"/>
      <c r="R33" s="112"/>
      <c r="S33" s="112"/>
      <c r="T33" s="112"/>
      <c r="U33" s="112"/>
      <c r="V33" s="113"/>
      <c r="W33" s="113"/>
    </row>
    <row r="34" customHeight="1" spans="1:23">
      <c r="A34" s="108" t="s">
        <v>242</v>
      </c>
      <c r="B34" s="108" t="s">
        <v>262</v>
      </c>
      <c r="C34" s="108" t="s">
        <v>261</v>
      </c>
      <c r="D34" s="108" t="s">
        <v>52</v>
      </c>
      <c r="E34" s="108" t="s">
        <v>89</v>
      </c>
      <c r="F34" s="108" t="s">
        <v>90</v>
      </c>
      <c r="G34" s="108" t="s">
        <v>263</v>
      </c>
      <c r="H34" s="108" t="s">
        <v>264</v>
      </c>
      <c r="I34" s="112">
        <v>15</v>
      </c>
      <c r="J34" s="112">
        <v>15</v>
      </c>
      <c r="K34" s="112">
        <v>15</v>
      </c>
      <c r="L34" s="113"/>
      <c r="M34" s="113"/>
      <c r="N34" s="113"/>
      <c r="O34" s="113"/>
      <c r="P34" s="109"/>
      <c r="Q34" s="113"/>
      <c r="R34" s="112"/>
      <c r="S34" s="112"/>
      <c r="T34" s="112"/>
      <c r="U34" s="112"/>
      <c r="V34" s="113"/>
      <c r="W34" s="113"/>
    </row>
    <row r="35" customHeight="1" spans="1:23">
      <c r="A35" s="108" t="s">
        <v>242</v>
      </c>
      <c r="B35" s="108" t="s">
        <v>262</v>
      </c>
      <c r="C35" s="108" t="s">
        <v>261</v>
      </c>
      <c r="D35" s="108" t="s">
        <v>52</v>
      </c>
      <c r="E35" s="108" t="s">
        <v>93</v>
      </c>
      <c r="F35" s="108" t="s">
        <v>94</v>
      </c>
      <c r="G35" s="108" t="s">
        <v>214</v>
      </c>
      <c r="H35" s="108" t="s">
        <v>215</v>
      </c>
      <c r="I35" s="112">
        <v>10</v>
      </c>
      <c r="J35" s="112">
        <v>10</v>
      </c>
      <c r="K35" s="112">
        <v>10</v>
      </c>
      <c r="L35" s="113"/>
      <c r="M35" s="113"/>
      <c r="N35" s="113"/>
      <c r="O35" s="113"/>
      <c r="P35" s="109"/>
      <c r="Q35" s="113"/>
      <c r="R35" s="112"/>
      <c r="S35" s="112"/>
      <c r="T35" s="112"/>
      <c r="U35" s="112"/>
      <c r="V35" s="113"/>
      <c r="W35" s="113"/>
    </row>
    <row r="36" customHeight="1" spans="1:23">
      <c r="A36" s="108" t="s">
        <v>242</v>
      </c>
      <c r="B36" s="108" t="s">
        <v>262</v>
      </c>
      <c r="C36" s="108" t="s">
        <v>261</v>
      </c>
      <c r="D36" s="108" t="s">
        <v>52</v>
      </c>
      <c r="E36" s="108" t="s">
        <v>93</v>
      </c>
      <c r="F36" s="108" t="s">
        <v>94</v>
      </c>
      <c r="G36" s="108" t="s">
        <v>214</v>
      </c>
      <c r="H36" s="108" t="s">
        <v>215</v>
      </c>
      <c r="I36" s="112">
        <v>10</v>
      </c>
      <c r="J36" s="112">
        <v>10</v>
      </c>
      <c r="K36" s="112">
        <v>10</v>
      </c>
      <c r="L36" s="113"/>
      <c r="M36" s="113"/>
      <c r="N36" s="113"/>
      <c r="O36" s="113"/>
      <c r="P36" s="109"/>
      <c r="Q36" s="113"/>
      <c r="R36" s="112"/>
      <c r="S36" s="112"/>
      <c r="T36" s="112"/>
      <c r="U36" s="112"/>
      <c r="V36" s="113"/>
      <c r="W36" s="113"/>
    </row>
    <row r="37" customHeight="1" spans="1:23">
      <c r="A37" s="108" t="s">
        <v>242</v>
      </c>
      <c r="B37" s="108" t="s">
        <v>262</v>
      </c>
      <c r="C37" s="108" t="s">
        <v>261</v>
      </c>
      <c r="D37" s="108" t="s">
        <v>52</v>
      </c>
      <c r="E37" s="108" t="s">
        <v>93</v>
      </c>
      <c r="F37" s="108" t="s">
        <v>94</v>
      </c>
      <c r="G37" s="108" t="s">
        <v>214</v>
      </c>
      <c r="H37" s="108" t="s">
        <v>215</v>
      </c>
      <c r="I37" s="112">
        <v>10</v>
      </c>
      <c r="J37" s="112">
        <v>10</v>
      </c>
      <c r="K37" s="112">
        <v>10</v>
      </c>
      <c r="L37" s="113"/>
      <c r="M37" s="113"/>
      <c r="N37" s="113"/>
      <c r="O37" s="113"/>
      <c r="P37" s="109"/>
      <c r="Q37" s="113"/>
      <c r="R37" s="112"/>
      <c r="S37" s="112"/>
      <c r="T37" s="112"/>
      <c r="U37" s="112"/>
      <c r="V37" s="113"/>
      <c r="W37" s="113"/>
    </row>
    <row r="38" customHeight="1" spans="1:23">
      <c r="A38" s="108" t="s">
        <v>242</v>
      </c>
      <c r="B38" s="108" t="s">
        <v>262</v>
      </c>
      <c r="C38" s="108" t="s">
        <v>261</v>
      </c>
      <c r="D38" s="108" t="s">
        <v>52</v>
      </c>
      <c r="E38" s="108" t="s">
        <v>95</v>
      </c>
      <c r="F38" s="108" t="s">
        <v>96</v>
      </c>
      <c r="G38" s="108" t="s">
        <v>244</v>
      </c>
      <c r="H38" s="108" t="s">
        <v>245</v>
      </c>
      <c r="I38" s="112">
        <v>2.9</v>
      </c>
      <c r="J38" s="112">
        <v>2.9</v>
      </c>
      <c r="K38" s="112">
        <v>2.9</v>
      </c>
      <c r="L38" s="113"/>
      <c r="M38" s="113"/>
      <c r="N38" s="113"/>
      <c r="O38" s="113"/>
      <c r="P38" s="109"/>
      <c r="Q38" s="113"/>
      <c r="R38" s="112"/>
      <c r="S38" s="112"/>
      <c r="T38" s="112"/>
      <c r="U38" s="112"/>
      <c r="V38" s="113"/>
      <c r="W38" s="113"/>
    </row>
    <row r="39" customHeight="1" spans="1:23">
      <c r="A39" s="108" t="s">
        <v>242</v>
      </c>
      <c r="B39" s="108" t="s">
        <v>262</v>
      </c>
      <c r="C39" s="108" t="s">
        <v>261</v>
      </c>
      <c r="D39" s="108" t="s">
        <v>52</v>
      </c>
      <c r="E39" s="108" t="s">
        <v>95</v>
      </c>
      <c r="F39" s="108" t="s">
        <v>96</v>
      </c>
      <c r="G39" s="108" t="s">
        <v>244</v>
      </c>
      <c r="H39" s="108" t="s">
        <v>245</v>
      </c>
      <c r="I39" s="112">
        <v>48</v>
      </c>
      <c r="J39" s="112">
        <v>48</v>
      </c>
      <c r="K39" s="112">
        <v>48</v>
      </c>
      <c r="L39" s="113"/>
      <c r="M39" s="113"/>
      <c r="N39" s="113"/>
      <c r="O39" s="113"/>
      <c r="P39" s="109"/>
      <c r="Q39" s="113"/>
      <c r="R39" s="112"/>
      <c r="S39" s="112"/>
      <c r="T39" s="112"/>
      <c r="U39" s="112"/>
      <c r="V39" s="113"/>
      <c r="W39" s="113"/>
    </row>
    <row r="40" customHeight="1" spans="1:23">
      <c r="A40" s="108" t="s">
        <v>242</v>
      </c>
      <c r="B40" s="108" t="s">
        <v>262</v>
      </c>
      <c r="C40" s="108" t="s">
        <v>261</v>
      </c>
      <c r="D40" s="108" t="s">
        <v>52</v>
      </c>
      <c r="E40" s="108" t="s">
        <v>95</v>
      </c>
      <c r="F40" s="108" t="s">
        <v>96</v>
      </c>
      <c r="G40" s="108" t="s">
        <v>244</v>
      </c>
      <c r="H40" s="108" t="s">
        <v>245</v>
      </c>
      <c r="I40" s="112">
        <v>1</v>
      </c>
      <c r="J40" s="112">
        <v>1</v>
      </c>
      <c r="K40" s="112">
        <v>1</v>
      </c>
      <c r="L40" s="113"/>
      <c r="M40" s="113"/>
      <c r="N40" s="113"/>
      <c r="O40" s="113"/>
      <c r="P40" s="109"/>
      <c r="Q40" s="113"/>
      <c r="R40" s="112"/>
      <c r="S40" s="112"/>
      <c r="T40" s="112"/>
      <c r="U40" s="112"/>
      <c r="V40" s="113"/>
      <c r="W40" s="113"/>
    </row>
    <row r="41" ht="42.75" spans="1:23">
      <c r="A41" s="109"/>
      <c r="B41" s="109"/>
      <c r="C41" s="108" t="s">
        <v>265</v>
      </c>
      <c r="D41" s="109"/>
      <c r="E41" s="109"/>
      <c r="F41" s="109"/>
      <c r="G41" s="109"/>
      <c r="H41" s="109"/>
      <c r="I41" s="112">
        <v>13.92</v>
      </c>
      <c r="J41" s="112">
        <v>13.92</v>
      </c>
      <c r="K41" s="112">
        <v>13.92</v>
      </c>
      <c r="L41" s="113"/>
      <c r="M41" s="113"/>
      <c r="N41" s="113"/>
      <c r="O41" s="113"/>
      <c r="P41" s="109"/>
      <c r="Q41" s="113"/>
      <c r="R41" s="112"/>
      <c r="S41" s="112"/>
      <c r="T41" s="112"/>
      <c r="U41" s="112"/>
      <c r="V41" s="113"/>
      <c r="W41" s="113"/>
    </row>
    <row r="42" ht="42.75" spans="1:23">
      <c r="A42" s="108" t="s">
        <v>257</v>
      </c>
      <c r="B42" s="108" t="s">
        <v>266</v>
      </c>
      <c r="C42" s="108" t="s">
        <v>265</v>
      </c>
      <c r="D42" s="108" t="s">
        <v>52</v>
      </c>
      <c r="E42" s="108" t="s">
        <v>103</v>
      </c>
      <c r="F42" s="108" t="s">
        <v>104</v>
      </c>
      <c r="G42" s="108" t="s">
        <v>244</v>
      </c>
      <c r="H42" s="108" t="s">
        <v>245</v>
      </c>
      <c r="I42" s="112">
        <v>13.92</v>
      </c>
      <c r="J42" s="112">
        <v>13.92</v>
      </c>
      <c r="K42" s="112">
        <v>13.92</v>
      </c>
      <c r="L42" s="113"/>
      <c r="M42" s="113"/>
      <c r="N42" s="113"/>
      <c r="O42" s="113"/>
      <c r="P42" s="109"/>
      <c r="Q42" s="113"/>
      <c r="R42" s="112"/>
      <c r="S42" s="112"/>
      <c r="T42" s="112"/>
      <c r="U42" s="112"/>
      <c r="V42" s="113"/>
      <c r="W42" s="113"/>
    </row>
    <row r="43" customHeight="1" spans="1:23">
      <c r="A43" s="109"/>
      <c r="B43" s="109"/>
      <c r="C43" s="108" t="s">
        <v>267</v>
      </c>
      <c r="D43" s="109"/>
      <c r="E43" s="109"/>
      <c r="F43" s="109"/>
      <c r="G43" s="109"/>
      <c r="H43" s="109"/>
      <c r="I43" s="112">
        <v>19.45</v>
      </c>
      <c r="J43" s="112">
        <v>19.45</v>
      </c>
      <c r="K43" s="112">
        <v>19.45</v>
      </c>
      <c r="L43" s="113"/>
      <c r="M43" s="113"/>
      <c r="N43" s="113"/>
      <c r="O43" s="113"/>
      <c r="P43" s="109"/>
      <c r="Q43" s="113"/>
      <c r="R43" s="112"/>
      <c r="S43" s="112"/>
      <c r="T43" s="112"/>
      <c r="U43" s="112"/>
      <c r="V43" s="113"/>
      <c r="W43" s="113"/>
    </row>
    <row r="44" customHeight="1" spans="1:23">
      <c r="A44" s="108" t="s">
        <v>242</v>
      </c>
      <c r="B44" s="108" t="s">
        <v>268</v>
      </c>
      <c r="C44" s="108" t="s">
        <v>267</v>
      </c>
      <c r="D44" s="108" t="s">
        <v>52</v>
      </c>
      <c r="E44" s="108" t="s">
        <v>81</v>
      </c>
      <c r="F44" s="108" t="s">
        <v>82</v>
      </c>
      <c r="G44" s="108" t="s">
        <v>244</v>
      </c>
      <c r="H44" s="108" t="s">
        <v>245</v>
      </c>
      <c r="I44" s="112">
        <v>19.45</v>
      </c>
      <c r="J44" s="112">
        <v>19.45</v>
      </c>
      <c r="K44" s="112">
        <v>19.45</v>
      </c>
      <c r="L44" s="113"/>
      <c r="M44" s="113"/>
      <c r="N44" s="113"/>
      <c r="O44" s="113"/>
      <c r="P44" s="109"/>
      <c r="Q44" s="113"/>
      <c r="R44" s="112"/>
      <c r="S44" s="112"/>
      <c r="T44" s="112"/>
      <c r="U44" s="112"/>
      <c r="V44" s="113"/>
      <c r="W44" s="113"/>
    </row>
    <row r="45" customHeight="1" spans="1:23">
      <c r="A45" s="109"/>
      <c r="B45" s="109"/>
      <c r="C45" s="108" t="s">
        <v>269</v>
      </c>
      <c r="D45" s="109"/>
      <c r="E45" s="109"/>
      <c r="F45" s="109"/>
      <c r="G45" s="109"/>
      <c r="H45" s="109"/>
      <c r="I45" s="112">
        <v>83</v>
      </c>
      <c r="J45" s="112">
        <v>83</v>
      </c>
      <c r="K45" s="112">
        <v>83</v>
      </c>
      <c r="L45" s="113"/>
      <c r="M45" s="113"/>
      <c r="N45" s="113"/>
      <c r="O45" s="113"/>
      <c r="P45" s="109"/>
      <c r="Q45" s="113"/>
      <c r="R45" s="112"/>
      <c r="S45" s="112"/>
      <c r="T45" s="112"/>
      <c r="U45" s="112"/>
      <c r="V45" s="113"/>
      <c r="W45" s="113"/>
    </row>
    <row r="46" customHeight="1" spans="1:23">
      <c r="A46" s="108" t="s">
        <v>257</v>
      </c>
      <c r="B46" s="108" t="s">
        <v>270</v>
      </c>
      <c r="C46" s="108" t="s">
        <v>269</v>
      </c>
      <c r="D46" s="108" t="s">
        <v>52</v>
      </c>
      <c r="E46" s="108" t="s">
        <v>101</v>
      </c>
      <c r="F46" s="108" t="s">
        <v>102</v>
      </c>
      <c r="G46" s="108" t="s">
        <v>271</v>
      </c>
      <c r="H46" s="108" t="s">
        <v>272</v>
      </c>
      <c r="I46" s="112">
        <v>8</v>
      </c>
      <c r="J46" s="112">
        <v>8</v>
      </c>
      <c r="K46" s="112">
        <v>8</v>
      </c>
      <c r="L46" s="113"/>
      <c r="M46" s="113"/>
      <c r="N46" s="113"/>
      <c r="O46" s="113"/>
      <c r="P46" s="109"/>
      <c r="Q46" s="113"/>
      <c r="R46" s="112"/>
      <c r="S46" s="112"/>
      <c r="T46" s="112"/>
      <c r="U46" s="112"/>
      <c r="V46" s="113"/>
      <c r="W46" s="113"/>
    </row>
    <row r="47" customHeight="1" spans="1:23">
      <c r="A47" s="108" t="s">
        <v>257</v>
      </c>
      <c r="B47" s="108" t="s">
        <v>270</v>
      </c>
      <c r="C47" s="108" t="s">
        <v>269</v>
      </c>
      <c r="D47" s="108" t="s">
        <v>52</v>
      </c>
      <c r="E47" s="108" t="s">
        <v>101</v>
      </c>
      <c r="F47" s="108" t="s">
        <v>102</v>
      </c>
      <c r="G47" s="108" t="s">
        <v>244</v>
      </c>
      <c r="H47" s="108" t="s">
        <v>245</v>
      </c>
      <c r="I47" s="112">
        <v>60</v>
      </c>
      <c r="J47" s="112">
        <v>60</v>
      </c>
      <c r="K47" s="112">
        <v>60</v>
      </c>
      <c r="L47" s="113"/>
      <c r="M47" s="113"/>
      <c r="N47" s="113"/>
      <c r="O47" s="113"/>
      <c r="P47" s="109"/>
      <c r="Q47" s="113"/>
      <c r="R47" s="112"/>
      <c r="S47" s="112"/>
      <c r="T47" s="112"/>
      <c r="U47" s="112"/>
      <c r="V47" s="113"/>
      <c r="W47" s="113"/>
    </row>
    <row r="48" customHeight="1" spans="1:23">
      <c r="A48" s="108" t="s">
        <v>257</v>
      </c>
      <c r="B48" s="108" t="s">
        <v>270</v>
      </c>
      <c r="C48" s="108" t="s">
        <v>269</v>
      </c>
      <c r="D48" s="108" t="s">
        <v>52</v>
      </c>
      <c r="E48" s="108" t="s">
        <v>101</v>
      </c>
      <c r="F48" s="108" t="s">
        <v>102</v>
      </c>
      <c r="G48" s="108" t="s">
        <v>273</v>
      </c>
      <c r="H48" s="108" t="s">
        <v>274</v>
      </c>
      <c r="I48" s="112">
        <v>15</v>
      </c>
      <c r="J48" s="112">
        <v>15</v>
      </c>
      <c r="K48" s="112">
        <v>15</v>
      </c>
      <c r="L48" s="113"/>
      <c r="M48" s="113"/>
      <c r="N48" s="113"/>
      <c r="O48" s="113"/>
      <c r="P48" s="109"/>
      <c r="Q48" s="113"/>
      <c r="R48" s="112"/>
      <c r="S48" s="112"/>
      <c r="T48" s="112"/>
      <c r="U48" s="112"/>
      <c r="V48" s="113"/>
      <c r="W48" s="113"/>
    </row>
    <row r="49" customHeight="1" spans="1:23">
      <c r="A49" s="109"/>
      <c r="B49" s="109"/>
      <c r="C49" s="108" t="s">
        <v>275</v>
      </c>
      <c r="D49" s="109"/>
      <c r="E49" s="109"/>
      <c r="F49" s="109"/>
      <c r="G49" s="109"/>
      <c r="H49" s="109"/>
      <c r="I49" s="112">
        <v>2</v>
      </c>
      <c r="J49" s="112">
        <v>2</v>
      </c>
      <c r="K49" s="112">
        <v>2</v>
      </c>
      <c r="L49" s="113"/>
      <c r="M49" s="113"/>
      <c r="N49" s="113"/>
      <c r="O49" s="113"/>
      <c r="P49" s="109"/>
      <c r="Q49" s="113"/>
      <c r="R49" s="112"/>
      <c r="S49" s="112"/>
      <c r="T49" s="112"/>
      <c r="U49" s="112"/>
      <c r="V49" s="113"/>
      <c r="W49" s="113"/>
    </row>
    <row r="50" customHeight="1" spans="1:23">
      <c r="A50" s="108" t="s">
        <v>257</v>
      </c>
      <c r="B50" s="108" t="s">
        <v>276</v>
      </c>
      <c r="C50" s="108" t="s">
        <v>275</v>
      </c>
      <c r="D50" s="108" t="s">
        <v>52</v>
      </c>
      <c r="E50" s="108" t="s">
        <v>99</v>
      </c>
      <c r="F50" s="108" t="s">
        <v>100</v>
      </c>
      <c r="G50" s="108" t="s">
        <v>244</v>
      </c>
      <c r="H50" s="108" t="s">
        <v>245</v>
      </c>
      <c r="I50" s="112">
        <v>2</v>
      </c>
      <c r="J50" s="112">
        <v>2</v>
      </c>
      <c r="K50" s="112">
        <v>2</v>
      </c>
      <c r="L50" s="113"/>
      <c r="M50" s="113"/>
      <c r="N50" s="113"/>
      <c r="O50" s="113"/>
      <c r="P50" s="109"/>
      <c r="Q50" s="113"/>
      <c r="R50" s="112"/>
      <c r="S50" s="112"/>
      <c r="T50" s="112"/>
      <c r="U50" s="112"/>
      <c r="V50" s="113"/>
      <c r="W50" s="113"/>
    </row>
    <row r="51" customHeight="1" spans="1:23">
      <c r="A51" s="110" t="s">
        <v>29</v>
      </c>
      <c r="B51" s="110"/>
      <c r="C51" s="110"/>
      <c r="D51" s="110"/>
      <c r="E51" s="110"/>
      <c r="F51" s="110"/>
      <c r="G51" s="110"/>
      <c r="H51" s="110"/>
      <c r="I51" s="112">
        <v>671.21</v>
      </c>
      <c r="J51" s="112">
        <v>661.35</v>
      </c>
      <c r="K51" s="112">
        <v>661.35</v>
      </c>
      <c r="L51" s="113"/>
      <c r="M51" s="113"/>
      <c r="N51" s="113"/>
      <c r="O51" s="113"/>
      <c r="P51" s="113"/>
      <c r="Q51" s="113"/>
      <c r="R51" s="112">
        <v>9.86</v>
      </c>
      <c r="S51" s="112"/>
      <c r="T51" s="112"/>
      <c r="U51" s="112">
        <v>9.86</v>
      </c>
      <c r="V51" s="113"/>
      <c r="W51" s="113"/>
    </row>
  </sheetData>
  <mergeCells count="29">
    <mergeCell ref="A2:W2"/>
    <mergeCell ref="A3:H3"/>
    <mergeCell ref="T3:W3"/>
    <mergeCell ref="J4:M4"/>
    <mergeCell ref="N4:P4"/>
    <mergeCell ref="R4:W4"/>
    <mergeCell ref="A51:H5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590277777777778" right="0.590277777777778" top="0.786805555555556" bottom="0.786805555555556" header="0.5" footer="0.5"/>
  <pageSetup paperSize="1" scale="56" fitToHeight="0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4"/>
  <sheetViews>
    <sheetView showZeros="0" tabSelected="1" topLeftCell="A7" workbookViewId="0">
      <selection activeCell="B8" sqref="B8"/>
    </sheetView>
  </sheetViews>
  <sheetFormatPr defaultColWidth="8.85" defaultRowHeight="15" customHeight="1"/>
  <cols>
    <col min="1" max="1" width="11.5583333333333" style="91" customWidth="1"/>
    <col min="2" max="2" width="55" style="91" customWidth="1"/>
    <col min="3" max="4" width="13.8416666666667" style="91" customWidth="1"/>
    <col min="5" max="5" width="17.1083333333333" style="91" customWidth="1"/>
    <col min="6" max="6" width="6.775" style="91" customWidth="1"/>
    <col min="7" max="7" width="8.89166666666667" style="91" customWidth="1"/>
    <col min="8" max="8" width="9.66666666666667" style="91" customWidth="1"/>
    <col min="9" max="9" width="12.6666666666667" style="91" customWidth="1"/>
    <col min="10" max="10" width="31.225" style="91" customWidth="1"/>
    <col min="11" max="16384" width="8.85" style="91"/>
  </cols>
  <sheetData>
    <row r="1" ht="24" customHeight="1" spans="1:10">
      <c r="A1" s="81" t="s">
        <v>277</v>
      </c>
      <c r="B1" s="81"/>
      <c r="C1" s="81"/>
      <c r="D1" s="81"/>
      <c r="E1" s="81"/>
      <c r="F1" s="81"/>
      <c r="G1" s="81"/>
      <c r="H1" s="81"/>
      <c r="I1" s="81"/>
      <c r="J1" s="81"/>
    </row>
    <row r="2" ht="45" customHeight="1" spans="1:10">
      <c r="A2" s="92" t="s">
        <v>278</v>
      </c>
      <c r="B2" s="92"/>
      <c r="C2" s="92"/>
      <c r="D2" s="92"/>
      <c r="E2" s="92"/>
      <c r="F2" s="92"/>
      <c r="G2" s="92"/>
      <c r="H2" s="92"/>
      <c r="I2" s="92"/>
      <c r="J2" s="92"/>
    </row>
    <row r="3" ht="20.25" customHeight="1" spans="1:10">
      <c r="A3" s="93" t="str">
        <f>"单位名称："&amp;"易门县退役军人事务局"</f>
        <v>单位名称：易门县退役军人事务局</v>
      </c>
      <c r="B3" s="93"/>
      <c r="C3" s="93"/>
      <c r="D3" s="93"/>
      <c r="E3" s="93"/>
      <c r="F3" s="93"/>
      <c r="G3" s="93"/>
      <c r="H3" s="93"/>
      <c r="I3" s="93"/>
      <c r="J3" s="93"/>
    </row>
    <row r="4" ht="20.25" customHeight="1" spans="1:10">
      <c r="A4" s="35" t="s">
        <v>279</v>
      </c>
      <c r="B4" s="35" t="s">
        <v>280</v>
      </c>
      <c r="C4" s="35" t="s">
        <v>281</v>
      </c>
      <c r="D4" s="35" t="s">
        <v>282</v>
      </c>
      <c r="E4" s="35" t="s">
        <v>283</v>
      </c>
      <c r="F4" s="35" t="s">
        <v>284</v>
      </c>
      <c r="G4" s="35" t="s">
        <v>285</v>
      </c>
      <c r="H4" s="35" t="s">
        <v>286</v>
      </c>
      <c r="I4" s="35" t="s">
        <v>287</v>
      </c>
      <c r="J4" s="35" t="s">
        <v>288</v>
      </c>
    </row>
    <row r="5" ht="46.5" customHeight="1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ht="30" customHeight="1" spans="1:10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</row>
    <row r="7" s="90" customFormat="1" ht="54" spans="1:10">
      <c r="A7" s="94" t="s">
        <v>52</v>
      </c>
      <c r="B7" s="95"/>
      <c r="C7" s="35"/>
      <c r="E7" s="100"/>
      <c r="F7" s="100"/>
      <c r="G7" s="100"/>
      <c r="H7" s="100"/>
      <c r="I7" s="100"/>
      <c r="J7" s="100"/>
    </row>
    <row r="8" ht="179" customHeight="1" spans="1:10">
      <c r="A8" s="96" t="s">
        <v>261</v>
      </c>
      <c r="B8" s="97" t="s">
        <v>289</v>
      </c>
      <c r="C8" s="35"/>
      <c r="D8" s="35"/>
      <c r="E8" s="38"/>
      <c r="F8" s="38"/>
      <c r="G8" s="38"/>
      <c r="H8" s="38"/>
      <c r="I8" s="38"/>
      <c r="J8" s="38"/>
    </row>
    <row r="9" ht="49" customHeight="1" spans="1:10">
      <c r="A9" s="98"/>
      <c r="B9" s="98"/>
      <c r="C9" s="98" t="s">
        <v>290</v>
      </c>
      <c r="D9" s="99" t="s">
        <v>291</v>
      </c>
      <c r="E9" s="101" t="s">
        <v>292</v>
      </c>
      <c r="F9" s="100" t="s">
        <v>293</v>
      </c>
      <c r="G9" s="35" t="s">
        <v>45</v>
      </c>
      <c r="H9" s="100" t="s">
        <v>294</v>
      </c>
      <c r="I9" s="100" t="s">
        <v>295</v>
      </c>
      <c r="J9" s="101" t="s">
        <v>296</v>
      </c>
    </row>
    <row r="10" ht="90" spans="1:10">
      <c r="A10" s="98"/>
      <c r="B10" s="98"/>
      <c r="C10" s="98" t="s">
        <v>290</v>
      </c>
      <c r="D10" s="99" t="s">
        <v>297</v>
      </c>
      <c r="E10" s="101" t="s">
        <v>298</v>
      </c>
      <c r="F10" s="100" t="s">
        <v>299</v>
      </c>
      <c r="G10" s="35" t="s">
        <v>300</v>
      </c>
      <c r="H10" s="100" t="s">
        <v>301</v>
      </c>
      <c r="I10" s="100" t="s">
        <v>295</v>
      </c>
      <c r="J10" s="101" t="s">
        <v>302</v>
      </c>
    </row>
    <row r="11" ht="87" customHeight="1" spans="1:10">
      <c r="A11" s="98"/>
      <c r="B11" s="98"/>
      <c r="C11" s="98" t="s">
        <v>290</v>
      </c>
      <c r="D11" s="99" t="s">
        <v>303</v>
      </c>
      <c r="E11" s="101" t="s">
        <v>304</v>
      </c>
      <c r="F11" s="100" t="s">
        <v>299</v>
      </c>
      <c r="G11" s="35" t="s">
        <v>300</v>
      </c>
      <c r="H11" s="100" t="s">
        <v>301</v>
      </c>
      <c r="I11" s="100" t="s">
        <v>295</v>
      </c>
      <c r="J11" s="101" t="s">
        <v>305</v>
      </c>
    </row>
    <row r="12" ht="48" customHeight="1" spans="1:10">
      <c r="A12" s="98"/>
      <c r="B12" s="98"/>
      <c r="C12" s="98" t="s">
        <v>306</v>
      </c>
      <c r="D12" s="99" t="s">
        <v>307</v>
      </c>
      <c r="E12" s="101" t="s">
        <v>308</v>
      </c>
      <c r="F12" s="100" t="s">
        <v>299</v>
      </c>
      <c r="G12" s="35" t="s">
        <v>309</v>
      </c>
      <c r="H12" s="100"/>
      <c r="I12" s="100" t="s">
        <v>310</v>
      </c>
      <c r="J12" s="101" t="s">
        <v>311</v>
      </c>
    </row>
    <row r="13" ht="66" customHeight="1" spans="1:10">
      <c r="A13" s="98"/>
      <c r="B13" s="98"/>
      <c r="C13" s="98" t="s">
        <v>312</v>
      </c>
      <c r="D13" s="99" t="s">
        <v>313</v>
      </c>
      <c r="E13" s="101" t="s">
        <v>314</v>
      </c>
      <c r="F13" s="100" t="s">
        <v>293</v>
      </c>
      <c r="G13" s="35" t="s">
        <v>315</v>
      </c>
      <c r="H13" s="100" t="s">
        <v>301</v>
      </c>
      <c r="I13" s="100" t="s">
        <v>295</v>
      </c>
      <c r="J13" s="101" t="s">
        <v>316</v>
      </c>
    </row>
    <row r="14" ht="96" customHeight="1" spans="1:10">
      <c r="A14" s="98" t="s">
        <v>241</v>
      </c>
      <c r="B14" s="98" t="s">
        <v>317</v>
      </c>
      <c r="C14" s="98"/>
      <c r="D14" s="98"/>
      <c r="E14" s="98"/>
      <c r="F14" s="98"/>
      <c r="G14" s="98"/>
      <c r="H14" s="98"/>
      <c r="I14" s="98"/>
      <c r="J14" s="98"/>
    </row>
    <row r="15" ht="100" customHeight="1" spans="1:10">
      <c r="A15" s="98"/>
      <c r="B15" s="98"/>
      <c r="C15" s="98" t="s">
        <v>290</v>
      </c>
      <c r="D15" s="99" t="s">
        <v>291</v>
      </c>
      <c r="E15" s="101" t="s">
        <v>318</v>
      </c>
      <c r="F15" s="100" t="s">
        <v>293</v>
      </c>
      <c r="G15" s="35" t="s">
        <v>45</v>
      </c>
      <c r="H15" s="100" t="s">
        <v>294</v>
      </c>
      <c r="I15" s="100" t="s">
        <v>295</v>
      </c>
      <c r="J15" s="101" t="s">
        <v>319</v>
      </c>
    </row>
    <row r="16" ht="118" customHeight="1" spans="1:10">
      <c r="A16" s="98"/>
      <c r="B16" s="98"/>
      <c r="C16" s="98" t="s">
        <v>290</v>
      </c>
      <c r="D16" s="99" t="s">
        <v>297</v>
      </c>
      <c r="E16" s="101" t="s">
        <v>298</v>
      </c>
      <c r="F16" s="100" t="s">
        <v>299</v>
      </c>
      <c r="G16" s="35" t="s">
        <v>300</v>
      </c>
      <c r="H16" s="100" t="s">
        <v>301</v>
      </c>
      <c r="I16" s="100" t="s">
        <v>295</v>
      </c>
      <c r="J16" s="101" t="s">
        <v>302</v>
      </c>
    </row>
    <row r="17" ht="82" customHeight="1" spans="1:10">
      <c r="A17" s="98"/>
      <c r="B17" s="98"/>
      <c r="C17" s="98" t="s">
        <v>290</v>
      </c>
      <c r="D17" s="99" t="s">
        <v>303</v>
      </c>
      <c r="E17" s="101" t="s">
        <v>304</v>
      </c>
      <c r="F17" s="100" t="s">
        <v>299</v>
      </c>
      <c r="G17" s="35" t="s">
        <v>300</v>
      </c>
      <c r="H17" s="100" t="s">
        <v>301</v>
      </c>
      <c r="I17" s="100" t="s">
        <v>295</v>
      </c>
      <c r="J17" s="101" t="s">
        <v>305</v>
      </c>
    </row>
    <row r="18" ht="61" customHeight="1" spans="1:10">
      <c r="A18" s="98"/>
      <c r="B18" s="98"/>
      <c r="C18" s="98" t="s">
        <v>306</v>
      </c>
      <c r="D18" s="99" t="s">
        <v>307</v>
      </c>
      <c r="E18" s="101" t="s">
        <v>320</v>
      </c>
      <c r="F18" s="100" t="s">
        <v>299</v>
      </c>
      <c r="G18" s="35" t="s">
        <v>309</v>
      </c>
      <c r="H18" s="100"/>
      <c r="I18" s="100" t="s">
        <v>310</v>
      </c>
      <c r="J18" s="101" t="s">
        <v>311</v>
      </c>
    </row>
    <row r="19" ht="48" customHeight="1" spans="1:10">
      <c r="A19" s="98"/>
      <c r="B19" s="98"/>
      <c r="C19" s="98" t="s">
        <v>312</v>
      </c>
      <c r="D19" s="99" t="s">
        <v>313</v>
      </c>
      <c r="E19" s="101" t="s">
        <v>321</v>
      </c>
      <c r="F19" s="100" t="s">
        <v>293</v>
      </c>
      <c r="G19" s="35" t="s">
        <v>315</v>
      </c>
      <c r="H19" s="100" t="s">
        <v>301</v>
      </c>
      <c r="I19" s="100" t="s">
        <v>295</v>
      </c>
      <c r="J19" s="101" t="s">
        <v>316</v>
      </c>
    </row>
    <row r="20" ht="72" customHeight="1" spans="1:10">
      <c r="A20" s="98" t="s">
        <v>252</v>
      </c>
      <c r="B20" s="98" t="s">
        <v>322</v>
      </c>
      <c r="C20" s="98"/>
      <c r="D20" s="98"/>
      <c r="E20" s="98"/>
      <c r="F20" s="98"/>
      <c r="G20" s="98"/>
      <c r="H20" s="98"/>
      <c r="I20" s="98"/>
      <c r="J20" s="98"/>
    </row>
    <row r="21" ht="77" customHeight="1" spans="1:10">
      <c r="A21" s="98"/>
      <c r="B21" s="98"/>
      <c r="C21" s="98" t="s">
        <v>290</v>
      </c>
      <c r="D21" s="99" t="s">
        <v>291</v>
      </c>
      <c r="E21" s="101" t="s">
        <v>323</v>
      </c>
      <c r="F21" s="100" t="s">
        <v>293</v>
      </c>
      <c r="G21" s="35" t="s">
        <v>47</v>
      </c>
      <c r="H21" s="100" t="s">
        <v>324</v>
      </c>
      <c r="I21" s="100" t="s">
        <v>295</v>
      </c>
      <c r="J21" s="101" t="s">
        <v>325</v>
      </c>
    </row>
    <row r="22" ht="105" customHeight="1" spans="1:10">
      <c r="A22" s="98"/>
      <c r="B22" s="98"/>
      <c r="C22" s="98" t="s">
        <v>290</v>
      </c>
      <c r="D22" s="99" t="s">
        <v>297</v>
      </c>
      <c r="E22" s="101" t="s">
        <v>298</v>
      </c>
      <c r="F22" s="100" t="s">
        <v>299</v>
      </c>
      <c r="G22" s="35" t="s">
        <v>300</v>
      </c>
      <c r="H22" s="100" t="s">
        <v>301</v>
      </c>
      <c r="I22" s="100" t="s">
        <v>295</v>
      </c>
      <c r="J22" s="101" t="s">
        <v>302</v>
      </c>
    </row>
    <row r="23" ht="102" customHeight="1" spans="1:10">
      <c r="A23" s="98"/>
      <c r="B23" s="98"/>
      <c r="C23" s="98" t="s">
        <v>290</v>
      </c>
      <c r="D23" s="99" t="s">
        <v>303</v>
      </c>
      <c r="E23" s="101" t="s">
        <v>304</v>
      </c>
      <c r="F23" s="100" t="s">
        <v>299</v>
      </c>
      <c r="G23" s="35" t="s">
        <v>300</v>
      </c>
      <c r="H23" s="100" t="s">
        <v>301</v>
      </c>
      <c r="I23" s="100" t="s">
        <v>295</v>
      </c>
      <c r="J23" s="101" t="s">
        <v>305</v>
      </c>
    </row>
    <row r="24" ht="103" customHeight="1" spans="1:10">
      <c r="A24" s="98"/>
      <c r="B24" s="98"/>
      <c r="C24" s="98" t="s">
        <v>306</v>
      </c>
      <c r="D24" s="99" t="s">
        <v>307</v>
      </c>
      <c r="E24" s="101" t="s">
        <v>326</v>
      </c>
      <c r="F24" s="100" t="s">
        <v>299</v>
      </c>
      <c r="G24" s="35" t="s">
        <v>300</v>
      </c>
      <c r="H24" s="100" t="s">
        <v>301</v>
      </c>
      <c r="I24" s="100" t="s">
        <v>295</v>
      </c>
      <c r="J24" s="101" t="s">
        <v>327</v>
      </c>
    </row>
    <row r="25" ht="52" customHeight="1" spans="1:10">
      <c r="A25" s="98"/>
      <c r="B25" s="98"/>
      <c r="C25" s="98" t="s">
        <v>312</v>
      </c>
      <c r="D25" s="99" t="s">
        <v>313</v>
      </c>
      <c r="E25" s="101" t="s">
        <v>321</v>
      </c>
      <c r="F25" s="100" t="s">
        <v>293</v>
      </c>
      <c r="G25" s="35" t="s">
        <v>315</v>
      </c>
      <c r="H25" s="100" t="s">
        <v>301</v>
      </c>
      <c r="I25" s="100" t="s">
        <v>295</v>
      </c>
      <c r="J25" s="101" t="s">
        <v>316</v>
      </c>
    </row>
    <row r="26" ht="128" customHeight="1" spans="1:10">
      <c r="A26" s="98" t="s">
        <v>256</v>
      </c>
      <c r="B26" s="98" t="s">
        <v>328</v>
      </c>
      <c r="C26" s="98"/>
      <c r="D26" s="98"/>
      <c r="E26" s="98"/>
      <c r="F26" s="98"/>
      <c r="G26" s="98"/>
      <c r="H26" s="98"/>
      <c r="I26" s="98"/>
      <c r="J26" s="98"/>
    </row>
    <row r="27" ht="45" customHeight="1" spans="1:10">
      <c r="A27" s="98"/>
      <c r="B27" s="98"/>
      <c r="C27" s="98" t="s">
        <v>290</v>
      </c>
      <c r="D27" s="99" t="s">
        <v>291</v>
      </c>
      <c r="E27" s="101" t="s">
        <v>329</v>
      </c>
      <c r="F27" s="100" t="s">
        <v>293</v>
      </c>
      <c r="G27" s="35" t="s">
        <v>44</v>
      </c>
      <c r="H27" s="100" t="s">
        <v>294</v>
      </c>
      <c r="I27" s="100" t="s">
        <v>295</v>
      </c>
      <c r="J27" s="101" t="s">
        <v>330</v>
      </c>
    </row>
    <row r="28" ht="49" customHeight="1" spans="1:10">
      <c r="A28" s="98"/>
      <c r="B28" s="98"/>
      <c r="C28" s="98" t="s">
        <v>290</v>
      </c>
      <c r="D28" s="99" t="s">
        <v>297</v>
      </c>
      <c r="E28" s="101" t="s">
        <v>331</v>
      </c>
      <c r="F28" s="100" t="s">
        <v>293</v>
      </c>
      <c r="G28" s="35" t="s">
        <v>332</v>
      </c>
      <c r="H28" s="100" t="s">
        <v>301</v>
      </c>
      <c r="I28" s="100" t="s">
        <v>295</v>
      </c>
      <c r="J28" s="101" t="s">
        <v>333</v>
      </c>
    </row>
    <row r="29" ht="48" customHeight="1" spans="1:10">
      <c r="A29" s="98"/>
      <c r="B29" s="98"/>
      <c r="C29" s="98" t="s">
        <v>290</v>
      </c>
      <c r="D29" s="99" t="s">
        <v>303</v>
      </c>
      <c r="E29" s="101" t="s">
        <v>334</v>
      </c>
      <c r="F29" s="100" t="s">
        <v>299</v>
      </c>
      <c r="G29" s="35" t="s">
        <v>300</v>
      </c>
      <c r="H29" s="100" t="s">
        <v>301</v>
      </c>
      <c r="I29" s="100" t="s">
        <v>295</v>
      </c>
      <c r="J29" s="101" t="s">
        <v>335</v>
      </c>
    </row>
    <row r="30" ht="42" customHeight="1" spans="1:10">
      <c r="A30" s="98"/>
      <c r="B30" s="98"/>
      <c r="C30" s="98" t="s">
        <v>306</v>
      </c>
      <c r="D30" s="99" t="s">
        <v>307</v>
      </c>
      <c r="E30" s="101" t="s">
        <v>336</v>
      </c>
      <c r="F30" s="100" t="s">
        <v>299</v>
      </c>
      <c r="G30" s="35" t="s">
        <v>337</v>
      </c>
      <c r="H30" s="100"/>
      <c r="I30" s="100" t="s">
        <v>310</v>
      </c>
      <c r="J30" s="101" t="s">
        <v>338</v>
      </c>
    </row>
    <row r="31" ht="67" customHeight="1" spans="1:10">
      <c r="A31" s="98"/>
      <c r="B31" s="98"/>
      <c r="C31" s="98" t="s">
        <v>312</v>
      </c>
      <c r="D31" s="99" t="s">
        <v>313</v>
      </c>
      <c r="E31" s="101" t="s">
        <v>339</v>
      </c>
      <c r="F31" s="100" t="s">
        <v>293</v>
      </c>
      <c r="G31" s="35" t="s">
        <v>315</v>
      </c>
      <c r="H31" s="100" t="s">
        <v>301</v>
      </c>
      <c r="I31" s="100" t="s">
        <v>295</v>
      </c>
      <c r="J31" s="101" t="s">
        <v>340</v>
      </c>
    </row>
    <row r="32" ht="150" customHeight="1" spans="1:10">
      <c r="A32" s="98" t="s">
        <v>265</v>
      </c>
      <c r="B32" s="98" t="s">
        <v>341</v>
      </c>
      <c r="C32" s="98"/>
      <c r="D32" s="98"/>
      <c r="E32" s="98"/>
      <c r="F32" s="98"/>
      <c r="G32" s="98"/>
      <c r="H32" s="98"/>
      <c r="I32" s="98"/>
      <c r="J32" s="98"/>
    </row>
    <row r="33" ht="46" customHeight="1" spans="1:10">
      <c r="A33" s="98"/>
      <c r="B33" s="98"/>
      <c r="C33" s="98" t="s">
        <v>290</v>
      </c>
      <c r="D33" s="99" t="s">
        <v>291</v>
      </c>
      <c r="E33" s="101" t="s">
        <v>342</v>
      </c>
      <c r="F33" s="100" t="s">
        <v>299</v>
      </c>
      <c r="G33" s="35" t="s">
        <v>48</v>
      </c>
      <c r="H33" s="100" t="s">
        <v>324</v>
      </c>
      <c r="I33" s="100" t="s">
        <v>295</v>
      </c>
      <c r="J33" s="101" t="s">
        <v>343</v>
      </c>
    </row>
    <row r="34" ht="96" customHeight="1" spans="1:10">
      <c r="A34" s="98"/>
      <c r="B34" s="98"/>
      <c r="C34" s="98" t="s">
        <v>290</v>
      </c>
      <c r="D34" s="99" t="s">
        <v>297</v>
      </c>
      <c r="E34" s="101" t="s">
        <v>298</v>
      </c>
      <c r="F34" s="100" t="s">
        <v>299</v>
      </c>
      <c r="G34" s="35" t="s">
        <v>300</v>
      </c>
      <c r="H34" s="100" t="s">
        <v>301</v>
      </c>
      <c r="I34" s="100" t="s">
        <v>295</v>
      </c>
      <c r="J34" s="101" t="s">
        <v>302</v>
      </c>
    </row>
    <row r="35" ht="85" customHeight="1" spans="1:10">
      <c r="A35" s="98"/>
      <c r="B35" s="98"/>
      <c r="C35" s="98" t="s">
        <v>290</v>
      </c>
      <c r="D35" s="99" t="s">
        <v>303</v>
      </c>
      <c r="E35" s="101" t="s">
        <v>304</v>
      </c>
      <c r="F35" s="100" t="s">
        <v>299</v>
      </c>
      <c r="G35" s="35" t="s">
        <v>300</v>
      </c>
      <c r="H35" s="100" t="s">
        <v>301</v>
      </c>
      <c r="I35" s="100" t="s">
        <v>295</v>
      </c>
      <c r="J35" s="101" t="s">
        <v>305</v>
      </c>
    </row>
    <row r="36" ht="91" customHeight="1" spans="1:10">
      <c r="A36" s="98"/>
      <c r="B36" s="98"/>
      <c r="C36" s="98" t="s">
        <v>306</v>
      </c>
      <c r="D36" s="99" t="s">
        <v>307</v>
      </c>
      <c r="E36" s="101" t="s">
        <v>326</v>
      </c>
      <c r="F36" s="100" t="s">
        <v>293</v>
      </c>
      <c r="G36" s="35" t="s">
        <v>344</v>
      </c>
      <c r="H36" s="100" t="s">
        <v>301</v>
      </c>
      <c r="I36" s="100" t="s">
        <v>295</v>
      </c>
      <c r="J36" s="101" t="s">
        <v>327</v>
      </c>
    </row>
    <row r="37" ht="47" customHeight="1" spans="1:10">
      <c r="A37" s="98"/>
      <c r="B37" s="98"/>
      <c r="C37" s="98" t="s">
        <v>312</v>
      </c>
      <c r="D37" s="99" t="s">
        <v>313</v>
      </c>
      <c r="E37" s="101" t="s">
        <v>321</v>
      </c>
      <c r="F37" s="100" t="s">
        <v>293</v>
      </c>
      <c r="G37" s="35" t="s">
        <v>315</v>
      </c>
      <c r="H37" s="100" t="s">
        <v>301</v>
      </c>
      <c r="I37" s="100" t="s">
        <v>295</v>
      </c>
      <c r="J37" s="101" t="s">
        <v>316</v>
      </c>
    </row>
    <row r="38" ht="124" customHeight="1" spans="1:10">
      <c r="A38" s="98" t="s">
        <v>269</v>
      </c>
      <c r="B38" s="98" t="s">
        <v>345</v>
      </c>
      <c r="C38" s="98"/>
      <c r="D38" s="98"/>
      <c r="E38" s="98"/>
      <c r="F38" s="98"/>
      <c r="G38" s="98"/>
      <c r="H38" s="98"/>
      <c r="I38" s="98"/>
      <c r="J38" s="98"/>
    </row>
    <row r="39" ht="37" customHeight="1" spans="1:10">
      <c r="A39" s="98"/>
      <c r="B39" s="98"/>
      <c r="C39" s="98" t="s">
        <v>290</v>
      </c>
      <c r="D39" s="99" t="s">
        <v>291</v>
      </c>
      <c r="E39" s="101" t="s">
        <v>346</v>
      </c>
      <c r="F39" s="100" t="s">
        <v>293</v>
      </c>
      <c r="G39" s="35" t="s">
        <v>43</v>
      </c>
      <c r="H39" s="100" t="s">
        <v>294</v>
      </c>
      <c r="I39" s="100" t="s">
        <v>295</v>
      </c>
      <c r="J39" s="101" t="s">
        <v>347</v>
      </c>
    </row>
    <row r="40" ht="93" customHeight="1" spans="1:10">
      <c r="A40" s="98"/>
      <c r="B40" s="98"/>
      <c r="C40" s="98" t="s">
        <v>290</v>
      </c>
      <c r="D40" s="99" t="s">
        <v>291</v>
      </c>
      <c r="E40" s="101" t="s">
        <v>318</v>
      </c>
      <c r="F40" s="100" t="s">
        <v>293</v>
      </c>
      <c r="G40" s="35" t="s">
        <v>45</v>
      </c>
      <c r="H40" s="100" t="s">
        <v>294</v>
      </c>
      <c r="I40" s="100" t="s">
        <v>295</v>
      </c>
      <c r="J40" s="101" t="s">
        <v>319</v>
      </c>
    </row>
    <row r="41" ht="98" customHeight="1" spans="1:10">
      <c r="A41" s="98"/>
      <c r="B41" s="98"/>
      <c r="C41" s="98" t="s">
        <v>290</v>
      </c>
      <c r="D41" s="99" t="s">
        <v>297</v>
      </c>
      <c r="E41" s="101" t="s">
        <v>348</v>
      </c>
      <c r="F41" s="100" t="s">
        <v>299</v>
      </c>
      <c r="G41" s="35" t="s">
        <v>300</v>
      </c>
      <c r="H41" s="100" t="s">
        <v>301</v>
      </c>
      <c r="I41" s="100" t="s">
        <v>295</v>
      </c>
      <c r="J41" s="101" t="s">
        <v>302</v>
      </c>
    </row>
    <row r="42" ht="84" customHeight="1" spans="1:10">
      <c r="A42" s="98"/>
      <c r="B42" s="98"/>
      <c r="C42" s="98" t="s">
        <v>290</v>
      </c>
      <c r="D42" s="99" t="s">
        <v>303</v>
      </c>
      <c r="E42" s="101" t="s">
        <v>349</v>
      </c>
      <c r="F42" s="100" t="s">
        <v>299</v>
      </c>
      <c r="G42" s="35" t="s">
        <v>300</v>
      </c>
      <c r="H42" s="100" t="s">
        <v>301</v>
      </c>
      <c r="I42" s="100" t="s">
        <v>295</v>
      </c>
      <c r="J42" s="101" t="s">
        <v>305</v>
      </c>
    </row>
    <row r="43" ht="49" customHeight="1" spans="1:10">
      <c r="A43" s="98"/>
      <c r="B43" s="98"/>
      <c r="C43" s="98" t="s">
        <v>306</v>
      </c>
      <c r="D43" s="99" t="s">
        <v>307</v>
      </c>
      <c r="E43" s="101" t="s">
        <v>350</v>
      </c>
      <c r="F43" s="100" t="s">
        <v>299</v>
      </c>
      <c r="G43" s="35" t="s">
        <v>351</v>
      </c>
      <c r="H43" s="100" t="s">
        <v>301</v>
      </c>
      <c r="I43" s="100" t="s">
        <v>310</v>
      </c>
      <c r="J43" s="101" t="s">
        <v>352</v>
      </c>
    </row>
    <row r="44" ht="54" spans="1:10">
      <c r="A44" s="98"/>
      <c r="B44" s="98"/>
      <c r="C44" s="98" t="s">
        <v>312</v>
      </c>
      <c r="D44" s="99" t="s">
        <v>313</v>
      </c>
      <c r="E44" s="101" t="s">
        <v>353</v>
      </c>
      <c r="F44" s="100" t="s">
        <v>293</v>
      </c>
      <c r="G44" s="35" t="s">
        <v>315</v>
      </c>
      <c r="H44" s="100" t="s">
        <v>301</v>
      </c>
      <c r="I44" s="100" t="s">
        <v>295</v>
      </c>
      <c r="J44" s="101" t="s">
        <v>316</v>
      </c>
    </row>
    <row r="45" ht="129" customHeight="1" spans="1:10">
      <c r="A45" s="98" t="s">
        <v>246</v>
      </c>
      <c r="B45" s="98" t="s">
        <v>354</v>
      </c>
      <c r="C45" s="98"/>
      <c r="D45" s="98"/>
      <c r="E45" s="98"/>
      <c r="F45" s="98"/>
      <c r="G45" s="98"/>
      <c r="H45" s="98"/>
      <c r="I45" s="98"/>
      <c r="J45" s="98"/>
    </row>
    <row r="46" ht="49" customHeight="1" spans="1:10">
      <c r="A46" s="98"/>
      <c r="B46" s="98"/>
      <c r="C46" s="98" t="s">
        <v>290</v>
      </c>
      <c r="D46" s="99" t="s">
        <v>291</v>
      </c>
      <c r="E46" s="101" t="s">
        <v>323</v>
      </c>
      <c r="F46" s="100" t="s">
        <v>293</v>
      </c>
      <c r="G46" s="35" t="s">
        <v>355</v>
      </c>
      <c r="H46" s="100" t="s">
        <v>356</v>
      </c>
      <c r="I46" s="100" t="s">
        <v>295</v>
      </c>
      <c r="J46" s="101" t="s">
        <v>343</v>
      </c>
    </row>
    <row r="47" ht="116" customHeight="1" spans="1:10">
      <c r="A47" s="98"/>
      <c r="B47" s="98"/>
      <c r="C47" s="98" t="s">
        <v>290</v>
      </c>
      <c r="D47" s="99" t="s">
        <v>297</v>
      </c>
      <c r="E47" s="101" t="s">
        <v>298</v>
      </c>
      <c r="F47" s="100" t="s">
        <v>299</v>
      </c>
      <c r="G47" s="35" t="s">
        <v>300</v>
      </c>
      <c r="H47" s="100" t="s">
        <v>301</v>
      </c>
      <c r="I47" s="100" t="s">
        <v>295</v>
      </c>
      <c r="J47" s="101" t="s">
        <v>302</v>
      </c>
    </row>
    <row r="48" ht="72" spans="1:10">
      <c r="A48" s="98"/>
      <c r="B48" s="98"/>
      <c r="C48" s="98" t="s">
        <v>290</v>
      </c>
      <c r="D48" s="99" t="s">
        <v>303</v>
      </c>
      <c r="E48" s="101" t="s">
        <v>304</v>
      </c>
      <c r="F48" s="100" t="s">
        <v>299</v>
      </c>
      <c r="G48" s="35" t="s">
        <v>300</v>
      </c>
      <c r="H48" s="100" t="s">
        <v>301</v>
      </c>
      <c r="I48" s="100" t="s">
        <v>295</v>
      </c>
      <c r="J48" s="101" t="s">
        <v>305</v>
      </c>
    </row>
    <row r="49" ht="58" customHeight="1" spans="1:10">
      <c r="A49" s="98"/>
      <c r="B49" s="98"/>
      <c r="C49" s="98" t="s">
        <v>306</v>
      </c>
      <c r="D49" s="99" t="s">
        <v>307</v>
      </c>
      <c r="E49" s="101" t="s">
        <v>320</v>
      </c>
      <c r="F49" s="100" t="s">
        <v>299</v>
      </c>
      <c r="G49" s="35" t="s">
        <v>357</v>
      </c>
      <c r="H49" s="100"/>
      <c r="I49" s="100" t="s">
        <v>310</v>
      </c>
      <c r="J49" s="101" t="s">
        <v>311</v>
      </c>
    </row>
    <row r="50" ht="43" customHeight="1" spans="1:10">
      <c r="A50" s="98"/>
      <c r="B50" s="98"/>
      <c r="C50" s="98" t="s">
        <v>312</v>
      </c>
      <c r="D50" s="99" t="s">
        <v>313</v>
      </c>
      <c r="E50" s="101" t="s">
        <v>358</v>
      </c>
      <c r="F50" s="100" t="s">
        <v>299</v>
      </c>
      <c r="G50" s="35" t="s">
        <v>351</v>
      </c>
      <c r="H50" s="100"/>
      <c r="I50" s="100" t="s">
        <v>310</v>
      </c>
      <c r="J50" s="101" t="s">
        <v>316</v>
      </c>
    </row>
    <row r="51" ht="100" customHeight="1" spans="1:10">
      <c r="A51" s="98" t="s">
        <v>275</v>
      </c>
      <c r="B51" s="98" t="s">
        <v>359</v>
      </c>
      <c r="C51" s="98"/>
      <c r="D51" s="98"/>
      <c r="E51" s="98"/>
      <c r="F51" s="98"/>
      <c r="G51" s="98"/>
      <c r="H51" s="98"/>
      <c r="I51" s="98"/>
      <c r="J51" s="98"/>
    </row>
    <row r="52" ht="61" customHeight="1" spans="1:10">
      <c r="A52" s="98"/>
      <c r="B52" s="98"/>
      <c r="C52" s="98" t="s">
        <v>290</v>
      </c>
      <c r="D52" s="99" t="s">
        <v>291</v>
      </c>
      <c r="E52" s="101" t="s">
        <v>360</v>
      </c>
      <c r="F52" s="100" t="s">
        <v>299</v>
      </c>
      <c r="G52" s="35" t="s">
        <v>42</v>
      </c>
      <c r="H52" s="100" t="s">
        <v>324</v>
      </c>
      <c r="I52" s="100" t="s">
        <v>295</v>
      </c>
      <c r="J52" s="101" t="s">
        <v>361</v>
      </c>
    </row>
    <row r="53" ht="102" customHeight="1" spans="1:10">
      <c r="A53" s="98"/>
      <c r="B53" s="98"/>
      <c r="C53" s="98" t="s">
        <v>290</v>
      </c>
      <c r="D53" s="99" t="s">
        <v>297</v>
      </c>
      <c r="E53" s="101" t="s">
        <v>362</v>
      </c>
      <c r="F53" s="100" t="s">
        <v>299</v>
      </c>
      <c r="G53" s="35" t="s">
        <v>300</v>
      </c>
      <c r="H53" s="100" t="s">
        <v>301</v>
      </c>
      <c r="I53" s="100" t="s">
        <v>295</v>
      </c>
      <c r="J53" s="101" t="s">
        <v>302</v>
      </c>
    </row>
    <row r="54" ht="96" customHeight="1" spans="1:10">
      <c r="A54" s="98"/>
      <c r="B54" s="98"/>
      <c r="C54" s="98" t="s">
        <v>290</v>
      </c>
      <c r="D54" s="99" t="s">
        <v>303</v>
      </c>
      <c r="E54" s="101" t="s">
        <v>304</v>
      </c>
      <c r="F54" s="100" t="s">
        <v>299</v>
      </c>
      <c r="G54" s="35" t="s">
        <v>300</v>
      </c>
      <c r="H54" s="100" t="s">
        <v>301</v>
      </c>
      <c r="I54" s="100" t="s">
        <v>295</v>
      </c>
      <c r="J54" s="101" t="s">
        <v>305</v>
      </c>
    </row>
    <row r="55" ht="96" customHeight="1" spans="1:10">
      <c r="A55" s="98"/>
      <c r="B55" s="98"/>
      <c r="C55" s="98" t="s">
        <v>306</v>
      </c>
      <c r="D55" s="99" t="s">
        <v>307</v>
      </c>
      <c r="E55" s="101" t="s">
        <v>326</v>
      </c>
      <c r="F55" s="100" t="s">
        <v>293</v>
      </c>
      <c r="G55" s="35" t="s">
        <v>344</v>
      </c>
      <c r="H55" s="100" t="s">
        <v>301</v>
      </c>
      <c r="I55" s="100" t="s">
        <v>295</v>
      </c>
      <c r="J55" s="101" t="s">
        <v>327</v>
      </c>
    </row>
    <row r="56" ht="45" customHeight="1" spans="1:10">
      <c r="A56" s="98"/>
      <c r="B56" s="98"/>
      <c r="C56" s="98" t="s">
        <v>312</v>
      </c>
      <c r="D56" s="99" t="s">
        <v>313</v>
      </c>
      <c r="E56" s="101" t="s">
        <v>321</v>
      </c>
      <c r="F56" s="100" t="s">
        <v>293</v>
      </c>
      <c r="G56" s="35" t="s">
        <v>344</v>
      </c>
      <c r="H56" s="100" t="s">
        <v>301</v>
      </c>
      <c r="I56" s="100" t="s">
        <v>295</v>
      </c>
      <c r="J56" s="101" t="s">
        <v>316</v>
      </c>
    </row>
    <row r="57" ht="79" customHeight="1" spans="1:10">
      <c r="A57" s="98" t="s">
        <v>267</v>
      </c>
      <c r="B57" s="98" t="s">
        <v>363</v>
      </c>
      <c r="C57" s="98"/>
      <c r="D57" s="98"/>
      <c r="E57" s="98"/>
      <c r="F57" s="98"/>
      <c r="G57" s="98"/>
      <c r="H57" s="98"/>
      <c r="I57" s="98"/>
      <c r="J57" s="98"/>
    </row>
    <row r="58" ht="43" customHeight="1" spans="1:10">
      <c r="A58" s="98"/>
      <c r="B58" s="98"/>
      <c r="C58" s="98" t="s">
        <v>290</v>
      </c>
      <c r="D58" s="99" t="s">
        <v>291</v>
      </c>
      <c r="E58" s="101" t="s">
        <v>323</v>
      </c>
      <c r="F58" s="100" t="s">
        <v>293</v>
      </c>
      <c r="G58" s="35" t="s">
        <v>364</v>
      </c>
      <c r="H58" s="100" t="s">
        <v>356</v>
      </c>
      <c r="I58" s="100" t="s">
        <v>295</v>
      </c>
      <c r="J58" s="101" t="s">
        <v>343</v>
      </c>
    </row>
    <row r="59" ht="38" customHeight="1" spans="1:10">
      <c r="A59" s="98"/>
      <c r="B59" s="98"/>
      <c r="C59" s="98" t="s">
        <v>290</v>
      </c>
      <c r="D59" s="99" t="s">
        <v>291</v>
      </c>
      <c r="E59" s="101" t="s">
        <v>318</v>
      </c>
      <c r="F59" s="100" t="s">
        <v>293</v>
      </c>
      <c r="G59" s="35" t="s">
        <v>45</v>
      </c>
      <c r="H59" s="100" t="s">
        <v>294</v>
      </c>
      <c r="I59" s="100" t="s">
        <v>295</v>
      </c>
      <c r="J59" s="101" t="s">
        <v>365</v>
      </c>
    </row>
    <row r="60" ht="102" customHeight="1" spans="1:10">
      <c r="A60" s="98"/>
      <c r="B60" s="98"/>
      <c r="C60" s="98" t="s">
        <v>290</v>
      </c>
      <c r="D60" s="99" t="s">
        <v>297</v>
      </c>
      <c r="E60" s="101" t="s">
        <v>298</v>
      </c>
      <c r="F60" s="100" t="s">
        <v>299</v>
      </c>
      <c r="G60" s="35" t="s">
        <v>300</v>
      </c>
      <c r="H60" s="100" t="s">
        <v>301</v>
      </c>
      <c r="I60" s="100" t="s">
        <v>295</v>
      </c>
      <c r="J60" s="101" t="s">
        <v>302</v>
      </c>
    </row>
    <row r="61" ht="82" customHeight="1" spans="1:10">
      <c r="A61" s="98"/>
      <c r="B61" s="98"/>
      <c r="C61" s="98" t="s">
        <v>290</v>
      </c>
      <c r="D61" s="99" t="s">
        <v>297</v>
      </c>
      <c r="E61" s="101" t="s">
        <v>366</v>
      </c>
      <c r="F61" s="100" t="s">
        <v>299</v>
      </c>
      <c r="G61" s="35" t="s">
        <v>300</v>
      </c>
      <c r="H61" s="100" t="s">
        <v>301</v>
      </c>
      <c r="I61" s="100" t="s">
        <v>295</v>
      </c>
      <c r="J61" s="101" t="s">
        <v>367</v>
      </c>
    </row>
    <row r="62" ht="99" customHeight="1" spans="1:10">
      <c r="A62" s="98"/>
      <c r="B62" s="98"/>
      <c r="C62" s="98" t="s">
        <v>290</v>
      </c>
      <c r="D62" s="99" t="s">
        <v>303</v>
      </c>
      <c r="E62" s="101" t="s">
        <v>304</v>
      </c>
      <c r="F62" s="100" t="s">
        <v>299</v>
      </c>
      <c r="G62" s="35" t="s">
        <v>300</v>
      </c>
      <c r="H62" s="100" t="s">
        <v>301</v>
      </c>
      <c r="I62" s="100" t="s">
        <v>295</v>
      </c>
      <c r="J62" s="101" t="s">
        <v>305</v>
      </c>
    </row>
    <row r="63" ht="58" customHeight="1" spans="1:10">
      <c r="A63" s="98"/>
      <c r="B63" s="98"/>
      <c r="C63" s="98" t="s">
        <v>306</v>
      </c>
      <c r="D63" s="99" t="s">
        <v>307</v>
      </c>
      <c r="E63" s="101" t="s">
        <v>368</v>
      </c>
      <c r="F63" s="100" t="s">
        <v>299</v>
      </c>
      <c r="G63" s="35" t="s">
        <v>309</v>
      </c>
      <c r="H63" s="100"/>
      <c r="I63" s="100" t="s">
        <v>310</v>
      </c>
      <c r="J63" s="101" t="s">
        <v>369</v>
      </c>
    </row>
    <row r="64" ht="45" customHeight="1" spans="1:10">
      <c r="A64" s="98"/>
      <c r="B64" s="98"/>
      <c r="C64" s="98" t="s">
        <v>312</v>
      </c>
      <c r="D64" s="99" t="s">
        <v>313</v>
      </c>
      <c r="E64" s="101" t="s">
        <v>370</v>
      </c>
      <c r="F64" s="100" t="s">
        <v>293</v>
      </c>
      <c r="G64" s="35" t="s">
        <v>315</v>
      </c>
      <c r="H64" s="100" t="s">
        <v>301</v>
      </c>
      <c r="I64" s="100" t="s">
        <v>295</v>
      </c>
      <c r="J64" s="101" t="s">
        <v>316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68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2025-01-21T10:33:00Z</dcterms:created>
  <dcterms:modified xsi:type="dcterms:W3CDTF">2025-03-05T10:19:15Z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7F6311FB8B6F474786436772015965C4_12</vt:lpwstr>
  </property>
  <property fmtid="{D5CDD505-2E9C-101B-9397-08002B2CF9AE}" pid="3" name="KSOProductBuildVer">
    <vt:lpwstr>2052-11.8.2.10624</vt:lpwstr>
  </property>
</Properties>
</file>