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</sheets>
  <calcPr calcId="144525"/>
</workbook>
</file>

<file path=xl/sharedStrings.xml><?xml version="1.0" encoding="utf-8"?>
<sst xmlns="http://schemas.openxmlformats.org/spreadsheetml/2006/main" count="980" uniqueCount="362">
  <si>
    <t>预算01-1表</t>
  </si>
  <si>
    <t>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</si>
  <si>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</si>
  <si>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</si>
  <si>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</si>
  <si>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</si>
  <si>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</si>
  <si>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</si>
  <si>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</si>
  <si>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</si>
  <si>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</si>
  <si>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</si>
  <si>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</si>
  <si>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</si>
  <si>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</si>
  <si>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</si>
  <si>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</si>
  <si>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</si>
  <si>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</si>
  <si>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</si>
  <si>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</si>
  <si>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</si>
  <si>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</si>
  <si>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</si>
  <si>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</si>
  <si>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</si>
  <si>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</si>
  <si>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</si>
  <si>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</si>
  <si>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</si>
  <si>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</si>
  <si>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</si>
  <si>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</si>
  <si>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</si>
  <si>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</si>
  <si>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</si>
  <si>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</si>
  <si>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</si>
  <si>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</si>
  <si>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</si>
  <si>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</si>
  <si>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</si>
  <si>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</si>
  <si>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</si>
  <si>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</si>
  <si>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</si>
  <si>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</si>
  <si>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</si>
  <si>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</si>
  <si>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</si>
  <si>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</si>
  <si>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197</t>
  </si>
  <si>
    <t>中国共产党易门县委员会党校</t>
  </si>
  <si>
    <t>197001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</si>
  <si>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</si>
  <si>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</si>
  <si>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</si>
  <si>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</si>
  <si>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</si>
  <si>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</si>
  <si>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</si>
  <si>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</si>
  <si>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</si>
  <si>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</si>
  <si>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</si>
  <si>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</si>
  <si>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</si>
  <si>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</si>
  <si>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</si>
  <si>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20501</t>
  </si>
  <si>
    <t>教育管理事务</t>
  </si>
  <si>
    <t>2050101</t>
  </si>
  <si>
    <t>行政运行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</si>
  <si>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</si>
  <si>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</si>
  <si>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</si>
  <si>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</si>
  <si>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</si>
  <si>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</si>
  <si>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</si>
  <si>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</si>
  <si>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</si>
  <si>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</si>
  <si>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</si>
  <si>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</si>
  <si>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</si>
  <si>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</si>
  <si>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</si>
  <si>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</si>
  <si>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</si>
  <si>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</si>
  <si>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</si>
  <si>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</si>
  <si>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</si>
  <si>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</si>
  <si>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</si>
  <si>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</si>
  <si>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</si>
  <si>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</si>
  <si>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</si>
  <si>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</si>
  <si>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</si>
  <si>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</si>
  <si>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</si>
  <si>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</si>
  <si>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</si>
  <si>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</si>
  <si>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</si>
  <si>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</si>
  <si>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</si>
  <si>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</si>
  <si>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</si>
  <si>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</si>
  <si>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</si>
  <si>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</si>
  <si>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</si>
  <si>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</si>
  <si>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</si>
  <si>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</si>
  <si>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</si>
  <si>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</si>
  <si>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</si>
  <si>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</si>
  <si>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</si>
  <si>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</si>
  <si>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</si>
  <si>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</si>
  <si>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</si>
  <si>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</si>
  <si>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</si>
  <si>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</si>
  <si>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</si>
  <si>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</si>
  <si>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</si>
  <si>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</si>
  <si>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</si>
  <si>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</si>
  <si>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</si>
  <si>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</si>
  <si>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</si>
  <si>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</si>
  <si>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</si>
  <si>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</si>
  <si>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</si>
  <si>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</si>
  <si>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</si>
  <si>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</si>
  <si>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</si>
  <si>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</si>
  <si>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</si>
  <si>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</si>
  <si>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</si>
  <si>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530425210000000015042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</si>
  <si>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</si>
  <si>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</si>
  <si>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</si>
  <si>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</si>
  <si>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</si>
  <si>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</si>
  <si>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</si>
  <si>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530425210000000015043</t>
  </si>
  <si>
    <t>事业人员支出工资</t>
  </si>
  <si>
    <t>30107</t>
  </si>
  <si>
    <t>绩效工资</t>
  </si>
  <si>
    <t>530425210000000015044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</si>
  <si>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</si>
  <si>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</si>
  <si>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</si>
  <si>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</si>
  <si>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</si>
  <si>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</si>
  <si>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</si>
  <si>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</si>
  <si>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</si>
  <si>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530425210000000015046</t>
  </si>
  <si>
    <t>30113</t>
  </si>
  <si>
    <t>530425210000000015056</t>
  </si>
  <si>
    <t>工会经费</t>
  </si>
  <si>
    <t>30228</t>
  </si>
  <si>
    <t>530425210000000016089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</si>
  <si>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</si>
  <si>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</si>
  <si>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</si>
  <si>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</si>
  <si>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</si>
  <si>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</si>
  <si>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</si>
  <si>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</si>
  <si>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</si>
  <si>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30229</t>
  </si>
  <si>
    <t>福利费</t>
  </si>
  <si>
    <t>30239</t>
  </si>
  <si>
    <t>其他交通费用</t>
  </si>
  <si>
    <t>530425221100000276796</t>
  </si>
  <si>
    <t>30217</t>
  </si>
  <si>
    <t>530425221100000408188</t>
  </si>
  <si>
    <t>公务交通补贴（行政）</t>
  </si>
  <si>
    <t>530425231100001436481</t>
  </si>
  <si>
    <t>公务员基础绩效奖</t>
  </si>
  <si>
    <t>530425231100001436502</t>
  </si>
  <si>
    <t>规范后奖励性绩效工资</t>
  </si>
  <si>
    <t>预算05-1表</t>
  </si>
  <si>
    <t>项目支出预算表（其他运转类、特定目标类项目）</t>
  </si>
  <si>
    <t>项目分类</t>
  </si>
  <si>
    <t>项目单位</t>
  </si>
  <si>
    <t>本年拨款</t>
  </si>
  <si>
    <t>其中：本次下达</t>
  </si>
  <si>
    <t>机关事业单位遗属生活困难补助经费</t>
  </si>
  <si>
    <t>312 民生类</t>
  </si>
  <si>
    <t>530425231100001864419</t>
  </si>
  <si>
    <t>30305</t>
  </si>
  <si>
    <t>生活补助</t>
  </si>
  <si>
    <t>中共易门县委党校收费成本补偿支出专项经费</t>
  </si>
  <si>
    <t>313 事业发展类</t>
  </si>
  <si>
    <t>530425221100000280069</t>
  </si>
  <si>
    <t>30209</t>
  </si>
  <si>
    <t>物业管理费</t>
  </si>
  <si>
    <t>30213</t>
  </si>
  <si>
    <t>维修（护）费</t>
  </si>
  <si>
    <t>驻村队员生活补助经费</t>
  </si>
  <si>
    <t>530425221100000502983</t>
  </si>
  <si>
    <t>30211</t>
  </si>
  <si>
    <t>差旅费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</si>
  <si>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</si>
  <si>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</si>
  <si>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</si>
  <si>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</si>
  <si>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</si>
  <si>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</si>
  <si>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</si>
  <si>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</si>
  <si>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</si>
  <si>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</si>
  <si>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</si>
  <si>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</si>
  <si>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云人发【2010】127号文件和玉民联发【2024】9号文件精神，退休人员王世明逝世后，其配偶张培秀属城镇户口，享受生活困难补助956元/月，全年预算资金11472元；徐为相遗属农村户口，2024年7月1日前享受补助标准654元/月，2024年7月1日后享受693元/月补助标准，2024年未列入预算，2024年-2025年两年合计金额16398元，全年预算合计27870元。目的是落实国家政策，为遗属提供基本的生活保障，调动在职职工的劳动积极性，促进生产发展和社会安定，有利于促进民族团结进步。</t>
  </si>
  <si>
    <t>产出指标</t>
  </si>
  <si>
    <t>数量指标</t>
  </si>
  <si>
    <t>遗属生活困难补助</t>
  </si>
  <si>
    <t>=</t>
  </si>
  <si>
    <t>2.00</t>
  </si>
  <si>
    <t>人</t>
  </si>
  <si>
    <t>定量指标</t>
  </si>
  <si>
    <t>反映补助人数和应付遗属生活困难补助，合计27870元。</t>
  </si>
  <si>
    <t>质量指标</t>
  </si>
  <si>
    <t>获补人数精准率</t>
  </si>
  <si>
    <t>100</t>
  </si>
  <si>
    <t>%</t>
  </si>
  <si>
    <t>反映遗属生活困难享受人员及补助标准。</t>
  </si>
  <si>
    <t>时效指标</t>
  </si>
  <si>
    <t>补助发放及时率</t>
  </si>
  <si>
    <t>反映每个月遗属补助发放的时间</t>
  </si>
  <si>
    <t>效益指标</t>
  </si>
  <si>
    <t>社会效益</t>
  </si>
  <si>
    <t>政策补助</t>
  </si>
  <si>
    <t>按政策足额补助</t>
  </si>
  <si>
    <t>定性指标</t>
  </si>
  <si>
    <t>反映每年的发放补助金额。</t>
  </si>
  <si>
    <t>满意度指标</t>
  </si>
  <si>
    <t>服务对象满意度</t>
  </si>
  <si>
    <t>补助对象满意度</t>
  </si>
  <si>
    <t>&gt;=</t>
  </si>
  <si>
    <t>95</t>
  </si>
  <si>
    <t>反映补助对象对单位履职情况的满意程度。</t>
  </si>
  <si>
    <t>为保障党校“十四五”规划的顺利推进，落实中央党校精神和《中国共产党党校工作条例》的工作要求和目标任务，坚持以习近平新时代中国特色社会主义思想为指导，确保党校工作正确的政治方向，加强理论学习研讨成果的转化，充分发挥党校自身优势，起好理论宣讲、阐释理论的排头兵作用。坚持党校姓党原则，为高素质干部队伍建设贡献党校智慧和力量，充分发挥主渠道作用，积极完成年度干部教育培训工作任务。充分发挥科研双重作用，提质增效搞好课题调研工作。每年完成调研课题8个左右。努力提升校刊《看齐》的编辑水平。深化用学术讲政治教学改革，在打造精品课方面取得新突破。争取实现打造精品课5-7个，研发5堂以上成熟的特色课程。加强与1-2个县外现场教学基地的教学合作。提升服务水平。按照“和谐、主动、热情、高效”的后勤工作方针，加强业务培训和检查督促不断提升后勤服务人员的专业化水平，提高工作效率，创造优美的校园环境，为学员创造一个舒适良好的学习生活环境。</t>
  </si>
  <si>
    <t>干部教育培训轮训人数</t>
  </si>
  <si>
    <t>6000</t>
  </si>
  <si>
    <t>人次</t>
  </si>
  <si>
    <t>到党校参加学习培训人数、到基层、单位宣讲受教人数</t>
  </si>
  <si>
    <t>干部教育培训轮训期数</t>
  </si>
  <si>
    <t>45</t>
  </si>
  <si>
    <t>期</t>
  </si>
  <si>
    <t>到党校参加学习培训人数、到基层、单位宣讲期数（场次）</t>
  </si>
  <si>
    <t>与市委党校联合办班数</t>
  </si>
  <si>
    <t>与市委党校联合办班的培训期数</t>
  </si>
  <si>
    <t>《易门党校资政专报》</t>
  </si>
  <si>
    <t>每年上报《易门党校资政专报》的期数并获得主要领导批示，得到各部门应用的资政专报数</t>
  </si>
  <si>
    <t>培训参训率</t>
  </si>
  <si>
    <t>到党校、基层实际参加学习、培训人数</t>
  </si>
  <si>
    <t>培训合格率</t>
  </si>
  <si>
    <t>实际参加学习培训达到预期目标的比例</t>
  </si>
  <si>
    <t>培训人数完成率</t>
  </si>
  <si>
    <t>在计划时间内完成，目标任务</t>
  </si>
  <si>
    <t>学员参训率</t>
  </si>
  <si>
    <t>90</t>
  </si>
  <si>
    <t>学员参加学习培训的参训率</t>
  </si>
  <si>
    <t>创建智慧校园的影响力</t>
  </si>
  <si>
    <t>反映智能教室建设对党校发展的影响力</t>
  </si>
  <si>
    <t>提升服务水平</t>
  </si>
  <si>
    <t>有效</t>
  </si>
  <si>
    <t>提升党校整体的服务水平和服务能力，创造一流的党校教学和服务能力</t>
  </si>
  <si>
    <t>抽样调查服务对象满意度</t>
  </si>
  <si>
    <t>玉室字〔2020〕1 号 驻村工作队选派工作由组织部门统筹，扶贫等部门配合，“挂包帮”定点帮扶单位协助派出，每个驻村工作队 3 至5 人，其中深度贫困村原则上选派 5 人，贫困村和已脱贫出列的村原则上选派 3 人。驻村工作队一村一队，确保贫困村全覆盖。 市、县派出单位要利用公用经费，给予下派的工作队员每人每天 50元（每月1500元）的生活补助和通信补贴，每月参照公务出差标准报销 2 次差旅费。该项目的实施有利于巩固拓展脱贫攻坚成果，同时，也是转变机关作风、培养锻炼干部的有效途径。</t>
  </si>
  <si>
    <t>驻村工作对队队员补助</t>
  </si>
  <si>
    <t>20000</t>
  </si>
  <si>
    <t>元</t>
  </si>
  <si>
    <t>反映驻村工作队员补助经费</t>
  </si>
  <si>
    <t>获补对象发放准确率</t>
  </si>
  <si>
    <t>根据考核、考勤结果准确发放补助</t>
  </si>
  <si>
    <t>驻村工作队员补助费发放及时率</t>
  </si>
  <si>
    <t>反映发放单位及时发放补助资金的情况。
发放及时率=在时限内发放资金/应发放资金*100%</t>
  </si>
  <si>
    <t>驻村工作队员的生活状况改善</t>
  </si>
  <si>
    <t>96</t>
  </si>
  <si>
    <t>保障驻村工作队员稳定，补助促进驻村工作队员生活状况改善的情况。</t>
  </si>
  <si>
    <t>驻村工作队员满意度</t>
  </si>
  <si>
    <t>反映驻村工作队员的满意程度，形成问卷进行抽样调查</t>
  </si>
  <si>
    <t>预算05-3表</t>
  </si>
  <si>
    <t>项目支出绩效目标表（另文下达）</t>
  </si>
  <si>
    <t>备注：本单位无此事项。</t>
  </si>
  <si>
    <t>预算06表</t>
  </si>
  <si>
    <t>政府性基金预算支出预算表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</si>
  <si>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</si>
  <si>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</si>
  <si>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</si>
  <si>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</si>
  <si>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</si>
  <si>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</si>
  <si>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</si>
  <si>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</si>
  <si>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</si>
  <si>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</si>
  <si>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</si>
  <si>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</si>
  <si>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视频会议系统设备</t>
  </si>
  <si>
    <t>物业管理服务</t>
  </si>
  <si>
    <t>复印纸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</si>
  <si>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</si>
  <si>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</si>
  <si>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</si>
  <si>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</si>
  <si>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</si>
  <si>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</si>
  <si>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</si>
  <si>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购买服务内容简述</t>
  </si>
  <si>
    <t>政府购买服务内容</t>
  </si>
  <si>
    <t>预算09-1表</t>
  </si>
  <si>
    <t>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</si>
  <si>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</si>
  <si>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</si>
  <si>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</si>
  <si>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</si>
  <si>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</si>
  <si>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</si>
  <si>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</si>
  <si>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</si>
  <si>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</si>
  <si>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预算09-2表</t>
  </si>
  <si>
    <t>对下转移支付绩效目标表</t>
  </si>
  <si>
    <t>预算10表</t>
  </si>
  <si>
    <t>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</si>
  <si>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</si>
  <si>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</si>
  <si>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</si>
  <si>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</si>
  <si>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</si>
  <si>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</si>
  <si>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中共易门县委党校</t>
  </si>
  <si>
    <t>视频会议系统及会议室音频系统</t>
  </si>
  <si>
    <t>A02080805</t>
  </si>
  <si>
    <t>套</t>
  </si>
  <si>
    <t>其他视频会议系统设备</t>
  </si>
  <si>
    <t>A02080899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</si>
</sst>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;\-#,##0.00;;@"/>
    <numFmt numFmtId="178" formatCode="hh:mm:ss"/>
    <numFmt numFmtId="179" formatCode="#,##0;\-#,##0;;@"/>
    <numFmt numFmtId="180" formatCode="yyyy/mm/dd\ hh:mm:ss"/>
  </numFmts>
  <fonts count="35">
    <font>
      <sz val="11"/>
      <color rgb="FF000000"/>
      <name val="宋体"/>
      <charset val="134"/>
      <scheme val="minor"/>
    </font>
    <font>
      <sz val="9"/>
      <name val="宋体"/>
      <charset val="134"/>
    </font>
    <font>
      <sz val="27"/>
      <name val="宋体"/>
      <charset val="134"/>
    </font>
    <font>
      <sz val="10.5"/>
      <name val="SimSun"/>
      <charset val="134"/>
    </font>
    <font>
      <sz val="27"/>
      <name val="Calibri"/>
      <charset val="134"/>
    </font>
    <font>
      <sz val="10.5"/>
      <name val="宋体"/>
      <charset val="134"/>
    </font>
    <font>
      <sz val="27"/>
      <name val="SimSun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179" fontId="1" fillId="0" borderId="1">
      <alignment horizontal="right" vertical="center"/>
    </xf>
    <xf numFmtId="10" fontId="1" fillId="0" borderId="1">
      <alignment horizontal="right" vertical="center"/>
    </xf>
    <xf numFmtId="180" fontId="1" fillId="0" borderId="1">
      <alignment horizontal="right" vertical="center"/>
    </xf>
    <xf numFmtId="178" fontId="1" fillId="0" borderId="1">
      <alignment horizontal="right" vertical="center"/>
    </xf>
    <xf numFmtId="177" fontId="1" fillId="0" borderId="1">
      <alignment horizontal="right" vertical="center"/>
    </xf>
    <xf numFmtId="177" fontId="1" fillId="0" borderId="1">
      <alignment horizontal="right"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176" fontId="1" fillId="0" borderId="1">
      <alignment horizontal="right" vertical="center"/>
    </xf>
    <xf numFmtId="42" fontId="19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top"/>
      <protection locked="0"/>
    </xf>
    <xf numFmtId="0" fontId="16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49" fontId="1" fillId="0" borderId="1">
      <alignment horizontal="left" vertical="center" wrapText="1"/>
    </xf>
    <xf numFmtId="0" fontId="31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6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top"/>
    </xf>
    <xf numFmtId="49" fontId="1" fillId="0" borderId="0" xfId="28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1" xfId="28" applyNumberFormat="1" applyFont="1" applyBorder="1" applyAlignment="1">
      <alignment horizontal="center" vertical="center" wrapText="1"/>
    </xf>
    <xf numFmtId="49" fontId="1" fillId="0" borderId="2" xfId="28" applyNumberFormat="1" applyFont="1" applyBorder="1" applyAlignment="1">
      <alignment horizontal="center" vertical="center" wrapText="1"/>
    </xf>
    <xf numFmtId="49" fontId="1" fillId="0" borderId="3" xfId="28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" fillId="0" borderId="0" xfId="28" applyNumberFormat="1" applyFont="1" applyBorder="1" applyAlignment="1">
      <alignment horizontal="right" vertical="center" wrapText="1"/>
    </xf>
    <xf numFmtId="177" fontId="1" fillId="0" borderId="2" xfId="5" applyNumberFormat="1" applyFont="1" applyBorder="1" applyAlignment="1">
      <alignment horizontal="center" vertical="center"/>
    </xf>
    <xf numFmtId="49" fontId="2" fillId="0" borderId="0" xfId="28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1" fillId="0" borderId="0" xfId="28" applyNumberFormat="1" applyFont="1" applyBorder="1" applyAlignment="1">
      <alignment horizontal="center" vertical="center" wrapText="1"/>
    </xf>
    <xf numFmtId="49" fontId="1" fillId="0" borderId="1" xfId="28" applyNumberFormat="1" applyFont="1" applyBorder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28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28" applyNumberFormat="1" applyFont="1" applyBorder="1" applyAlignment="1">
      <alignment horizontal="center" vertical="center" wrapText="1"/>
    </xf>
    <xf numFmtId="49" fontId="5" fillId="0" borderId="1" xfId="28" applyNumberFormat="1" applyFont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center" vertical="center" wrapText="1"/>
    </xf>
    <xf numFmtId="177" fontId="1" fillId="0" borderId="1" xfId="28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9" fontId="5" fillId="0" borderId="1" xfId="1" applyNumberFormat="1" applyFont="1" applyBorder="1" applyAlignment="1">
      <alignment horizontal="center" vertical="center" wrapText="1"/>
    </xf>
    <xf numFmtId="49" fontId="7" fillId="0" borderId="0" xfId="28" applyNumberFormat="1" applyFont="1" applyBorder="1" applyAlignment="1">
      <alignment horizontal="right" vertical="center" wrapText="1"/>
    </xf>
    <xf numFmtId="0" fontId="1" fillId="0" borderId="1" xfId="28" applyNumberFormat="1" applyFont="1" applyBorder="1" applyAlignment="1">
      <alignment horizontal="center" vertical="center" wrapText="1"/>
    </xf>
    <xf numFmtId="177" fontId="1" fillId="0" borderId="1" xfId="28" applyNumberFormat="1" applyFont="1" applyBorder="1" applyAlignment="1">
      <alignment horizontal="center" vertical="center" wrapText="1"/>
    </xf>
    <xf numFmtId="49" fontId="8" fillId="0" borderId="0" xfId="28" applyNumberFormat="1" applyFont="1" applyBorder="1" applyAlignment="1">
      <alignment horizontal="center" vertical="center" wrapText="1"/>
    </xf>
    <xf numFmtId="179" fontId="3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1" fillId="0" borderId="1" xfId="5" applyNumberFormat="1" applyFont="1" applyBorder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79" fontId="1" fillId="0" borderId="4" xfId="1" applyNumberFormat="1" applyFont="1" applyBorder="1" applyAlignment="1">
      <alignment horizontal="center" vertical="center" wrapText="1"/>
    </xf>
    <xf numFmtId="0" fontId="0" fillId="0" borderId="5" xfId="0" applyFont="1" applyBorder="1">
      <alignment vertical="top"/>
    </xf>
    <xf numFmtId="49" fontId="1" fillId="0" borderId="5" xfId="28" applyNumberFormat="1" applyFont="1" applyBorder="1">
      <alignment horizontal="left" vertical="center" wrapText="1"/>
    </xf>
    <xf numFmtId="0" fontId="0" fillId="0" borderId="0" xfId="0" applyFont="1" applyAlignment="1">
      <alignment horizontal="center" vertical="top"/>
    </xf>
    <xf numFmtId="177" fontId="1" fillId="0" borderId="1" xfId="0" applyNumberFormat="1" applyFont="1" applyBorder="1" applyAlignment="1">
      <alignment horizontal="left" vertical="center" wrapText="1"/>
    </xf>
    <xf numFmtId="177" fontId="1" fillId="0" borderId="1" xfId="28" applyNumberFormat="1" applyFont="1" applyBorder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/>
    <xf numFmtId="177" fontId="1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58">
    <cellStyle name="常规" xfId="0" builtinId="0"/>
    <cellStyle name="IntegralNumberStyle" xfId="1"/>
    <cellStyle name="PercentStyle" xfId="2"/>
    <cellStyle name="DateTimeStyle" xfId="3"/>
    <cellStyle name="TimeStyle" xfId="4"/>
    <cellStyle name="MoneyStyle" xfId="5"/>
    <cellStyle name="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Normal" xfId="24"/>
    <cellStyle name="20% - 强调文字颜色 2" xfId="25" builtinId="34"/>
    <cellStyle name="60% - 强调文字颜色 5" xfId="26" builtinId="48"/>
    <cellStyle name="标题 1" xfId="27" builtinId="16"/>
    <cellStyle name="TextStyle" xfId="28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H14" sqref="H14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27"/>
      <c r="B1" s="27"/>
      <c r="C1" s="27"/>
      <c r="D1" s="56" t="s">
        <v>0</v>
      </c>
    </row>
    <row r="2" ht="45" customHeight="1" spans="1:4">
      <c r="A2" s="28" t="s">
        <v>1</v>
      </c>
      <c r="B2" s="28"/>
      <c r="C2" s="28"/>
      <c r="D2" s="28"/>
    </row>
    <row r="3" ht="18.75" customHeight="1" spans="1:4">
      <c r="A3" s="47" t="str">
        <f>"单位名称："&amp;"中国共产党易门县委员会党校"</f>
        <v>单位名称：中国共产党易门县委员会党校</v>
      </c>
      <c r="B3" s="47"/>
      <c r="C3" s="69"/>
      <c r="D3" s="56" t="s">
        <v>2</v>
      </c>
    </row>
    <row r="4" ht="22.5" customHeight="1" spans="1:4">
      <c r="A4" s="70" t="s">
        <v>3</v>
      </c>
      <c r="B4" s="70"/>
      <c r="C4" s="70" t="s">
        <v>4</v>
      </c>
      <c r="D4" s="70"/>
    </row>
    <row r="5" ht="18.75" customHeight="1" spans="1:4">
      <c r="A5" s="70" t="s">
        <v>5</v>
      </c>
      <c r="B5" s="70" t="s">
        <v>6</v>
      </c>
      <c r="C5" s="70" t="s">
        <v>7</v>
      </c>
      <c r="D5" s="70" t="s">
        <v>6</v>
      </c>
    </row>
    <row r="6" ht="18.75" customHeight="1" spans="1:4">
      <c r="A6" s="70"/>
      <c r="B6" s="70"/>
      <c r="C6" s="70"/>
      <c r="D6" s="70"/>
    </row>
    <row r="7" ht="22.5" customHeight="1" spans="1:4">
      <c r="A7" s="71" t="s">
        <v>8</v>
      </c>
      <c r="B7" s="35">
        <v>466.574271</v>
      </c>
      <c r="C7" s="71" t="str">
        <f>"一"&amp;"、"&amp;"教育支出"</f>
        <v>一、教育支出</v>
      </c>
      <c r="D7" s="35">
        <v>343.716425</v>
      </c>
    </row>
    <row r="8" ht="22.5" customHeight="1" spans="1:4">
      <c r="A8" s="71" t="s">
        <v>9</v>
      </c>
      <c r="B8" s="35"/>
      <c r="C8" s="71" t="str">
        <f>"二"&amp;"、"&amp;"社会保障和就业支出"</f>
        <v>二、社会保障和就业支出</v>
      </c>
      <c r="D8" s="35">
        <v>46.213664</v>
      </c>
    </row>
    <row r="9" ht="22.5" customHeight="1" spans="1:4">
      <c r="A9" s="71" t="s">
        <v>10</v>
      </c>
      <c r="B9" s="35"/>
      <c r="C9" s="71" t="str">
        <f>"三"&amp;"、"&amp;"卫生健康支出"</f>
        <v>三、卫生健康支出</v>
      </c>
      <c r="D9" s="35">
        <v>43.908182</v>
      </c>
    </row>
    <row r="10" ht="22.5" customHeight="1" spans="1:4">
      <c r="A10" s="71" t="s">
        <v>11</v>
      </c>
      <c r="B10" s="35"/>
      <c r="C10" s="71" t="str">
        <f>"四"&amp;"、"&amp;"住房保障支出"</f>
        <v>四、住房保障支出</v>
      </c>
      <c r="D10" s="35">
        <v>32.73</v>
      </c>
    </row>
    <row r="11" ht="22.5" customHeight="1" spans="1:4">
      <c r="A11" s="71" t="s">
        <v>12</v>
      </c>
      <c r="B11" s="35"/>
      <c r="C11" s="71"/>
      <c r="D11" s="35"/>
    </row>
    <row r="12" ht="22.5" customHeight="1" spans="1:4">
      <c r="A12" s="71" t="s">
        <v>13</v>
      </c>
      <c r="B12" s="35"/>
      <c r="C12" s="71"/>
      <c r="D12" s="35"/>
    </row>
    <row r="13" ht="22.5" customHeight="1" spans="1:4">
      <c r="A13" s="71" t="s">
        <v>14</v>
      </c>
      <c r="B13" s="35"/>
      <c r="C13" s="71"/>
      <c r="D13" s="35"/>
    </row>
    <row r="14" ht="22.5" customHeight="1" spans="1:4">
      <c r="A14" s="71" t="s">
        <v>15</v>
      </c>
      <c r="B14" s="35"/>
      <c r="C14" s="71"/>
      <c r="D14" s="35"/>
    </row>
    <row r="15" ht="22.5" customHeight="1" spans="1:4">
      <c r="A15" s="72" t="s">
        <v>16</v>
      </c>
      <c r="B15" s="35"/>
      <c r="C15" s="75"/>
      <c r="D15" s="35"/>
    </row>
    <row r="16" ht="22.5" customHeight="1" spans="1:4">
      <c r="A16" s="72" t="s">
        <v>17</v>
      </c>
      <c r="B16" s="35"/>
      <c r="C16" s="75"/>
      <c r="D16" s="35"/>
    </row>
    <row r="17" ht="22.5" customHeight="1" spans="1:4">
      <c r="A17" s="72"/>
      <c r="B17" s="35"/>
      <c r="C17" s="75"/>
      <c r="D17" s="35"/>
    </row>
    <row r="18" ht="22.5" customHeight="1" spans="1:4">
      <c r="A18" s="73" t="s">
        <v>18</v>
      </c>
      <c r="B18" s="74">
        <v>466.574271</v>
      </c>
      <c r="C18" s="75" t="s">
        <v>19</v>
      </c>
      <c r="D18" s="74">
        <v>466.574271</v>
      </c>
    </row>
    <row r="19" ht="22.5" customHeight="1" spans="1:4">
      <c r="A19" s="72" t="s">
        <v>20</v>
      </c>
      <c r="B19" s="35"/>
      <c r="C19" s="71" t="s">
        <v>21</v>
      </c>
      <c r="D19" s="37"/>
    </row>
    <row r="20" ht="22.5" customHeight="1" spans="1:4">
      <c r="A20" s="73" t="s">
        <v>22</v>
      </c>
      <c r="B20" s="74">
        <v>466.574271</v>
      </c>
      <c r="C20" s="75" t="s">
        <v>23</v>
      </c>
      <c r="D20" s="74">
        <v>466.574271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432638888888889" right="0.354166666666667" top="1" bottom="1" header="0.5" footer="0.5"/>
  <pageSetup paperSize="1" scale="93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4" sqref="B14"/>
    </sheetView>
  </sheetViews>
  <sheetFormatPr defaultColWidth="8.85" defaultRowHeight="15" customHeight="1"/>
  <cols>
    <col min="1" max="1" width="28.5" customWidth="1"/>
    <col min="2" max="2" width="22.8" customWidth="1"/>
    <col min="3" max="3" width="11.0916666666667" customWidth="1"/>
    <col min="4" max="4" width="13.8416666666667" customWidth="1"/>
    <col min="5" max="5" width="13.975" customWidth="1"/>
    <col min="6" max="8" width="10" customWidth="1"/>
    <col min="9" max="9" width="13.7" customWidth="1"/>
    <col min="10" max="10" width="11.9083333333333" customWidth="1"/>
  </cols>
  <sheetData>
    <row r="1" customHeight="1" spans="1:10">
      <c r="A1" s="7" t="s">
        <v>306</v>
      </c>
      <c r="B1" s="7"/>
      <c r="C1" s="7"/>
      <c r="D1" s="7"/>
      <c r="E1" s="7"/>
      <c r="F1" s="7"/>
      <c r="G1" s="7"/>
      <c r="H1" s="7"/>
      <c r="I1" s="7"/>
      <c r="J1" s="7"/>
    </row>
    <row r="2" ht="45" customHeight="1" spans="1:10">
      <c r="A2" s="16" t="s">
        <v>307</v>
      </c>
      <c r="B2" s="16"/>
      <c r="C2" s="16"/>
      <c r="D2" s="16"/>
      <c r="E2" s="16"/>
      <c r="F2" s="16"/>
      <c r="G2" s="16"/>
      <c r="H2" s="16"/>
      <c r="I2" s="16"/>
      <c r="J2" s="16"/>
    </row>
    <row r="3" ht="20.25" customHeight="1" spans="1:10">
      <c r="A3" s="1" t="str">
        <f>"单位名称："&amp;"中国共产党易门县委员会党校"</f>
        <v>单位名称：中国共产党易门县委员会党校</v>
      </c>
      <c r="B3" s="1"/>
      <c r="C3" s="1"/>
      <c r="D3" s="1"/>
      <c r="E3" s="1"/>
      <c r="F3" s="1"/>
      <c r="G3" s="1"/>
      <c r="H3" s="1"/>
      <c r="I3" s="1"/>
      <c r="J3" s="1"/>
    </row>
    <row r="4" ht="20.25" customHeight="1" spans="1:10">
      <c r="A4" s="17" t="s">
        <v>225</v>
      </c>
      <c r="B4" s="17" t="s">
        <v>226</v>
      </c>
      <c r="C4" s="17" t="s">
        <v>227</v>
      </c>
      <c r="D4" s="17" t="s">
        <v>228</v>
      </c>
      <c r="E4" s="17" t="s">
        <v>229</v>
      </c>
      <c r="F4" s="17" t="s">
        <v>230</v>
      </c>
      <c r="G4" s="17" t="s">
        <v>231</v>
      </c>
      <c r="H4" s="17" t="s">
        <v>232</v>
      </c>
      <c r="I4" s="17" t="s">
        <v>233</v>
      </c>
      <c r="J4" s="17" t="s">
        <v>234</v>
      </c>
    </row>
    <row r="5" ht="46.5" customHeight="1" spans="1:10">
      <c r="A5" s="17"/>
      <c r="B5" s="17"/>
      <c r="C5" s="17"/>
      <c r="D5" s="17"/>
      <c r="E5" s="17"/>
      <c r="F5" s="17"/>
      <c r="G5" s="17"/>
      <c r="H5" s="17"/>
      <c r="I5" s="17"/>
      <c r="J5" s="17"/>
    </row>
    <row r="6" ht="29" customHeight="1" spans="1:10">
      <c r="A6" s="40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</row>
    <row r="7" ht="27" customHeight="1" spans="1:10">
      <c r="A7" s="41"/>
      <c r="B7" s="12"/>
      <c r="C7" s="12"/>
      <c r="E7" s="19"/>
      <c r="F7" s="19"/>
      <c r="G7" s="19"/>
      <c r="H7" s="19"/>
      <c r="I7" s="19"/>
      <c r="J7" s="19"/>
    </row>
    <row r="8" ht="29" customHeight="1" spans="1:10">
      <c r="A8" s="42"/>
      <c r="B8" s="12"/>
      <c r="C8" s="14"/>
      <c r="D8" s="14"/>
      <c r="E8" s="19"/>
      <c r="F8" s="19"/>
      <c r="G8" s="19"/>
      <c r="H8" s="19"/>
      <c r="I8" s="19"/>
      <c r="J8" s="19"/>
    </row>
    <row r="9" ht="24" customHeight="1" spans="1:1">
      <c r="A9" t="s">
        <v>308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275" right="0.314583333333333" top="1" bottom="1" header="0.5" footer="0.5"/>
  <pageSetup paperSize="1" scale="92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E14" sqref="E14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27"/>
      <c r="B1" s="27"/>
      <c r="C1" s="27"/>
      <c r="D1" s="27"/>
      <c r="E1" s="27"/>
      <c r="F1" s="38" t="s">
        <v>309</v>
      </c>
    </row>
    <row r="2" ht="37.5" customHeight="1" spans="1:6">
      <c r="A2" s="28" t="s">
        <v>310</v>
      </c>
      <c r="B2" s="28"/>
      <c r="C2" s="28"/>
      <c r="D2" s="28"/>
      <c r="E2" s="28"/>
      <c r="F2" s="28"/>
    </row>
    <row r="3" ht="18.75" customHeight="1" spans="1:6">
      <c r="A3" s="29" t="str">
        <f>"单位名称："&amp;"中国共产党易门县委员会党校"</f>
        <v>单位名称：中国共产党易门县委员会党校</v>
      </c>
      <c r="B3" s="29"/>
      <c r="C3" s="29"/>
      <c r="D3" s="30"/>
      <c r="E3" s="30"/>
      <c r="F3" s="39" t="s">
        <v>26</v>
      </c>
    </row>
    <row r="4" ht="26" customHeight="1" spans="1:6">
      <c r="A4" s="31" t="s">
        <v>135</v>
      </c>
      <c r="B4" s="31" t="s">
        <v>56</v>
      </c>
      <c r="C4" s="31" t="s">
        <v>57</v>
      </c>
      <c r="D4" s="32" t="s">
        <v>311</v>
      </c>
      <c r="E4" s="32"/>
      <c r="F4" s="32"/>
    </row>
    <row r="5" ht="27" customHeight="1" spans="1:6">
      <c r="A5" s="31" t="s">
        <v>56</v>
      </c>
      <c r="B5" s="31" t="s">
        <v>56</v>
      </c>
      <c r="C5" s="31" t="s">
        <v>57</v>
      </c>
      <c r="D5" s="32" t="s">
        <v>31</v>
      </c>
      <c r="E5" s="32" t="s">
        <v>59</v>
      </c>
      <c r="F5" s="32" t="s">
        <v>60</v>
      </c>
    </row>
    <row r="6" ht="26" customHeight="1" spans="1:6">
      <c r="A6" s="33" t="s">
        <v>42</v>
      </c>
      <c r="B6" s="33"/>
      <c r="C6" s="33" t="s">
        <v>43</v>
      </c>
      <c r="D6" s="33" t="s">
        <v>45</v>
      </c>
      <c r="E6" s="33" t="s">
        <v>46</v>
      </c>
      <c r="F6" s="33" t="s">
        <v>47</v>
      </c>
    </row>
    <row r="7" ht="26" customHeight="1" spans="1:6">
      <c r="A7" s="34"/>
      <c r="B7" s="34"/>
      <c r="C7" s="34"/>
      <c r="D7" s="35"/>
      <c r="E7" s="35"/>
      <c r="F7" s="35"/>
    </row>
    <row r="8" ht="26" customHeight="1" spans="1:6">
      <c r="A8" s="36" t="s">
        <v>107</v>
      </c>
      <c r="B8" s="36"/>
      <c r="C8" s="36"/>
      <c r="D8" s="37"/>
      <c r="E8" s="37"/>
      <c r="F8" s="37"/>
    </row>
    <row r="9" ht="26" customHeight="1" spans="1:1">
      <c r="A9" t="s">
        <v>308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393055555555556" right="0.354166666666667" top="1" bottom="1" header="0.5" footer="0.5"/>
  <pageSetup paperSize="1" scale="96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B14" sqref="B14"/>
    </sheetView>
  </sheetViews>
  <sheetFormatPr defaultColWidth="8.85" defaultRowHeight="15" customHeight="1"/>
  <cols>
    <col min="1" max="1" width="26" customWidth="1"/>
    <col min="2" max="2" width="31.2833333333333" customWidth="1"/>
    <col min="3" max="3" width="31.4166666666667" customWidth="1"/>
    <col min="4" max="4" width="9.5" customWidth="1"/>
    <col min="5" max="5" width="9.125" customWidth="1"/>
    <col min="6" max="7" width="16.2833333333333" customWidth="1"/>
    <col min="8" max="8" width="16.4166666666667" customWidth="1"/>
    <col min="9" max="9" width="11.5" customWidth="1"/>
    <col min="10" max="10" width="15.375" customWidth="1"/>
    <col min="11" max="11" width="12.625" customWidth="1"/>
    <col min="12" max="12" width="13.125" customWidth="1"/>
    <col min="13" max="13" width="12.375" customWidth="1"/>
    <col min="14" max="14" width="12.125" customWidth="1"/>
    <col min="15" max="15" width="13" customWidth="1"/>
    <col min="16" max="16" width="11.625" customWidth="1"/>
    <col min="17" max="17" width="13.5" customWidth="1"/>
  </cols>
  <sheetData>
    <row r="1" customHeight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7" t="s">
        <v>312</v>
      </c>
    </row>
    <row r="2" ht="45" customHeight="1" spans="1:17">
      <c r="A2" s="16" t="s">
        <v>313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/>
      <c r="O2" s="25"/>
      <c r="P2" s="25"/>
      <c r="Q2" s="25"/>
    </row>
    <row r="3" ht="20.25" customHeight="1" spans="1:17">
      <c r="A3" s="1" t="str">
        <f>"单位名称："&amp;"中国共产党易门县委员会党校"</f>
        <v>单位名称：中国共产党易门县委员会党校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 t="s">
        <v>26</v>
      </c>
    </row>
    <row r="4" ht="20.25" customHeight="1" spans="1:17">
      <c r="A4" s="3" t="s">
        <v>314</v>
      </c>
      <c r="B4" s="3" t="s">
        <v>315</v>
      </c>
      <c r="C4" s="3" t="s">
        <v>316</v>
      </c>
      <c r="D4" s="3" t="s">
        <v>317</v>
      </c>
      <c r="E4" s="3" t="s">
        <v>318</v>
      </c>
      <c r="F4" s="3" t="s">
        <v>319</v>
      </c>
      <c r="G4" s="3" t="s">
        <v>142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ht="20.25" customHeight="1" spans="1:17">
      <c r="A5" s="3" t="s">
        <v>320</v>
      </c>
      <c r="B5" s="3" t="s">
        <v>315</v>
      </c>
      <c r="C5" s="3" t="s">
        <v>316</v>
      </c>
      <c r="D5" s="3" t="s">
        <v>317</v>
      </c>
      <c r="E5" s="3" t="s">
        <v>318</v>
      </c>
      <c r="F5" s="3" t="s">
        <v>319</v>
      </c>
      <c r="G5" s="3" t="s">
        <v>29</v>
      </c>
      <c r="H5" s="3" t="s">
        <v>32</v>
      </c>
      <c r="I5" s="3" t="s">
        <v>321</v>
      </c>
      <c r="J5" s="3" t="s">
        <v>322</v>
      </c>
      <c r="K5" s="3" t="s">
        <v>35</v>
      </c>
      <c r="L5" s="3" t="s">
        <v>36</v>
      </c>
      <c r="M5" s="3" t="s">
        <v>36</v>
      </c>
      <c r="N5" s="3"/>
      <c r="O5" s="3"/>
      <c r="P5" s="3"/>
      <c r="Q5" s="3"/>
    </row>
    <row r="6" ht="32.4" customHeight="1" spans="1:17">
      <c r="A6" s="3"/>
      <c r="B6" s="3"/>
      <c r="C6" s="3"/>
      <c r="D6" s="3"/>
      <c r="E6" s="3"/>
      <c r="F6" s="3"/>
      <c r="G6" s="3"/>
      <c r="H6" s="3" t="s">
        <v>31</v>
      </c>
      <c r="I6" s="3"/>
      <c r="J6" s="3"/>
      <c r="K6" s="3"/>
      <c r="L6" s="3" t="s">
        <v>31</v>
      </c>
      <c r="M6" s="3" t="s">
        <v>37</v>
      </c>
      <c r="N6" s="3" t="s">
        <v>38</v>
      </c>
      <c r="O6" s="26" t="s">
        <v>39</v>
      </c>
      <c r="P6" s="26" t="s">
        <v>40</v>
      </c>
      <c r="Q6" s="26" t="s">
        <v>41</v>
      </c>
    </row>
    <row r="7" ht="20.25" customHeight="1" spans="1:17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</row>
    <row r="8" ht="34" customHeight="1" spans="1:17">
      <c r="A8" s="23" t="s">
        <v>212</v>
      </c>
      <c r="B8" s="12"/>
      <c r="C8" s="12"/>
      <c r="D8" s="19"/>
      <c r="E8" s="19"/>
      <c r="F8" s="19">
        <v>31.1</v>
      </c>
      <c r="G8" s="19">
        <v>31.1</v>
      </c>
      <c r="H8" s="19">
        <v>31.1</v>
      </c>
      <c r="I8" s="19"/>
      <c r="J8" s="20"/>
      <c r="K8" s="20"/>
      <c r="L8" s="19"/>
      <c r="M8" s="19"/>
      <c r="N8" s="19"/>
      <c r="O8" s="19"/>
      <c r="P8" s="19"/>
      <c r="Q8" s="19"/>
    </row>
    <row r="9" ht="26" customHeight="1" spans="1:17">
      <c r="A9" s="12"/>
      <c r="B9" s="12" t="s">
        <v>323</v>
      </c>
      <c r="C9" s="12" t="str">
        <f>"A02080805"&amp;"  "&amp;"视频会议系统及会议室音频系统"</f>
        <v>A02080805  视频会议系统及会议室音频系统</v>
      </c>
      <c r="D9" s="24" t="s">
        <v>295</v>
      </c>
      <c r="E9" s="14">
        <v>1</v>
      </c>
      <c r="F9" s="19">
        <v>1</v>
      </c>
      <c r="G9" s="19">
        <v>1</v>
      </c>
      <c r="H9" s="20">
        <v>1</v>
      </c>
      <c r="I9" s="20"/>
      <c r="J9" s="20"/>
      <c r="K9" s="20"/>
      <c r="L9" s="19"/>
      <c r="M9" s="19"/>
      <c r="N9" s="19"/>
      <c r="O9" s="19"/>
      <c r="P9" s="19"/>
      <c r="Q9" s="19"/>
    </row>
    <row r="10" ht="26" customHeight="1" spans="1:17">
      <c r="A10" s="12"/>
      <c r="B10" s="12" t="s">
        <v>323</v>
      </c>
      <c r="C10" s="12" t="str">
        <f>"A02080899"&amp;"  "&amp;"其他视频会议系统设备"</f>
        <v>A02080899  其他视频会议系统设备</v>
      </c>
      <c r="D10" s="24" t="s">
        <v>295</v>
      </c>
      <c r="E10" s="14">
        <v>1</v>
      </c>
      <c r="F10" s="19">
        <v>2</v>
      </c>
      <c r="G10" s="19">
        <v>2</v>
      </c>
      <c r="H10" s="20">
        <v>2</v>
      </c>
      <c r="I10" s="20"/>
      <c r="J10" s="20"/>
      <c r="K10" s="20"/>
      <c r="L10" s="19"/>
      <c r="M10" s="19"/>
      <c r="N10" s="19"/>
      <c r="O10" s="19"/>
      <c r="P10" s="19"/>
      <c r="Q10" s="19"/>
    </row>
    <row r="11" ht="26" customHeight="1" spans="1:17">
      <c r="A11" s="12"/>
      <c r="B11" s="12" t="s">
        <v>324</v>
      </c>
      <c r="C11" s="12" t="str">
        <f>"C21040001"&amp;"  "&amp;"物业管理服务"</f>
        <v>C21040001  物业管理服务</v>
      </c>
      <c r="D11" s="24" t="s">
        <v>295</v>
      </c>
      <c r="E11" s="14">
        <v>1</v>
      </c>
      <c r="F11" s="19">
        <v>26</v>
      </c>
      <c r="G11" s="19">
        <v>26</v>
      </c>
      <c r="H11" s="20">
        <v>26</v>
      </c>
      <c r="I11" s="20"/>
      <c r="J11" s="20"/>
      <c r="K11" s="20"/>
      <c r="L11" s="19"/>
      <c r="M11" s="19"/>
      <c r="N11" s="19"/>
      <c r="O11" s="19"/>
      <c r="P11" s="19"/>
      <c r="Q11" s="19"/>
    </row>
    <row r="12" ht="26" customHeight="1" spans="1:17">
      <c r="A12" s="12"/>
      <c r="B12" s="12" t="s">
        <v>325</v>
      </c>
      <c r="C12" s="12" t="str">
        <f>"A05040101"&amp;"  "&amp;"复印纸"</f>
        <v>A05040101  复印纸</v>
      </c>
      <c r="D12" s="24" t="s">
        <v>295</v>
      </c>
      <c r="E12" s="14">
        <v>140</v>
      </c>
      <c r="F12" s="19">
        <v>2.1</v>
      </c>
      <c r="G12" s="19">
        <v>2.1</v>
      </c>
      <c r="H12" s="20">
        <v>2.1</v>
      </c>
      <c r="I12" s="20"/>
      <c r="J12" s="20"/>
      <c r="K12" s="20"/>
      <c r="L12" s="19"/>
      <c r="M12" s="19"/>
      <c r="N12" s="19"/>
      <c r="O12" s="19"/>
      <c r="P12" s="19"/>
      <c r="Q12" s="19"/>
    </row>
    <row r="13" ht="27" customHeight="1" spans="1:17">
      <c r="A13" s="14" t="s">
        <v>29</v>
      </c>
      <c r="B13" s="14"/>
      <c r="C13" s="14"/>
      <c r="D13" s="24"/>
      <c r="E13" s="24"/>
      <c r="F13" s="19">
        <v>31.1</v>
      </c>
      <c r="G13" s="19">
        <v>31.1</v>
      </c>
      <c r="H13" s="19">
        <v>31.1</v>
      </c>
      <c r="I13" s="19"/>
      <c r="J13" s="19"/>
      <c r="K13" s="19"/>
      <c r="L13" s="19"/>
      <c r="M13" s="19"/>
      <c r="N13" s="19"/>
      <c r="O13" s="19"/>
      <c r="P13" s="19"/>
      <c r="Q13" s="19"/>
    </row>
  </sheetData>
  <mergeCells count="17">
    <mergeCell ref="A1:M1"/>
    <mergeCell ref="A2:Q2"/>
    <mergeCell ref="A3:M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14583333333333" right="0.354166666666667" top="1" bottom="1" header="0.5" footer="0.5"/>
  <pageSetup paperSize="1" scale="49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E22" sqref="E22"/>
    </sheetView>
  </sheetViews>
  <sheetFormatPr defaultColWidth="8.85" defaultRowHeight="15" customHeight="1"/>
  <cols>
    <col min="1" max="1" width="29.125" customWidth="1"/>
    <col min="2" max="2" width="20.375" customWidth="1"/>
    <col min="3" max="3" width="17.125" customWidth="1"/>
    <col min="4" max="4" width="20.25" customWidth="1"/>
    <col min="5" max="5" width="19" customWidth="1"/>
    <col min="6" max="6" width="20.5" customWidth="1"/>
    <col min="7" max="7" width="18.5" customWidth="1"/>
    <col min="8" max="8" width="12.125" customWidth="1"/>
    <col min="9" max="9" width="14.125" customWidth="1"/>
    <col min="10" max="10" width="11.25" customWidth="1"/>
    <col min="11" max="11" width="13.375" customWidth="1"/>
    <col min="12" max="12" width="11.125" customWidth="1"/>
    <col min="13" max="13" width="13.125" customWidth="1"/>
    <col min="14" max="14" width="12.125" customWidth="1"/>
    <col min="15" max="15" width="16.2833333333333" customWidth="1"/>
    <col min="16" max="16" width="14.625" customWidth="1"/>
    <col min="17" max="17" width="15.25" customWidth="1"/>
    <col min="18" max="18" width="12.5" customWidth="1"/>
  </cols>
  <sheetData>
    <row r="1" customHeight="1" spans="1:18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 t="s">
        <v>326</v>
      </c>
    </row>
    <row r="2" ht="45" customHeight="1" spans="1:18">
      <c r="A2" s="16" t="s">
        <v>327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0.25" customHeight="1" spans="1:18">
      <c r="A3" s="1" t="str">
        <f>"单位名称："&amp;"中国共产党易门县委员会党校"</f>
        <v>单位名称：中国共产党易门县委员会党校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7"/>
      <c r="N3" s="7"/>
      <c r="O3" s="7"/>
      <c r="P3" s="7"/>
      <c r="Q3" s="7"/>
      <c r="R3" s="7" t="s">
        <v>26</v>
      </c>
    </row>
    <row r="4" ht="33" customHeight="1" spans="1:18">
      <c r="A4" s="17" t="s">
        <v>314</v>
      </c>
      <c r="B4" s="17" t="s">
        <v>328</v>
      </c>
      <c r="C4" s="17" t="s">
        <v>329</v>
      </c>
      <c r="D4" s="17" t="s">
        <v>330</v>
      </c>
      <c r="E4" s="17" t="s">
        <v>331</v>
      </c>
      <c r="F4" s="17" t="s">
        <v>332</v>
      </c>
      <c r="G4" s="17" t="s">
        <v>333</v>
      </c>
      <c r="H4" s="17" t="s">
        <v>142</v>
      </c>
      <c r="I4" s="17"/>
      <c r="J4" s="17"/>
      <c r="K4" s="17"/>
      <c r="L4" s="17"/>
      <c r="M4" s="17"/>
      <c r="N4" s="17"/>
      <c r="O4" s="17"/>
      <c r="P4" s="17"/>
      <c r="Q4" s="17"/>
      <c r="R4" s="17"/>
    </row>
    <row r="5" ht="23.4" customHeight="1" spans="1:18">
      <c r="A5" s="17" t="s">
        <v>320</v>
      </c>
      <c r="B5" s="17"/>
      <c r="C5" s="17" t="s">
        <v>329</v>
      </c>
      <c r="D5" s="17"/>
      <c r="E5" s="17" t="s">
        <v>331</v>
      </c>
      <c r="F5" s="17" t="s">
        <v>332</v>
      </c>
      <c r="G5" s="17" t="s">
        <v>334</v>
      </c>
      <c r="H5" s="17" t="s">
        <v>29</v>
      </c>
      <c r="I5" s="17" t="s">
        <v>32</v>
      </c>
      <c r="J5" s="17" t="s">
        <v>321</v>
      </c>
      <c r="K5" s="17" t="s">
        <v>322</v>
      </c>
      <c r="L5" s="17" t="s">
        <v>35</v>
      </c>
      <c r="M5" s="17" t="s">
        <v>36</v>
      </c>
      <c r="N5" s="17"/>
      <c r="O5" s="17"/>
      <c r="P5" s="17"/>
      <c r="Q5" s="17"/>
      <c r="R5" s="17"/>
    </row>
    <row r="6" ht="34" customHeight="1" spans="1:18">
      <c r="A6" s="17"/>
      <c r="B6" s="17"/>
      <c r="C6" s="17"/>
      <c r="D6" s="17"/>
      <c r="E6" s="17"/>
      <c r="F6" s="17"/>
      <c r="G6" s="17"/>
      <c r="H6" s="17"/>
      <c r="I6" s="17" t="s">
        <v>31</v>
      </c>
      <c r="J6" s="17"/>
      <c r="K6" s="17"/>
      <c r="L6" s="17"/>
      <c r="M6" s="17" t="s">
        <v>31</v>
      </c>
      <c r="N6" s="17" t="s">
        <v>37</v>
      </c>
      <c r="O6" s="17" t="s">
        <v>38</v>
      </c>
      <c r="P6" s="21" t="s">
        <v>39</v>
      </c>
      <c r="Q6" s="21" t="s">
        <v>40</v>
      </c>
      <c r="R6" s="21" t="s">
        <v>41</v>
      </c>
    </row>
    <row r="7" ht="26" customHeight="1" spans="1:18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</row>
    <row r="8" ht="26" customHeight="1" spans="1:18">
      <c r="A8" s="12"/>
      <c r="B8" s="12"/>
      <c r="C8" s="12"/>
      <c r="D8" s="14"/>
      <c r="E8" s="14"/>
      <c r="F8" s="14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ht="26" customHeight="1" spans="1:18">
      <c r="A9" s="12"/>
      <c r="B9" s="12"/>
      <c r="C9" s="12"/>
      <c r="D9" s="12"/>
      <c r="E9" s="12"/>
      <c r="F9" s="12"/>
      <c r="G9" s="1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ht="26" customHeight="1" spans="1:18">
      <c r="A10" s="14" t="s">
        <v>29</v>
      </c>
      <c r="B10" s="14"/>
      <c r="C10" s="14"/>
      <c r="D10" s="14"/>
      <c r="E10" s="14"/>
      <c r="F10" s="14"/>
      <c r="G10" s="14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ht="26" customHeight="1" spans="1:1">
      <c r="A11" t="s">
        <v>308</v>
      </c>
    </row>
  </sheetData>
  <mergeCells count="18">
    <mergeCell ref="A1:M1"/>
    <mergeCell ref="A2:R2"/>
    <mergeCell ref="A3:L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314583333333333" right="0.236111111111111" top="1" bottom="1" header="0.5" footer="0.5"/>
  <pageSetup paperSize="1" scale="46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G16" sqref="G16"/>
    </sheetView>
  </sheetViews>
  <sheetFormatPr defaultColWidth="8.85" defaultRowHeight="15" customHeight="1"/>
  <cols>
    <col min="1" max="1" width="37.1416666666667" customWidth="1"/>
    <col min="2" max="10" width="17.1416666666667" customWidth="1"/>
    <col min="11" max="11" width="19.3416666666667" customWidth="1"/>
  </cols>
  <sheetData>
    <row r="1" ht="24.1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7" t="s">
        <v>335</v>
      </c>
    </row>
    <row r="2" ht="45.15" customHeight="1" spans="1:11">
      <c r="A2" s="9" t="s">
        <v>336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5" customHeight="1" spans="1:11">
      <c r="A3" s="1" t="str">
        <f>"单位名称："&amp;"中国共产党易门县委员会党校"</f>
        <v>单位名称：中国共产党易门县委员会党校</v>
      </c>
      <c r="B3" s="1"/>
      <c r="C3" s="1"/>
      <c r="D3" s="1"/>
      <c r="E3" s="1"/>
      <c r="F3" s="1"/>
      <c r="G3" s="1"/>
      <c r="H3" s="1"/>
      <c r="I3" s="1"/>
      <c r="J3" s="1"/>
      <c r="K3" s="7" t="s">
        <v>26</v>
      </c>
    </row>
    <row r="4" ht="22.5" customHeight="1" spans="1:11">
      <c r="A4" s="13" t="s">
        <v>337</v>
      </c>
      <c r="B4" s="13" t="s">
        <v>142</v>
      </c>
      <c r="C4" s="13"/>
      <c r="D4" s="13"/>
      <c r="E4" s="13" t="s">
        <v>338</v>
      </c>
      <c r="F4" s="13"/>
      <c r="G4" s="13"/>
      <c r="H4" s="13"/>
      <c r="I4" s="13"/>
      <c r="J4" s="13"/>
      <c r="K4" s="13"/>
    </row>
    <row r="5" ht="29" customHeight="1" spans="1:11">
      <c r="A5" s="13"/>
      <c r="B5" s="13" t="s">
        <v>29</v>
      </c>
      <c r="C5" s="13" t="s">
        <v>32</v>
      </c>
      <c r="D5" s="13" t="s">
        <v>321</v>
      </c>
      <c r="E5" s="15" t="s">
        <v>339</v>
      </c>
      <c r="F5" s="15" t="s">
        <v>340</v>
      </c>
      <c r="G5" s="15" t="s">
        <v>341</v>
      </c>
      <c r="H5" s="15" t="s">
        <v>342</v>
      </c>
      <c r="I5" s="15" t="s">
        <v>343</v>
      </c>
      <c r="J5" s="15" t="s">
        <v>344</v>
      </c>
      <c r="K5" s="15" t="s">
        <v>345</v>
      </c>
    </row>
    <row r="6" ht="26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26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6" customHeight="1" spans="1:11">
      <c r="A8" s="14" t="s">
        <v>29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0" customHeight="1" spans="1:1">
      <c r="A9" t="s">
        <v>308</v>
      </c>
    </row>
  </sheetData>
  <mergeCells count="5">
    <mergeCell ref="A2:K2"/>
    <mergeCell ref="A3:C3"/>
    <mergeCell ref="B4:D4"/>
    <mergeCell ref="E4:K4"/>
    <mergeCell ref="A4:A5"/>
  </mergeCells>
  <pageMargins left="0.354166666666667" right="0.354166666666667" top="1" bottom="1" header="0.5" footer="0.5"/>
  <pageSetup paperSize="1" scale="6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J1" sqref="A$1:J$1048576"/>
    </sheetView>
  </sheetViews>
  <sheetFormatPr defaultColWidth="8.85" defaultRowHeight="15" customHeight="1" outlineLevelRow="7"/>
  <cols>
    <col min="1" max="1" width="28.575" customWidth="1"/>
    <col min="2" max="2" width="23.625" customWidth="1"/>
    <col min="3" max="3" width="19.5" customWidth="1"/>
    <col min="4" max="4" width="19.625" customWidth="1"/>
    <col min="5" max="5" width="20.5" customWidth="1"/>
    <col min="6" max="6" width="21.125" customWidth="1"/>
    <col min="7" max="7" width="22" customWidth="1"/>
    <col min="8" max="8" width="22.125" customWidth="1"/>
    <col min="9" max="9" width="22" customWidth="1"/>
    <col min="10" max="10" width="35.25" customWidth="1"/>
  </cols>
  <sheetData>
    <row r="1" ht="18.75" customHeight="1" spans="1:10">
      <c r="A1" s="1"/>
      <c r="B1" s="1"/>
      <c r="C1" s="1"/>
      <c r="D1" s="1"/>
      <c r="E1" s="1"/>
      <c r="F1" s="1"/>
      <c r="G1" s="1"/>
      <c r="H1" s="1"/>
      <c r="I1" s="1"/>
      <c r="J1" s="7" t="s">
        <v>346</v>
      </c>
    </row>
    <row r="2" ht="45.3" customHeight="1" spans="1:10">
      <c r="A2" s="9" t="s">
        <v>347</v>
      </c>
      <c r="B2" s="10"/>
      <c r="C2" s="10"/>
      <c r="D2" s="10"/>
      <c r="E2" s="10"/>
      <c r="F2" s="10"/>
      <c r="G2" s="10"/>
      <c r="H2" s="10"/>
      <c r="I2" s="10"/>
      <c r="J2" s="10"/>
    </row>
    <row r="3" ht="42" customHeight="1" spans="1:10">
      <c r="A3" s="1" t="str">
        <f>"单位名称："&amp;"中国共产党易门县委员会党校"</f>
        <v>单位名称：中国共产党易门县委员会党校</v>
      </c>
      <c r="B3" s="1"/>
      <c r="C3" s="1"/>
      <c r="D3" s="11"/>
      <c r="E3" s="11"/>
      <c r="F3" s="11"/>
      <c r="G3" s="11"/>
      <c r="H3" s="11"/>
      <c r="I3" s="11"/>
      <c r="J3" s="11"/>
    </row>
    <row r="4" ht="31" customHeight="1" spans="1:10">
      <c r="A4" s="3" t="s">
        <v>225</v>
      </c>
      <c r="B4" s="3" t="s">
        <v>226</v>
      </c>
      <c r="C4" s="3" t="s">
        <v>227</v>
      </c>
      <c r="D4" s="3" t="s">
        <v>228</v>
      </c>
      <c r="E4" s="3" t="s">
        <v>229</v>
      </c>
      <c r="F4" s="3" t="s">
        <v>230</v>
      </c>
      <c r="G4" s="3" t="s">
        <v>231</v>
      </c>
      <c r="H4" s="3" t="s">
        <v>232</v>
      </c>
      <c r="I4" s="3" t="s">
        <v>233</v>
      </c>
      <c r="J4" s="3" t="s">
        <v>234</v>
      </c>
    </row>
    <row r="5" ht="26" customHeight="1" spans="1:10">
      <c r="A5" s="3" t="s">
        <v>42</v>
      </c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 t="s">
        <v>50</v>
      </c>
      <c r="J5" s="3" t="s">
        <v>66</v>
      </c>
    </row>
    <row r="6" ht="26" customHeight="1" spans="1:10">
      <c r="A6" s="12"/>
      <c r="B6" s="12"/>
      <c r="C6" s="12"/>
      <c r="D6" s="12"/>
      <c r="E6" s="12"/>
      <c r="F6" s="12"/>
      <c r="G6" s="12"/>
      <c r="H6" s="12"/>
      <c r="I6" s="12"/>
      <c r="J6" s="12"/>
    </row>
    <row r="7" ht="26" customHeight="1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ht="27" customHeight="1" spans="1:1">
      <c r="A8" t="s">
        <v>308</v>
      </c>
    </row>
  </sheetData>
  <mergeCells count="2">
    <mergeCell ref="A2:J2"/>
    <mergeCell ref="A3:C3"/>
  </mergeCells>
  <pageMargins left="0.314583333333333" right="0.354166666666667" top="1" bottom="1" header="0.5" footer="0.5"/>
  <pageSetup paperSize="1" scale="5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B13" sqref="B13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"/>
      <c r="B1" s="1"/>
      <c r="C1" s="1"/>
      <c r="D1" s="1"/>
      <c r="E1" s="1"/>
      <c r="F1" s="1"/>
      <c r="G1" s="1"/>
      <c r="H1" s="7" t="s">
        <v>348</v>
      </c>
    </row>
    <row r="2" ht="41.4" customHeight="1" spans="1:8">
      <c r="A2" s="2" t="s">
        <v>349</v>
      </c>
      <c r="B2" s="2"/>
      <c r="C2" s="2"/>
      <c r="D2" s="2"/>
      <c r="E2" s="2"/>
      <c r="F2" s="2"/>
      <c r="G2" s="2"/>
      <c r="H2" s="2"/>
    </row>
    <row r="3" ht="18.75" customHeight="1" spans="1:8">
      <c r="A3" s="1" t="str">
        <f>"单位名称："&amp;"中国共产党易门县委员会党校"</f>
        <v>单位名称：中国共产党易门县委员会党校</v>
      </c>
      <c r="B3" s="1"/>
      <c r="C3" s="1"/>
      <c r="D3" s="1"/>
      <c r="E3" s="1"/>
      <c r="F3" s="1"/>
      <c r="G3" s="1"/>
      <c r="H3" s="1"/>
    </row>
    <row r="4" ht="32" customHeight="1" spans="1:8">
      <c r="A4" s="3" t="s">
        <v>135</v>
      </c>
      <c r="B4" s="3" t="s">
        <v>350</v>
      </c>
      <c r="C4" s="3" t="s">
        <v>351</v>
      </c>
      <c r="D4" s="3" t="s">
        <v>352</v>
      </c>
      <c r="E4" s="3" t="s">
        <v>317</v>
      </c>
      <c r="F4" s="3" t="s">
        <v>353</v>
      </c>
      <c r="G4" s="3"/>
      <c r="H4" s="3"/>
    </row>
    <row r="5" ht="25" customHeight="1" spans="1:8">
      <c r="A5" s="3"/>
      <c r="B5" s="3"/>
      <c r="C5" s="3"/>
      <c r="D5" s="3"/>
      <c r="E5" s="3"/>
      <c r="F5" s="3" t="s">
        <v>318</v>
      </c>
      <c r="G5" s="3" t="s">
        <v>354</v>
      </c>
      <c r="H5" s="3" t="s">
        <v>355</v>
      </c>
    </row>
    <row r="6" ht="27" customHeight="1" spans="1:8">
      <c r="A6" s="3" t="s">
        <v>42</v>
      </c>
      <c r="B6" s="3" t="s">
        <v>43</v>
      </c>
      <c r="C6" s="3" t="s">
        <v>44</v>
      </c>
      <c r="D6" s="3" t="s">
        <v>45</v>
      </c>
      <c r="E6" s="3" t="s">
        <v>46</v>
      </c>
      <c r="F6" s="3" t="s">
        <v>47</v>
      </c>
      <c r="G6" s="3" t="s">
        <v>48</v>
      </c>
      <c r="H6" s="3" t="s">
        <v>49</v>
      </c>
    </row>
    <row r="7" ht="32" customHeight="1" spans="1:8">
      <c r="A7" s="4" t="s">
        <v>356</v>
      </c>
      <c r="B7" s="4" t="s">
        <v>357</v>
      </c>
      <c r="C7" s="4" t="s">
        <v>358</v>
      </c>
      <c r="D7" s="4" t="s">
        <v>357</v>
      </c>
      <c r="E7" s="4" t="s">
        <v>359</v>
      </c>
      <c r="F7" s="4" t="s">
        <v>42</v>
      </c>
      <c r="G7" s="8">
        <v>10000</v>
      </c>
      <c r="H7" s="8">
        <v>10000</v>
      </c>
    </row>
    <row r="8" ht="27" customHeight="1" spans="1:8">
      <c r="A8" s="5" t="s">
        <v>356</v>
      </c>
      <c r="B8" s="5" t="s">
        <v>360</v>
      </c>
      <c r="C8" s="5" t="s">
        <v>361</v>
      </c>
      <c r="D8" s="6" t="s">
        <v>360</v>
      </c>
      <c r="E8" s="5" t="s">
        <v>359</v>
      </c>
      <c r="F8" s="6">
        <v>1</v>
      </c>
      <c r="G8" s="8">
        <v>20000</v>
      </c>
      <c r="H8" s="8">
        <v>20000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75" right="0.236111111111111" top="1" bottom="1" header="0.5" footer="0.5"/>
  <pageSetup paperSize="1" scale="59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F1" workbookViewId="0">
      <selection activeCell="R21" sqref="R21"/>
    </sheetView>
  </sheetViews>
  <sheetFormatPr defaultColWidth="8.85" defaultRowHeight="15" customHeight="1"/>
  <cols>
    <col min="1" max="1" width="25.275" customWidth="1"/>
    <col min="2" max="2" width="29.9833333333333" customWidth="1"/>
    <col min="3" max="5" width="17.1416666666667" customWidth="1"/>
    <col min="6" max="6" width="11.625" customWidth="1"/>
    <col min="7" max="7" width="11.375" customWidth="1"/>
    <col min="8" max="8" width="11" customWidth="1"/>
    <col min="9" max="9" width="17.1416666666667" customWidth="1"/>
    <col min="10" max="11" width="12.125" customWidth="1"/>
    <col min="12" max="12" width="12.5" customWidth="1"/>
    <col min="13" max="13" width="9.875" customWidth="1"/>
    <col min="14" max="14" width="10.375" customWidth="1"/>
    <col min="15" max="15" width="9.625" customWidth="1"/>
    <col min="16" max="16" width="9" customWidth="1"/>
    <col min="17" max="17" width="8.48333333333333" customWidth="1"/>
    <col min="18" max="18" width="10.9083333333333" customWidth="1"/>
    <col min="19" max="19" width="10.375" customWidth="1"/>
    <col min="20" max="20" width="11.5" customWidth="1"/>
  </cols>
  <sheetData>
    <row r="1" ht="18.75" customHeight="1" spans="1:20">
      <c r="A1" s="27"/>
      <c r="B1" s="27"/>
      <c r="C1" s="27"/>
      <c r="D1" s="27"/>
      <c r="E1" s="27"/>
      <c r="F1" s="27"/>
      <c r="G1" s="27"/>
      <c r="H1" s="27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 t="s">
        <v>24</v>
      </c>
    </row>
    <row r="2" ht="37.5" customHeight="1" spans="1:20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.75" customHeight="1" spans="1:20">
      <c r="A3" s="47" t="str">
        <f>"单位名称："&amp;"中国共产党易门县委员会党校"</f>
        <v>单位名称：中国共产党易门县委员会党校</v>
      </c>
      <c r="B3" s="47"/>
      <c r="C3" s="47"/>
      <c r="D3" s="47"/>
      <c r="E3" s="52"/>
      <c r="F3" s="52"/>
      <c r="G3" s="52"/>
      <c r="H3" s="52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 t="s">
        <v>26</v>
      </c>
    </row>
    <row r="4" ht="29" customHeight="1" spans="1:20">
      <c r="A4" s="31" t="s">
        <v>27</v>
      </c>
      <c r="B4" s="77" t="s">
        <v>28</v>
      </c>
      <c r="C4" s="77" t="s">
        <v>29</v>
      </c>
      <c r="D4" s="77" t="s">
        <v>30</v>
      </c>
      <c r="E4" s="77"/>
      <c r="F4" s="77"/>
      <c r="G4" s="77"/>
      <c r="H4" s="77"/>
      <c r="I4" s="77"/>
      <c r="J4" s="80"/>
      <c r="K4" s="80"/>
      <c r="L4" s="80"/>
      <c r="M4" s="80"/>
      <c r="N4" s="80"/>
      <c r="O4" s="77" t="s">
        <v>20</v>
      </c>
      <c r="P4" s="77"/>
      <c r="Q4" s="77"/>
      <c r="R4" s="77"/>
      <c r="S4" s="77"/>
      <c r="T4" s="77"/>
    </row>
    <row r="5" ht="18.75" customHeight="1" spans="1:20">
      <c r="A5" s="31"/>
      <c r="B5" s="77"/>
      <c r="C5" s="77"/>
      <c r="D5" s="78" t="s">
        <v>31</v>
      </c>
      <c r="E5" s="78" t="s">
        <v>32</v>
      </c>
      <c r="F5" s="78" t="s">
        <v>33</v>
      </c>
      <c r="G5" s="78" t="s">
        <v>34</v>
      </c>
      <c r="H5" s="78" t="s">
        <v>35</v>
      </c>
      <c r="I5" s="81" t="s">
        <v>36</v>
      </c>
      <c r="J5" s="82"/>
      <c r="K5" s="82"/>
      <c r="L5" s="82"/>
      <c r="M5" s="82"/>
      <c r="N5" s="82"/>
      <c r="O5" s="78" t="s">
        <v>31</v>
      </c>
      <c r="P5" s="78" t="s">
        <v>32</v>
      </c>
      <c r="Q5" s="78" t="s">
        <v>33</v>
      </c>
      <c r="R5" s="78" t="s">
        <v>34</v>
      </c>
      <c r="S5" s="78" t="s">
        <v>35</v>
      </c>
      <c r="T5" s="78" t="s">
        <v>36</v>
      </c>
    </row>
    <row r="6" s="76" customFormat="1" ht="32" customHeight="1" spans="1:20">
      <c r="A6" s="31"/>
      <c r="B6" s="77"/>
      <c r="C6" s="77"/>
      <c r="D6" s="78"/>
      <c r="E6" s="78"/>
      <c r="F6" s="78"/>
      <c r="G6" s="78"/>
      <c r="H6" s="78"/>
      <c r="I6" s="78" t="s">
        <v>31</v>
      </c>
      <c r="J6" s="78" t="s">
        <v>37</v>
      </c>
      <c r="K6" s="78" t="s">
        <v>38</v>
      </c>
      <c r="L6" s="78" t="s">
        <v>39</v>
      </c>
      <c r="M6" s="78" t="s">
        <v>40</v>
      </c>
      <c r="N6" s="78" t="s">
        <v>41</v>
      </c>
      <c r="O6" s="78"/>
      <c r="P6" s="78"/>
      <c r="Q6" s="78"/>
      <c r="R6" s="78"/>
      <c r="S6" s="78"/>
      <c r="T6" s="78"/>
    </row>
    <row r="7" ht="26" customHeight="1" spans="1:20">
      <c r="A7" s="79" t="s">
        <v>42</v>
      </c>
      <c r="B7" s="33" t="s">
        <v>43</v>
      </c>
      <c r="C7" s="33" t="s">
        <v>44</v>
      </c>
      <c r="D7" s="33" t="s">
        <v>45</v>
      </c>
      <c r="E7" s="79" t="s">
        <v>46</v>
      </c>
      <c r="F7" s="33" t="s">
        <v>47</v>
      </c>
      <c r="G7" s="33" t="s">
        <v>48</v>
      </c>
      <c r="H7" s="79" t="s">
        <v>49</v>
      </c>
      <c r="I7" s="33" t="s">
        <v>50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</row>
    <row r="8" ht="26" customHeight="1" spans="1:20">
      <c r="A8" s="34" t="s">
        <v>51</v>
      </c>
      <c r="B8" s="34" t="s">
        <v>52</v>
      </c>
      <c r="C8" s="35">
        <v>466.574271</v>
      </c>
      <c r="D8" s="35">
        <v>466.574271</v>
      </c>
      <c r="E8" s="35">
        <v>466.574271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6" customHeight="1" spans="1:20">
      <c r="A9" s="67" t="s">
        <v>53</v>
      </c>
      <c r="B9" s="67" t="s">
        <v>52</v>
      </c>
      <c r="C9" s="35">
        <v>466.574271</v>
      </c>
      <c r="D9" s="35">
        <v>466.574271</v>
      </c>
      <c r="E9" s="35">
        <v>466.574271</v>
      </c>
      <c r="F9" s="35"/>
      <c r="G9" s="35"/>
      <c r="H9" s="35"/>
      <c r="I9" s="35"/>
      <c r="J9" s="35"/>
      <c r="K9" s="35"/>
      <c r="L9" s="35"/>
      <c r="M9" s="35"/>
      <c r="N9" s="35"/>
      <c r="O9" s="12"/>
      <c r="P9" s="12"/>
      <c r="Q9" s="12"/>
      <c r="R9" s="12"/>
      <c r="S9" s="12"/>
      <c r="T9" s="12"/>
    </row>
    <row r="10" ht="26" customHeight="1" spans="1:20">
      <c r="A10" s="36" t="s">
        <v>29</v>
      </c>
      <c r="B10" s="36"/>
      <c r="C10" s="35">
        <v>466.574271</v>
      </c>
      <c r="D10" s="35">
        <v>466.574271</v>
      </c>
      <c r="E10" s="35">
        <v>466.574271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0">
    <mergeCell ref="A2:T2"/>
    <mergeCell ref="A3:D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314583333333333" right="0.314583333333333" top="1" bottom="1" header="0.5" footer="0.5"/>
  <pageSetup paperSize="1" scale="49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opLeftCell="A13" workbookViewId="0">
      <selection activeCell="F30" sqref="F30"/>
    </sheetView>
  </sheetViews>
  <sheetFormatPr defaultColWidth="8.85" defaultRowHeight="15" customHeight="1"/>
  <cols>
    <col min="1" max="1" width="21.55" customWidth="1"/>
    <col min="2" max="2" width="24.75" customWidth="1"/>
    <col min="3" max="15" width="17.1416666666667" customWidth="1"/>
  </cols>
  <sheetData>
    <row r="1" ht="18.75" customHeight="1" spans="1:15">
      <c r="A1" s="27"/>
      <c r="B1" s="27"/>
      <c r="C1" s="27"/>
      <c r="D1" s="27"/>
      <c r="E1" s="27"/>
      <c r="F1" s="27"/>
      <c r="G1" s="27"/>
      <c r="H1" s="27"/>
      <c r="I1" s="27"/>
      <c r="J1" s="54"/>
      <c r="K1" s="54"/>
      <c r="L1" s="54"/>
      <c r="M1" s="54"/>
      <c r="N1" s="54"/>
      <c r="O1" s="54" t="s">
        <v>54</v>
      </c>
    </row>
    <row r="2" ht="37.5" customHeight="1" spans="1:15">
      <c r="A2" s="28" t="s">
        <v>55</v>
      </c>
      <c r="B2" s="28"/>
      <c r="C2" s="28"/>
      <c r="D2" s="28"/>
      <c r="E2" s="28"/>
      <c r="F2" s="28"/>
      <c r="G2" s="28"/>
      <c r="H2" s="28"/>
      <c r="I2" s="28"/>
      <c r="J2" s="28"/>
      <c r="K2" s="55"/>
      <c r="L2" s="55"/>
      <c r="M2" s="55"/>
      <c r="N2" s="55"/>
      <c r="O2" s="55"/>
    </row>
    <row r="3" ht="18.75" customHeight="1" spans="1:15">
      <c r="A3" s="29" t="str">
        <f>"单位名称："&amp;"中国共产党易门县委员会党校"</f>
        <v>单位名称：中国共产党易门县委员会党校</v>
      </c>
      <c r="B3" s="29"/>
      <c r="C3" s="29"/>
      <c r="D3" s="29"/>
      <c r="E3" s="29"/>
      <c r="F3" s="29"/>
      <c r="G3" s="29"/>
      <c r="H3" s="29"/>
      <c r="I3" s="29"/>
      <c r="J3" s="54"/>
      <c r="K3" s="54"/>
      <c r="L3" s="54"/>
      <c r="M3" s="54"/>
      <c r="N3" s="54"/>
      <c r="O3" s="54" t="s">
        <v>26</v>
      </c>
    </row>
    <row r="4" ht="18.75" customHeight="1" spans="1:15">
      <c r="A4" s="31" t="s">
        <v>56</v>
      </c>
      <c r="B4" s="31" t="s">
        <v>57</v>
      </c>
      <c r="C4" s="32" t="s">
        <v>29</v>
      </c>
      <c r="D4" s="32" t="s">
        <v>32</v>
      </c>
      <c r="E4" s="32"/>
      <c r="F4" s="32"/>
      <c r="G4" s="31" t="s">
        <v>33</v>
      </c>
      <c r="H4" s="32" t="s">
        <v>34</v>
      </c>
      <c r="I4" s="31" t="s">
        <v>58</v>
      </c>
      <c r="J4" s="32" t="s">
        <v>36</v>
      </c>
      <c r="K4" s="32"/>
      <c r="L4" s="32"/>
      <c r="M4" s="32"/>
      <c r="N4" s="32"/>
      <c r="O4" s="32"/>
    </row>
    <row r="5" ht="18.75" customHeight="1" spans="1:15">
      <c r="A5" s="31"/>
      <c r="B5" s="31"/>
      <c r="C5" s="32"/>
      <c r="D5" s="32" t="s">
        <v>31</v>
      </c>
      <c r="E5" s="32" t="s">
        <v>59</v>
      </c>
      <c r="F5" s="32" t="s">
        <v>60</v>
      </c>
      <c r="G5" s="31"/>
      <c r="H5" s="32"/>
      <c r="I5" s="31"/>
      <c r="J5" s="32" t="s">
        <v>31</v>
      </c>
      <c r="K5" s="32" t="s">
        <v>61</v>
      </c>
      <c r="L5" s="33" t="s">
        <v>62</v>
      </c>
      <c r="M5" s="33" t="s">
        <v>63</v>
      </c>
      <c r="N5" s="33" t="s">
        <v>64</v>
      </c>
      <c r="O5" s="33" t="s">
        <v>65</v>
      </c>
    </row>
    <row r="6" ht="26" customHeight="1" spans="1:15">
      <c r="A6" s="33" t="s">
        <v>42</v>
      </c>
      <c r="B6" s="33" t="s">
        <v>43</v>
      </c>
      <c r="C6" s="33" t="s">
        <v>44</v>
      </c>
      <c r="D6" s="33" t="s">
        <v>45</v>
      </c>
      <c r="E6" s="33" t="s">
        <v>46</v>
      </c>
      <c r="F6" s="33" t="s">
        <v>47</v>
      </c>
      <c r="G6" s="33" t="s">
        <v>48</v>
      </c>
      <c r="H6" s="33" t="s">
        <v>49</v>
      </c>
      <c r="I6" s="33" t="s">
        <v>50</v>
      </c>
      <c r="J6" s="33" t="s">
        <v>66</v>
      </c>
      <c r="K6" s="33">
        <v>11</v>
      </c>
      <c r="L6" s="33">
        <v>12</v>
      </c>
      <c r="M6" s="33">
        <v>13</v>
      </c>
      <c r="N6" s="33">
        <v>14</v>
      </c>
      <c r="O6" s="33">
        <v>15</v>
      </c>
    </row>
    <row r="7" ht="26" customHeight="1" spans="1:15">
      <c r="A7" s="34" t="s">
        <v>67</v>
      </c>
      <c r="B7" s="34" t="s">
        <v>68</v>
      </c>
      <c r="C7" s="35">
        <v>343.716425</v>
      </c>
      <c r="D7" s="35">
        <v>343.716425</v>
      </c>
      <c r="E7" s="35">
        <v>302.975525</v>
      </c>
      <c r="F7" s="35">
        <v>40.7409</v>
      </c>
      <c r="G7" s="35"/>
      <c r="H7" s="35"/>
      <c r="I7" s="35"/>
      <c r="J7" s="35"/>
      <c r="K7" s="35"/>
      <c r="L7" s="35"/>
      <c r="M7" s="35"/>
      <c r="N7" s="35"/>
      <c r="O7" s="35"/>
    </row>
    <row r="8" ht="26" customHeight="1" spans="1:15">
      <c r="A8" s="67" t="s">
        <v>69</v>
      </c>
      <c r="B8" s="67" t="s">
        <v>70</v>
      </c>
      <c r="C8" s="35">
        <v>2</v>
      </c>
      <c r="D8" s="35">
        <v>2</v>
      </c>
      <c r="E8" s="35"/>
      <c r="F8" s="35">
        <v>2</v>
      </c>
      <c r="G8" s="35"/>
      <c r="H8" s="35"/>
      <c r="I8" s="35"/>
      <c r="J8" s="35"/>
      <c r="K8" s="35"/>
      <c r="L8" s="35"/>
      <c r="M8" s="35"/>
      <c r="N8" s="35"/>
      <c r="O8" s="35"/>
    </row>
    <row r="9" ht="26" customHeight="1" spans="1:15">
      <c r="A9" s="68" t="s">
        <v>71</v>
      </c>
      <c r="B9" s="68" t="s">
        <v>72</v>
      </c>
      <c r="C9" s="35">
        <v>2</v>
      </c>
      <c r="D9" s="35">
        <v>2</v>
      </c>
      <c r="E9" s="35"/>
      <c r="F9" s="35">
        <v>2</v>
      </c>
      <c r="G9" s="35"/>
      <c r="H9" s="35"/>
      <c r="I9" s="35"/>
      <c r="J9" s="35"/>
      <c r="K9" s="35"/>
      <c r="L9" s="35"/>
      <c r="M9" s="35"/>
      <c r="N9" s="35"/>
      <c r="O9" s="35"/>
    </row>
    <row r="10" ht="26" customHeight="1" spans="1:15">
      <c r="A10" s="67" t="s">
        <v>73</v>
      </c>
      <c r="B10" s="67" t="s">
        <v>74</v>
      </c>
      <c r="C10" s="35">
        <v>341.716425</v>
      </c>
      <c r="D10" s="35">
        <v>341.716425</v>
      </c>
      <c r="E10" s="35">
        <v>302.975525</v>
      </c>
      <c r="F10" s="35">
        <v>38.7409</v>
      </c>
      <c r="G10" s="35"/>
      <c r="H10" s="35"/>
      <c r="I10" s="35"/>
      <c r="J10" s="35"/>
      <c r="K10" s="35"/>
      <c r="L10" s="35"/>
      <c r="M10" s="35"/>
      <c r="N10" s="35"/>
      <c r="O10" s="35"/>
    </row>
    <row r="11" ht="26" customHeight="1" spans="1:15">
      <c r="A11" s="68" t="s">
        <v>75</v>
      </c>
      <c r="B11" s="68" t="s">
        <v>76</v>
      </c>
      <c r="C11" s="35">
        <v>341.716425</v>
      </c>
      <c r="D11" s="35">
        <v>341.716425</v>
      </c>
      <c r="E11" s="35">
        <v>302.975525</v>
      </c>
      <c r="F11" s="35">
        <v>38.7409</v>
      </c>
      <c r="G11" s="35"/>
      <c r="H11" s="35"/>
      <c r="I11" s="35"/>
      <c r="J11" s="35"/>
      <c r="K11" s="35"/>
      <c r="L11" s="35"/>
      <c r="M11" s="35"/>
      <c r="N11" s="35"/>
      <c r="O11" s="35"/>
    </row>
    <row r="12" ht="26" customHeight="1" spans="1:15">
      <c r="A12" s="34" t="s">
        <v>77</v>
      </c>
      <c r="B12" s="34" t="s">
        <v>78</v>
      </c>
      <c r="C12" s="35">
        <v>46.213664</v>
      </c>
      <c r="D12" s="35">
        <v>46.213664</v>
      </c>
      <c r="E12" s="35">
        <v>44.213664</v>
      </c>
      <c r="F12" s="35">
        <v>2</v>
      </c>
      <c r="G12" s="35"/>
      <c r="H12" s="35"/>
      <c r="I12" s="35"/>
      <c r="J12" s="35"/>
      <c r="K12" s="35"/>
      <c r="L12" s="35"/>
      <c r="M12" s="35"/>
      <c r="N12" s="35"/>
      <c r="O12" s="35"/>
    </row>
    <row r="13" ht="26" customHeight="1" spans="1:15">
      <c r="A13" s="67" t="s">
        <v>79</v>
      </c>
      <c r="B13" s="67" t="s">
        <v>80</v>
      </c>
      <c r="C13" s="35">
        <v>44.213664</v>
      </c>
      <c r="D13" s="35">
        <v>44.213664</v>
      </c>
      <c r="E13" s="35">
        <v>44.213664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ht="26" customHeight="1" spans="1:15">
      <c r="A14" s="68" t="s">
        <v>81</v>
      </c>
      <c r="B14" s="68" t="s">
        <v>82</v>
      </c>
      <c r="C14" s="35">
        <v>44.213664</v>
      </c>
      <c r="D14" s="35">
        <v>44.213664</v>
      </c>
      <c r="E14" s="35">
        <v>44.213664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ht="26" customHeight="1" spans="1:15">
      <c r="A15" s="67" t="s">
        <v>83</v>
      </c>
      <c r="B15" s="67" t="s">
        <v>84</v>
      </c>
      <c r="C15" s="35">
        <v>2</v>
      </c>
      <c r="D15" s="35">
        <v>2</v>
      </c>
      <c r="E15" s="35"/>
      <c r="F15" s="35">
        <v>2</v>
      </c>
      <c r="G15" s="35"/>
      <c r="H15" s="35"/>
      <c r="I15" s="35"/>
      <c r="J15" s="35"/>
      <c r="K15" s="35"/>
      <c r="L15" s="35"/>
      <c r="M15" s="35"/>
      <c r="N15" s="35"/>
      <c r="O15" s="35"/>
    </row>
    <row r="16" ht="26" customHeight="1" spans="1:15">
      <c r="A16" s="68" t="s">
        <v>85</v>
      </c>
      <c r="B16" s="68" t="s">
        <v>86</v>
      </c>
      <c r="C16" s="35">
        <v>2</v>
      </c>
      <c r="D16" s="35">
        <v>2</v>
      </c>
      <c r="E16" s="35"/>
      <c r="F16" s="35">
        <v>2</v>
      </c>
      <c r="G16" s="35"/>
      <c r="H16" s="35"/>
      <c r="I16" s="35"/>
      <c r="J16" s="35"/>
      <c r="K16" s="35"/>
      <c r="L16" s="35"/>
      <c r="M16" s="35"/>
      <c r="N16" s="35"/>
      <c r="O16" s="35"/>
    </row>
    <row r="17" ht="26" customHeight="1" spans="1:15">
      <c r="A17" s="34" t="s">
        <v>87</v>
      </c>
      <c r="B17" s="34" t="s">
        <v>88</v>
      </c>
      <c r="C17" s="35">
        <v>43.908182</v>
      </c>
      <c r="D17" s="35">
        <v>43.908182</v>
      </c>
      <c r="E17" s="35">
        <v>43.908182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ht="26" customHeight="1" spans="1:15">
      <c r="A18" s="67" t="s">
        <v>89</v>
      </c>
      <c r="B18" s="67" t="s">
        <v>90</v>
      </c>
      <c r="C18" s="35">
        <v>43.908182</v>
      </c>
      <c r="D18" s="35">
        <v>43.908182</v>
      </c>
      <c r="E18" s="35">
        <v>43.908182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ht="26" customHeight="1" spans="1:15">
      <c r="A19" s="68" t="s">
        <v>91</v>
      </c>
      <c r="B19" s="68" t="s">
        <v>92</v>
      </c>
      <c r="C19" s="35">
        <v>4.046433</v>
      </c>
      <c r="D19" s="35">
        <v>4.046433</v>
      </c>
      <c r="E19" s="35">
        <v>4.046433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ht="26" customHeight="1" spans="1:15">
      <c r="A20" s="68" t="s">
        <v>93</v>
      </c>
      <c r="B20" s="68" t="s">
        <v>94</v>
      </c>
      <c r="C20" s="35">
        <v>18.889406</v>
      </c>
      <c r="D20" s="35">
        <v>18.889406</v>
      </c>
      <c r="E20" s="35">
        <v>18.889406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ht="26" customHeight="1" spans="1:15">
      <c r="A21" s="68" t="s">
        <v>95</v>
      </c>
      <c r="B21" s="68" t="s">
        <v>96</v>
      </c>
      <c r="C21" s="35">
        <v>18.449255</v>
      </c>
      <c r="D21" s="35">
        <v>18.449255</v>
      </c>
      <c r="E21" s="35">
        <v>18.449255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ht="26" customHeight="1" spans="1:15">
      <c r="A22" s="68" t="s">
        <v>97</v>
      </c>
      <c r="B22" s="68" t="s">
        <v>98</v>
      </c>
      <c r="C22" s="35">
        <v>2.523088</v>
      </c>
      <c r="D22" s="35">
        <v>2.523088</v>
      </c>
      <c r="E22" s="35">
        <v>2.523088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ht="26" customHeight="1" spans="1:15">
      <c r="A23" s="34" t="s">
        <v>99</v>
      </c>
      <c r="B23" s="34" t="s">
        <v>100</v>
      </c>
      <c r="C23" s="35">
        <v>32.736</v>
      </c>
      <c r="D23" s="35">
        <v>32.736</v>
      </c>
      <c r="E23" s="35">
        <v>32.736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ht="26" customHeight="1" spans="1:15">
      <c r="A24" s="67" t="s">
        <v>101</v>
      </c>
      <c r="B24" s="67" t="s">
        <v>102</v>
      </c>
      <c r="C24" s="35">
        <v>32.73</v>
      </c>
      <c r="D24" s="35">
        <v>32.73</v>
      </c>
      <c r="E24" s="35">
        <v>32.73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ht="26" customHeight="1" spans="1:15">
      <c r="A25" s="68" t="s">
        <v>103</v>
      </c>
      <c r="B25" s="68" t="s">
        <v>104</v>
      </c>
      <c r="C25" s="35">
        <v>31.692</v>
      </c>
      <c r="D25" s="35">
        <v>31.692</v>
      </c>
      <c r="E25" s="35">
        <v>31.692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ht="26" customHeight="1" spans="1:15">
      <c r="A26" s="68" t="s">
        <v>105</v>
      </c>
      <c r="B26" s="68" t="s">
        <v>106</v>
      </c>
      <c r="C26" s="35">
        <v>1.044</v>
      </c>
      <c r="D26" s="35">
        <v>1.044</v>
      </c>
      <c r="E26" s="35">
        <v>1.044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ht="26" customHeight="1" spans="1:15">
      <c r="A27" s="36" t="s">
        <v>107</v>
      </c>
      <c r="B27" s="36"/>
      <c r="C27" s="35">
        <v>466.574271</v>
      </c>
      <c r="D27" s="35">
        <v>466.574271</v>
      </c>
      <c r="E27" s="35">
        <v>423.833371</v>
      </c>
      <c r="F27" s="35">
        <v>42.7409</v>
      </c>
      <c r="G27" s="35"/>
      <c r="H27" s="35"/>
      <c r="I27" s="35"/>
      <c r="J27" s="35"/>
      <c r="K27" s="35"/>
      <c r="L27" s="35"/>
      <c r="M27" s="35"/>
      <c r="N27" s="35"/>
      <c r="O27" s="35"/>
    </row>
  </sheetData>
  <mergeCells count="11">
    <mergeCell ref="A2:O2"/>
    <mergeCell ref="A3:I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393055555555556" right="0.196527777777778" top="1" bottom="1" header="0.5" footer="0.5"/>
  <pageSetup paperSize="1" scale="5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G11" sqref="G1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27"/>
      <c r="B1" s="27"/>
      <c r="C1" s="27"/>
      <c r="D1" s="56" t="s">
        <v>108</v>
      </c>
    </row>
    <row r="2" ht="45" customHeight="1" spans="1:4">
      <c r="A2" s="28" t="s">
        <v>109</v>
      </c>
      <c r="B2" s="28"/>
      <c r="C2" s="28"/>
      <c r="D2" s="28"/>
    </row>
    <row r="3" ht="18.75" customHeight="1" spans="1:4">
      <c r="A3" s="47" t="str">
        <f>"单位名称："&amp;"中国共产党易门县委员会党校"</f>
        <v>单位名称：中国共产党易门县委员会党校</v>
      </c>
      <c r="B3" s="47"/>
      <c r="C3" s="69"/>
      <c r="D3" s="56" t="s">
        <v>2</v>
      </c>
    </row>
    <row r="4" ht="22.5" customHeight="1" spans="1:4">
      <c r="A4" s="70" t="s">
        <v>3</v>
      </c>
      <c r="B4" s="70"/>
      <c r="C4" s="70" t="s">
        <v>4</v>
      </c>
      <c r="D4" s="70"/>
    </row>
    <row r="5" ht="18.75" customHeight="1" spans="1:4">
      <c r="A5" s="70" t="s">
        <v>5</v>
      </c>
      <c r="B5" s="70" t="s">
        <v>6</v>
      </c>
      <c r="C5" s="70" t="s">
        <v>110</v>
      </c>
      <c r="D5" s="70" t="s">
        <v>6</v>
      </c>
    </row>
    <row r="6" ht="18.75" customHeight="1" spans="1:4">
      <c r="A6" s="70"/>
      <c r="B6" s="70"/>
      <c r="C6" s="70"/>
      <c r="D6" s="70"/>
    </row>
    <row r="7" ht="22.5" customHeight="1" spans="1:4">
      <c r="A7" s="71" t="s">
        <v>111</v>
      </c>
      <c r="B7" s="35">
        <v>466.574271</v>
      </c>
      <c r="C7" s="71" t="s">
        <v>112</v>
      </c>
      <c r="D7" s="35">
        <v>466.574271</v>
      </c>
    </row>
    <row r="8" ht="22.5" customHeight="1" spans="1:4">
      <c r="A8" s="71" t="s">
        <v>113</v>
      </c>
      <c r="B8" s="35">
        <v>466.574271</v>
      </c>
      <c r="C8" s="71" t="str">
        <f>"（"&amp;"一"&amp;"）"&amp;"教育支出"</f>
        <v>（一）教育支出</v>
      </c>
      <c r="D8" s="35">
        <v>343.716425</v>
      </c>
    </row>
    <row r="9" ht="22.5" customHeight="1" spans="1:4">
      <c r="A9" s="71" t="s">
        <v>114</v>
      </c>
      <c r="B9" s="35"/>
      <c r="C9" s="71" t="str">
        <f>"（"&amp;"二"&amp;"）"&amp;"社会保障和就业支出"</f>
        <v>（二）社会保障和就业支出</v>
      </c>
      <c r="D9" s="35">
        <v>46.213664</v>
      </c>
    </row>
    <row r="10" ht="22.5" customHeight="1" spans="1:4">
      <c r="A10" s="71" t="s">
        <v>115</v>
      </c>
      <c r="B10" s="35"/>
      <c r="C10" s="71" t="str">
        <f>"（"&amp;"三"&amp;"）"&amp;"卫生健康支出"</f>
        <v>（三）卫生健康支出</v>
      </c>
      <c r="D10" s="35">
        <v>43.908182</v>
      </c>
    </row>
    <row r="11" ht="22.5" customHeight="1" spans="1:4">
      <c r="A11" s="71" t="s">
        <v>116</v>
      </c>
      <c r="B11" s="35"/>
      <c r="C11" s="71" t="str">
        <f>"（"&amp;"四"&amp;"）"&amp;"住房保障支出"</f>
        <v>（四）住房保障支出</v>
      </c>
      <c r="D11" s="35">
        <v>32.73</v>
      </c>
    </row>
    <row r="12" ht="22.5" customHeight="1" spans="1:4">
      <c r="A12" s="71" t="s">
        <v>113</v>
      </c>
      <c r="B12" s="35"/>
      <c r="C12" s="71"/>
      <c r="D12" s="35"/>
    </row>
    <row r="13" ht="22.5" customHeight="1" spans="1:4">
      <c r="A13" s="71" t="s">
        <v>114</v>
      </c>
      <c r="B13" s="35"/>
      <c r="C13" s="71"/>
      <c r="D13" s="35"/>
    </row>
    <row r="14" ht="22.5" customHeight="1" spans="1:4">
      <c r="A14" s="71" t="s">
        <v>115</v>
      </c>
      <c r="B14" s="35"/>
      <c r="C14" s="71"/>
      <c r="D14" s="35"/>
    </row>
    <row r="15" ht="22.5" customHeight="1" spans="1:4">
      <c r="A15" s="72"/>
      <c r="B15" s="35"/>
      <c r="C15" s="71" t="s">
        <v>117</v>
      </c>
      <c r="D15" s="35"/>
    </row>
    <row r="16" ht="22.5" customHeight="1" spans="1:4">
      <c r="A16" s="73" t="s">
        <v>118</v>
      </c>
      <c r="B16" s="74">
        <v>466.574271</v>
      </c>
      <c r="C16" s="75" t="s">
        <v>119</v>
      </c>
      <c r="D16" s="74">
        <v>466.574271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F24" sqref="F24"/>
    </sheetView>
  </sheetViews>
  <sheetFormatPr defaultColWidth="8.85" defaultRowHeight="15" customHeight="1" outlineLevelCol="6"/>
  <cols>
    <col min="1" max="1" width="21.425" customWidth="1"/>
    <col min="2" max="2" width="23.375" customWidth="1"/>
    <col min="3" max="7" width="21.425" customWidth="1"/>
  </cols>
  <sheetData>
    <row r="1" ht="18.75" customHeight="1" spans="1:7">
      <c r="A1" s="27"/>
      <c r="B1" s="27"/>
      <c r="C1" s="27"/>
      <c r="D1" s="27"/>
      <c r="E1" s="27"/>
      <c r="F1" s="27"/>
      <c r="G1" s="38" t="s">
        <v>120</v>
      </c>
    </row>
    <row r="2" ht="37.5" customHeight="1" spans="1:7">
      <c r="A2" s="28" t="s">
        <v>121</v>
      </c>
      <c r="B2" s="28"/>
      <c r="C2" s="28"/>
      <c r="D2" s="28"/>
      <c r="E2" s="28"/>
      <c r="F2" s="28"/>
      <c r="G2" s="28"/>
    </row>
    <row r="3" ht="18.75" customHeight="1" spans="1:7">
      <c r="A3" s="29" t="str">
        <f>"单位名称："&amp;"中国共产党易门县委员会党校"</f>
        <v>单位名称：中国共产党易门县委员会党校</v>
      </c>
      <c r="B3" s="29"/>
      <c r="C3" s="29"/>
      <c r="D3" s="30"/>
      <c r="E3" s="30"/>
      <c r="F3" s="30"/>
      <c r="G3" s="39" t="s">
        <v>26</v>
      </c>
    </row>
    <row r="4" ht="18.75" customHeight="1" spans="1:7">
      <c r="A4" s="31" t="s">
        <v>122</v>
      </c>
      <c r="B4" s="31" t="s">
        <v>57</v>
      </c>
      <c r="C4" s="32" t="s">
        <v>29</v>
      </c>
      <c r="D4" s="32" t="s">
        <v>59</v>
      </c>
      <c r="E4" s="32"/>
      <c r="F4" s="32"/>
      <c r="G4" s="31" t="s">
        <v>60</v>
      </c>
    </row>
    <row r="5" ht="18.75" customHeight="1" spans="1:7">
      <c r="A5" s="31" t="s">
        <v>56</v>
      </c>
      <c r="B5" s="31" t="s">
        <v>57</v>
      </c>
      <c r="C5" s="32"/>
      <c r="D5" s="32" t="s">
        <v>31</v>
      </c>
      <c r="E5" s="32" t="s">
        <v>123</v>
      </c>
      <c r="F5" s="32" t="s">
        <v>124</v>
      </c>
      <c r="G5" s="31"/>
    </row>
    <row r="6" ht="18.75" customHeight="1" spans="1:7">
      <c r="A6" s="33" t="s">
        <v>42</v>
      </c>
      <c r="B6" s="33" t="s">
        <v>43</v>
      </c>
      <c r="C6" s="33" t="s">
        <v>44</v>
      </c>
      <c r="D6" s="33" t="s">
        <v>45</v>
      </c>
      <c r="E6" s="33" t="s">
        <v>46</v>
      </c>
      <c r="F6" s="33" t="s">
        <v>47</v>
      </c>
      <c r="G6" s="33" t="s">
        <v>48</v>
      </c>
    </row>
    <row r="7" ht="20.25" customHeight="1" spans="1:7">
      <c r="A7" s="34" t="s">
        <v>67</v>
      </c>
      <c r="B7" s="34" t="s">
        <v>68</v>
      </c>
      <c r="C7" s="35">
        <v>343.716425</v>
      </c>
      <c r="D7" s="35">
        <v>302.975525</v>
      </c>
      <c r="E7" s="35">
        <v>282.430725</v>
      </c>
      <c r="F7" s="35">
        <v>20.5448</v>
      </c>
      <c r="G7" s="35">
        <v>40.7409</v>
      </c>
    </row>
    <row r="8" ht="20.25" customHeight="1" spans="1:7">
      <c r="A8" s="67" t="s">
        <v>69</v>
      </c>
      <c r="B8" s="67" t="s">
        <v>70</v>
      </c>
      <c r="C8" s="35">
        <v>2</v>
      </c>
      <c r="D8" s="35"/>
      <c r="E8" s="35"/>
      <c r="F8" s="35"/>
      <c r="G8" s="35">
        <v>2</v>
      </c>
    </row>
    <row r="9" ht="20.25" customHeight="1" spans="1:7">
      <c r="A9" s="68" t="s">
        <v>71</v>
      </c>
      <c r="B9" s="68" t="s">
        <v>72</v>
      </c>
      <c r="C9" s="35">
        <v>2</v>
      </c>
      <c r="D9" s="35"/>
      <c r="E9" s="35"/>
      <c r="F9" s="35"/>
      <c r="G9" s="35">
        <v>2</v>
      </c>
    </row>
    <row r="10" ht="20.25" customHeight="1" spans="1:7">
      <c r="A10" s="67" t="s">
        <v>73</v>
      </c>
      <c r="B10" s="67" t="s">
        <v>74</v>
      </c>
      <c r="C10" s="35">
        <v>341.716425</v>
      </c>
      <c r="D10" s="35">
        <v>302.975525</v>
      </c>
      <c r="E10" s="35">
        <v>282.430725</v>
      </c>
      <c r="F10" s="35">
        <v>20.5448</v>
      </c>
      <c r="G10" s="35">
        <v>38.7409</v>
      </c>
    </row>
    <row r="11" ht="20.25" customHeight="1" spans="1:7">
      <c r="A11" s="68" t="s">
        <v>75</v>
      </c>
      <c r="B11" s="68" t="s">
        <v>76</v>
      </c>
      <c r="C11" s="35">
        <v>341.716425</v>
      </c>
      <c r="D11" s="35">
        <v>302.975525</v>
      </c>
      <c r="E11" s="35">
        <v>282.430725</v>
      </c>
      <c r="F11" s="35">
        <v>20.5448</v>
      </c>
      <c r="G11" s="35">
        <v>38.7409</v>
      </c>
    </row>
    <row r="12" ht="20.25" customHeight="1" spans="1:7">
      <c r="A12" s="34" t="s">
        <v>77</v>
      </c>
      <c r="B12" s="34" t="s">
        <v>78</v>
      </c>
      <c r="C12" s="35">
        <v>46.213664</v>
      </c>
      <c r="D12" s="35">
        <v>44.213664</v>
      </c>
      <c r="E12" s="35">
        <v>44.213664</v>
      </c>
      <c r="F12" s="35"/>
      <c r="G12" s="35">
        <v>2</v>
      </c>
    </row>
    <row r="13" ht="20.25" customHeight="1" spans="1:7">
      <c r="A13" s="67" t="s">
        <v>79</v>
      </c>
      <c r="B13" s="67" t="s">
        <v>80</v>
      </c>
      <c r="C13" s="35">
        <v>44.213664</v>
      </c>
      <c r="D13" s="35">
        <v>44.213664</v>
      </c>
      <c r="E13" s="35">
        <v>44.213664</v>
      </c>
      <c r="F13" s="35"/>
      <c r="G13" s="35"/>
    </row>
    <row r="14" ht="26" customHeight="1" spans="1:7">
      <c r="A14" s="68" t="s">
        <v>81</v>
      </c>
      <c r="B14" s="68" t="s">
        <v>82</v>
      </c>
      <c r="C14" s="35">
        <v>44.213664</v>
      </c>
      <c r="D14" s="35">
        <v>44.213664</v>
      </c>
      <c r="E14" s="35">
        <v>44.213664</v>
      </c>
      <c r="F14" s="35"/>
      <c r="G14" s="35"/>
    </row>
    <row r="15" ht="20.25" customHeight="1" spans="1:7">
      <c r="A15" s="67" t="s">
        <v>83</v>
      </c>
      <c r="B15" s="67" t="s">
        <v>84</v>
      </c>
      <c r="C15" s="35">
        <v>2</v>
      </c>
      <c r="D15" s="35"/>
      <c r="E15" s="35"/>
      <c r="F15" s="35"/>
      <c r="G15" s="35">
        <v>2</v>
      </c>
    </row>
    <row r="16" ht="20.25" customHeight="1" spans="1:7">
      <c r="A16" s="68" t="s">
        <v>85</v>
      </c>
      <c r="B16" s="68" t="s">
        <v>86</v>
      </c>
      <c r="C16" s="35">
        <v>2</v>
      </c>
      <c r="D16" s="35"/>
      <c r="E16" s="35"/>
      <c r="F16" s="35"/>
      <c r="G16" s="35">
        <v>2</v>
      </c>
    </row>
    <row r="17" ht="20.25" customHeight="1" spans="1:7">
      <c r="A17" s="34" t="s">
        <v>87</v>
      </c>
      <c r="B17" s="34" t="s">
        <v>88</v>
      </c>
      <c r="C17" s="35">
        <v>43.908182</v>
      </c>
      <c r="D17" s="35">
        <v>43.908182</v>
      </c>
      <c r="E17" s="35">
        <v>43.908182</v>
      </c>
      <c r="F17" s="35"/>
      <c r="G17" s="35"/>
    </row>
    <row r="18" ht="20.25" customHeight="1" spans="1:7">
      <c r="A18" s="67" t="s">
        <v>89</v>
      </c>
      <c r="B18" s="67" t="s">
        <v>90</v>
      </c>
      <c r="C18" s="35">
        <v>43.908182</v>
      </c>
      <c r="D18" s="35">
        <v>43.908182</v>
      </c>
      <c r="E18" s="35">
        <v>43.908182</v>
      </c>
      <c r="F18" s="35"/>
      <c r="G18" s="35"/>
    </row>
    <row r="19" ht="20.25" customHeight="1" spans="1:7">
      <c r="A19" s="68" t="s">
        <v>91</v>
      </c>
      <c r="B19" s="68" t="s">
        <v>92</v>
      </c>
      <c r="C19" s="35">
        <v>4.046433</v>
      </c>
      <c r="D19" s="35">
        <v>4.046433</v>
      </c>
      <c r="E19" s="35">
        <v>4.046433</v>
      </c>
      <c r="F19" s="35"/>
      <c r="G19" s="35"/>
    </row>
    <row r="20" ht="20.25" customHeight="1" spans="1:7">
      <c r="A20" s="68" t="s">
        <v>93</v>
      </c>
      <c r="B20" s="68" t="s">
        <v>94</v>
      </c>
      <c r="C20" s="35">
        <v>18.889406</v>
      </c>
      <c r="D20" s="35">
        <v>18.889406</v>
      </c>
      <c r="E20" s="35">
        <v>18.889406</v>
      </c>
      <c r="F20" s="35"/>
      <c r="G20" s="35"/>
    </row>
    <row r="21" ht="20.25" customHeight="1" spans="1:7">
      <c r="A21" s="68" t="s">
        <v>95</v>
      </c>
      <c r="B21" s="68" t="s">
        <v>96</v>
      </c>
      <c r="C21" s="35">
        <v>18.449255</v>
      </c>
      <c r="D21" s="35">
        <v>18.449255</v>
      </c>
      <c r="E21" s="35">
        <v>18.449255</v>
      </c>
      <c r="F21" s="35"/>
      <c r="G21" s="35"/>
    </row>
    <row r="22" ht="20.25" customHeight="1" spans="1:7">
      <c r="A22" s="68" t="s">
        <v>97</v>
      </c>
      <c r="B22" s="68" t="s">
        <v>98</v>
      </c>
      <c r="C22" s="35">
        <v>2.523088</v>
      </c>
      <c r="D22" s="35">
        <v>2.523088</v>
      </c>
      <c r="E22" s="35">
        <v>2.523088</v>
      </c>
      <c r="F22" s="35"/>
      <c r="G22" s="35"/>
    </row>
    <row r="23" ht="20.25" customHeight="1" spans="1:7">
      <c r="A23" s="34" t="s">
        <v>99</v>
      </c>
      <c r="B23" s="34" t="s">
        <v>100</v>
      </c>
      <c r="C23" s="35">
        <v>32.736</v>
      </c>
      <c r="D23" s="35">
        <v>32.736</v>
      </c>
      <c r="E23" s="35">
        <v>32.736</v>
      </c>
      <c r="F23" s="35"/>
      <c r="G23" s="35"/>
    </row>
    <row r="24" ht="20.25" customHeight="1" spans="1:7">
      <c r="A24" s="67" t="s">
        <v>101</v>
      </c>
      <c r="B24" s="67" t="s">
        <v>102</v>
      </c>
      <c r="C24" s="35">
        <v>32.73</v>
      </c>
      <c r="D24" s="35">
        <v>32.73</v>
      </c>
      <c r="E24" s="35">
        <v>32.73</v>
      </c>
      <c r="F24" s="35"/>
      <c r="G24" s="35"/>
    </row>
    <row r="25" ht="20.25" customHeight="1" spans="1:7">
      <c r="A25" s="68" t="s">
        <v>103</v>
      </c>
      <c r="B25" s="68" t="s">
        <v>104</v>
      </c>
      <c r="C25" s="35">
        <v>31.692</v>
      </c>
      <c r="D25" s="35">
        <v>31.692</v>
      </c>
      <c r="E25" s="35">
        <v>31.692</v>
      </c>
      <c r="F25" s="35"/>
      <c r="G25" s="35"/>
    </row>
    <row r="26" ht="20.25" customHeight="1" spans="1:7">
      <c r="A26" s="68" t="s">
        <v>105</v>
      </c>
      <c r="B26" s="68" t="s">
        <v>106</v>
      </c>
      <c r="C26" s="35">
        <v>1.044</v>
      </c>
      <c r="D26" s="35">
        <v>1.044</v>
      </c>
      <c r="E26" s="35">
        <v>1.044</v>
      </c>
      <c r="F26" s="35"/>
      <c r="G26" s="35"/>
    </row>
    <row r="27" ht="20.25" customHeight="1" spans="1:7">
      <c r="A27" s="36" t="s">
        <v>107</v>
      </c>
      <c r="B27" s="36"/>
      <c r="C27" s="37">
        <v>466.574271</v>
      </c>
      <c r="D27" s="37">
        <v>423.833371</v>
      </c>
      <c r="E27" s="37">
        <v>403.288571</v>
      </c>
      <c r="F27" s="37">
        <v>20.5448</v>
      </c>
      <c r="G27" s="37">
        <v>42.7409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1" scale="81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5" width="28.575" customWidth="1"/>
    <col min="6" max="6" width="36.775" customWidth="1"/>
  </cols>
  <sheetData>
    <row r="1" ht="18.75" customHeight="1" spans="1:6">
      <c r="A1" s="61"/>
      <c r="B1" s="61"/>
      <c r="C1" s="62"/>
      <c r="D1" s="27"/>
      <c r="E1" s="27"/>
      <c r="F1" s="66" t="s">
        <v>125</v>
      </c>
    </row>
    <row r="2" ht="41.25" customHeight="1" spans="1:6">
      <c r="A2" s="63" t="s">
        <v>126</v>
      </c>
      <c r="B2" s="63"/>
      <c r="C2" s="63"/>
      <c r="D2" s="63"/>
      <c r="E2" s="63"/>
      <c r="F2" s="63"/>
    </row>
    <row r="3" ht="18.75" customHeight="1" spans="1:6">
      <c r="A3" s="47" t="str">
        <f>"单位名称："&amp;"中国共产党易门县委员会党校"</f>
        <v>单位名称：中国共产党易门县委员会党校</v>
      </c>
      <c r="B3" s="47"/>
      <c r="C3" s="47"/>
      <c r="D3" s="48"/>
      <c r="E3" s="27"/>
      <c r="F3" s="66" t="s">
        <v>26</v>
      </c>
    </row>
    <row r="4" ht="18.75" customHeight="1" spans="1:6">
      <c r="A4" s="31" t="s">
        <v>127</v>
      </c>
      <c r="B4" s="32" t="s">
        <v>128</v>
      </c>
      <c r="C4" s="32" t="s">
        <v>129</v>
      </c>
      <c r="D4" s="32"/>
      <c r="E4" s="32"/>
      <c r="F4" s="32" t="s">
        <v>130</v>
      </c>
    </row>
    <row r="5" ht="18.75" customHeight="1" spans="1:6">
      <c r="A5" s="31"/>
      <c r="B5" s="32"/>
      <c r="C5" s="32" t="s">
        <v>31</v>
      </c>
      <c r="D5" s="32" t="s">
        <v>131</v>
      </c>
      <c r="E5" s="32" t="s">
        <v>132</v>
      </c>
      <c r="F5" s="32"/>
    </row>
    <row r="6" ht="25" customHeight="1" spans="1:6">
      <c r="A6" s="64" t="s">
        <v>43</v>
      </c>
      <c r="B6" s="65" t="s">
        <v>44</v>
      </c>
      <c r="C6" s="64" t="s">
        <v>45</v>
      </c>
      <c r="D6" s="64" t="s">
        <v>46</v>
      </c>
      <c r="E6" s="64" t="s">
        <v>47</v>
      </c>
      <c r="F6" s="64">
        <v>7</v>
      </c>
    </row>
    <row r="7" ht="24" customHeight="1" spans="1:6">
      <c r="A7" s="35">
        <v>1.121</v>
      </c>
      <c r="B7" s="35"/>
      <c r="C7" s="35"/>
      <c r="D7" s="35"/>
      <c r="E7" s="35"/>
      <c r="F7" s="35">
        <v>1.121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314583333333333" right="0.314583333333333" top="1" bottom="1" header="0.5" footer="0.5"/>
  <pageSetup paperSize="1" scale="75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topLeftCell="G1" workbookViewId="0">
      <selection activeCell="G8" sqref="$A8:$XFD43"/>
    </sheetView>
  </sheetViews>
  <sheetFormatPr defaultColWidth="8.85" defaultRowHeight="15" customHeight="1"/>
  <cols>
    <col min="1" max="1" width="23.25" customWidth="1"/>
    <col min="2" max="2" width="18" customWidth="1"/>
    <col min="3" max="3" width="14" customWidth="1"/>
    <col min="4" max="4" width="8.5" customWidth="1"/>
    <col min="5" max="5" width="26.625" customWidth="1"/>
    <col min="6" max="6" width="9.5" customWidth="1"/>
    <col min="7" max="7" width="22.375" customWidth="1"/>
    <col min="8" max="10" width="14.2833333333333" customWidth="1"/>
    <col min="11" max="11" width="7.375" customWidth="1"/>
    <col min="12" max="12" width="9.875" customWidth="1"/>
    <col min="13" max="13" width="11.75" customWidth="1"/>
    <col min="14" max="14" width="10.875" customWidth="1"/>
    <col min="15" max="15" width="12.25" customWidth="1"/>
    <col min="16" max="16" width="9.75" customWidth="1"/>
    <col min="17" max="17" width="10.125" customWidth="1"/>
    <col min="18" max="18" width="10.875" customWidth="1"/>
    <col min="19" max="19" width="8.625" customWidth="1"/>
    <col min="20" max="20" width="9" customWidth="1"/>
    <col min="21" max="21" width="12.25" customWidth="1"/>
    <col min="22" max="22" width="8.125" customWidth="1"/>
    <col min="23" max="23" width="12.25" customWidth="1"/>
    <col min="24" max="24" width="10.75" customWidth="1"/>
  </cols>
  <sheetData>
    <row r="1" ht="18.75" customHeight="1" spans="1:2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 t="s">
        <v>133</v>
      </c>
    </row>
    <row r="2" ht="45" customHeight="1" spans="1:24">
      <c r="A2" s="28" t="s">
        <v>134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ht="18.75" customHeight="1" spans="1:24">
      <c r="A3" s="47" t="str">
        <f>"单位名称："&amp;"中国共产党易门县委员会党校"</f>
        <v>单位名称：中国共产党易门县委员会党校</v>
      </c>
      <c r="B3" s="47"/>
      <c r="C3" s="47"/>
      <c r="D3" s="47"/>
      <c r="E3" s="47"/>
      <c r="F3" s="47"/>
      <c r="G3" s="47"/>
      <c r="H3" s="52"/>
      <c r="I3" s="52"/>
      <c r="J3" s="52"/>
      <c r="K3" s="52"/>
      <c r="L3" s="52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 t="s">
        <v>26</v>
      </c>
    </row>
    <row r="4" ht="18.75" customHeight="1" spans="1:24">
      <c r="A4" s="57" t="s">
        <v>135</v>
      </c>
      <c r="B4" s="57" t="s">
        <v>136</v>
      </c>
      <c r="C4" s="57" t="s">
        <v>137</v>
      </c>
      <c r="D4" s="57" t="s">
        <v>138</v>
      </c>
      <c r="E4" s="57" t="s">
        <v>139</v>
      </c>
      <c r="F4" s="57" t="s">
        <v>140</v>
      </c>
      <c r="G4" s="57" t="s">
        <v>141</v>
      </c>
      <c r="H4" s="58" t="s">
        <v>29</v>
      </c>
      <c r="I4" s="58" t="s">
        <v>142</v>
      </c>
      <c r="J4" s="57"/>
      <c r="K4" s="57"/>
      <c r="L4" s="57"/>
      <c r="M4" s="57"/>
      <c r="N4" s="57"/>
      <c r="O4" s="57" t="s">
        <v>143</v>
      </c>
      <c r="P4" s="57"/>
      <c r="Q4" s="57"/>
      <c r="R4" s="57" t="s">
        <v>35</v>
      </c>
      <c r="S4" s="57" t="s">
        <v>36</v>
      </c>
      <c r="T4" s="57"/>
      <c r="U4" s="57"/>
      <c r="V4" s="57"/>
      <c r="W4" s="57"/>
      <c r="X4" s="57"/>
    </row>
    <row r="5" ht="18.75" customHeight="1" spans="1:24">
      <c r="A5" s="57"/>
      <c r="B5" s="57"/>
      <c r="C5" s="57"/>
      <c r="D5" s="57"/>
      <c r="E5" s="57"/>
      <c r="F5" s="57"/>
      <c r="G5" s="57"/>
      <c r="H5" s="58" t="s">
        <v>144</v>
      </c>
      <c r="I5" s="58" t="s">
        <v>145</v>
      </c>
      <c r="J5" s="58"/>
      <c r="K5" s="57" t="s">
        <v>33</v>
      </c>
      <c r="L5" s="57" t="s">
        <v>34</v>
      </c>
      <c r="M5" s="57"/>
      <c r="N5" s="57"/>
      <c r="O5" s="57" t="s">
        <v>143</v>
      </c>
      <c r="P5" s="57" t="s">
        <v>33</v>
      </c>
      <c r="Q5" s="57" t="s">
        <v>34</v>
      </c>
      <c r="R5" s="57" t="s">
        <v>35</v>
      </c>
      <c r="S5" s="57" t="s">
        <v>36</v>
      </c>
      <c r="T5" s="57" t="s">
        <v>37</v>
      </c>
      <c r="U5" s="57" t="s">
        <v>38</v>
      </c>
      <c r="V5" s="57" t="s">
        <v>39</v>
      </c>
      <c r="W5" s="57" t="s">
        <v>40</v>
      </c>
      <c r="X5" s="57" t="s">
        <v>41</v>
      </c>
    </row>
    <row r="6" ht="18.75" customHeight="1" spans="1:24">
      <c r="A6" s="57"/>
      <c r="B6" s="57"/>
      <c r="C6" s="57"/>
      <c r="D6" s="57"/>
      <c r="E6" s="57"/>
      <c r="F6" s="57"/>
      <c r="G6" s="57"/>
      <c r="H6" s="58"/>
      <c r="I6" s="58" t="s">
        <v>146</v>
      </c>
      <c r="J6" s="57" t="s">
        <v>147</v>
      </c>
      <c r="K6" s="57" t="s">
        <v>148</v>
      </c>
      <c r="L6" s="57" t="s">
        <v>149</v>
      </c>
      <c r="M6" s="57" t="s">
        <v>150</v>
      </c>
      <c r="N6" s="57" t="s">
        <v>151</v>
      </c>
      <c r="O6" s="57" t="s">
        <v>32</v>
      </c>
      <c r="P6" s="57" t="s">
        <v>33</v>
      </c>
      <c r="Q6" s="57" t="s">
        <v>34</v>
      </c>
      <c r="R6" s="57"/>
      <c r="S6" s="57" t="s">
        <v>31</v>
      </c>
      <c r="T6" s="57" t="s">
        <v>37</v>
      </c>
      <c r="U6" s="57" t="s">
        <v>38</v>
      </c>
      <c r="V6" s="57" t="s">
        <v>39</v>
      </c>
      <c r="W6" s="57" t="s">
        <v>40</v>
      </c>
      <c r="X6" s="57" t="s">
        <v>41</v>
      </c>
    </row>
    <row r="7" ht="28" customHeight="1" spans="1:24">
      <c r="A7" s="57"/>
      <c r="B7" s="57"/>
      <c r="C7" s="57"/>
      <c r="D7" s="57"/>
      <c r="E7" s="57"/>
      <c r="F7" s="57"/>
      <c r="G7" s="57"/>
      <c r="H7" s="58"/>
      <c r="I7" s="58" t="s">
        <v>31</v>
      </c>
      <c r="J7" s="57" t="s">
        <v>147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ht="26" customHeight="1" spans="1:24">
      <c r="A8" s="58" t="s">
        <v>42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8">
        <v>21</v>
      </c>
      <c r="V8" s="58">
        <v>22</v>
      </c>
      <c r="W8" s="58">
        <v>23</v>
      </c>
      <c r="X8" s="58">
        <v>24</v>
      </c>
    </row>
    <row r="9" ht="26" customHeight="1" spans="1:24">
      <c r="A9" s="49" t="s">
        <v>52</v>
      </c>
      <c r="B9" s="49"/>
      <c r="C9" s="59"/>
      <c r="D9" s="49"/>
      <c r="E9" s="49"/>
      <c r="F9" s="49"/>
      <c r="G9" s="49"/>
      <c r="H9" s="35">
        <v>423.833371</v>
      </c>
      <c r="I9" s="35">
        <v>423.833371</v>
      </c>
      <c r="J9" s="35"/>
      <c r="K9" s="35"/>
      <c r="L9" s="35"/>
      <c r="M9" s="35">
        <v>423.833371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ht="26" customHeight="1" spans="1:24">
      <c r="A10" s="60" t="s">
        <v>52</v>
      </c>
      <c r="B10" s="49" t="s">
        <v>152</v>
      </c>
      <c r="C10" s="59" t="s">
        <v>153</v>
      </c>
      <c r="D10" s="49" t="s">
        <v>75</v>
      </c>
      <c r="E10" s="49" t="s">
        <v>76</v>
      </c>
      <c r="F10" s="49" t="s">
        <v>154</v>
      </c>
      <c r="G10" s="49" t="s">
        <v>155</v>
      </c>
      <c r="H10" s="35">
        <v>20.1</v>
      </c>
      <c r="I10" s="35">
        <v>20.1</v>
      </c>
      <c r="J10" s="35"/>
      <c r="K10" s="35"/>
      <c r="L10" s="35"/>
      <c r="M10" s="35">
        <v>20.1</v>
      </c>
      <c r="N10" s="35"/>
      <c r="O10" s="35"/>
      <c r="P10" s="35"/>
      <c r="Q10" s="12"/>
      <c r="R10" s="35"/>
      <c r="S10" s="35"/>
      <c r="T10" s="35"/>
      <c r="U10" s="35"/>
      <c r="V10" s="35"/>
      <c r="W10" s="35"/>
      <c r="X10" s="35"/>
    </row>
    <row r="11" ht="26" customHeight="1" spans="1:24">
      <c r="A11" s="60" t="s">
        <v>52</v>
      </c>
      <c r="B11" s="49" t="s">
        <v>152</v>
      </c>
      <c r="C11" s="59" t="s">
        <v>153</v>
      </c>
      <c r="D11" s="49" t="s">
        <v>75</v>
      </c>
      <c r="E11" s="49" t="s">
        <v>76</v>
      </c>
      <c r="F11" s="49" t="s">
        <v>156</v>
      </c>
      <c r="G11" s="49" t="s">
        <v>157</v>
      </c>
      <c r="H11" s="35">
        <v>24.5388</v>
      </c>
      <c r="I11" s="35">
        <v>24.5388</v>
      </c>
      <c r="J11" s="35"/>
      <c r="K11" s="35"/>
      <c r="L11" s="35"/>
      <c r="M11" s="35">
        <v>24.5388</v>
      </c>
      <c r="N11" s="35"/>
      <c r="O11" s="35"/>
      <c r="P11" s="35"/>
      <c r="Q11" s="12"/>
      <c r="R11" s="35"/>
      <c r="S11" s="35"/>
      <c r="T11" s="35"/>
      <c r="U11" s="35"/>
      <c r="V11" s="35"/>
      <c r="W11" s="35"/>
      <c r="X11" s="35"/>
    </row>
    <row r="12" ht="26" customHeight="1" spans="1:24">
      <c r="A12" s="60" t="s">
        <v>52</v>
      </c>
      <c r="B12" s="49" t="s">
        <v>152</v>
      </c>
      <c r="C12" s="59" t="s">
        <v>153</v>
      </c>
      <c r="D12" s="49" t="s">
        <v>75</v>
      </c>
      <c r="E12" s="49" t="s">
        <v>76</v>
      </c>
      <c r="F12" s="49" t="s">
        <v>158</v>
      </c>
      <c r="G12" s="49" t="s">
        <v>159</v>
      </c>
      <c r="H12" s="35">
        <v>1.675</v>
      </c>
      <c r="I12" s="35">
        <v>1.675</v>
      </c>
      <c r="J12" s="35"/>
      <c r="K12" s="35"/>
      <c r="L12" s="35"/>
      <c r="M12" s="35">
        <v>1.675</v>
      </c>
      <c r="N12" s="35"/>
      <c r="O12" s="35"/>
      <c r="P12" s="35"/>
      <c r="Q12" s="12"/>
      <c r="R12" s="35"/>
      <c r="S12" s="35"/>
      <c r="T12" s="35"/>
      <c r="U12" s="35"/>
      <c r="V12" s="35"/>
      <c r="W12" s="35"/>
      <c r="X12" s="35"/>
    </row>
    <row r="13" ht="26" customHeight="1" spans="1:24">
      <c r="A13" s="60" t="s">
        <v>52</v>
      </c>
      <c r="B13" s="49" t="s">
        <v>152</v>
      </c>
      <c r="C13" s="59" t="s">
        <v>153</v>
      </c>
      <c r="D13" s="49" t="s">
        <v>75</v>
      </c>
      <c r="E13" s="49" t="s">
        <v>76</v>
      </c>
      <c r="F13" s="49" t="s">
        <v>158</v>
      </c>
      <c r="G13" s="49" t="s">
        <v>159</v>
      </c>
      <c r="H13" s="35">
        <v>0.12</v>
      </c>
      <c r="I13" s="35">
        <v>0.12</v>
      </c>
      <c r="J13" s="35"/>
      <c r="K13" s="35"/>
      <c r="L13" s="35"/>
      <c r="M13" s="35">
        <v>0.12</v>
      </c>
      <c r="N13" s="35"/>
      <c r="O13" s="35"/>
      <c r="P13" s="35"/>
      <c r="Q13" s="12"/>
      <c r="R13" s="35"/>
      <c r="S13" s="35"/>
      <c r="T13" s="35"/>
      <c r="U13" s="35"/>
      <c r="V13" s="35"/>
      <c r="W13" s="35"/>
      <c r="X13" s="35"/>
    </row>
    <row r="14" ht="26" customHeight="1" spans="1:24">
      <c r="A14" s="60" t="s">
        <v>52</v>
      </c>
      <c r="B14" s="49" t="s">
        <v>152</v>
      </c>
      <c r="C14" s="59" t="s">
        <v>153</v>
      </c>
      <c r="D14" s="49" t="s">
        <v>105</v>
      </c>
      <c r="E14" s="49" t="s">
        <v>106</v>
      </c>
      <c r="F14" s="49" t="s">
        <v>156</v>
      </c>
      <c r="G14" s="49" t="s">
        <v>157</v>
      </c>
      <c r="H14" s="35">
        <v>0.4392</v>
      </c>
      <c r="I14" s="35">
        <v>0.4392</v>
      </c>
      <c r="J14" s="35"/>
      <c r="K14" s="35"/>
      <c r="L14" s="35"/>
      <c r="M14" s="35">
        <v>0.4392</v>
      </c>
      <c r="N14" s="35"/>
      <c r="O14" s="35"/>
      <c r="P14" s="35"/>
      <c r="Q14" s="12"/>
      <c r="R14" s="35"/>
      <c r="S14" s="35"/>
      <c r="T14" s="35"/>
      <c r="U14" s="35"/>
      <c r="V14" s="35"/>
      <c r="W14" s="35"/>
      <c r="X14" s="35"/>
    </row>
    <row r="15" ht="26" customHeight="1" spans="1:24">
      <c r="A15" s="60" t="s">
        <v>52</v>
      </c>
      <c r="B15" s="49" t="s">
        <v>160</v>
      </c>
      <c r="C15" s="59" t="s">
        <v>161</v>
      </c>
      <c r="D15" s="49" t="s">
        <v>75</v>
      </c>
      <c r="E15" s="49" t="s">
        <v>76</v>
      </c>
      <c r="F15" s="49" t="s">
        <v>154</v>
      </c>
      <c r="G15" s="49" t="s">
        <v>155</v>
      </c>
      <c r="H15" s="35">
        <v>110.688</v>
      </c>
      <c r="I15" s="35">
        <v>110.688</v>
      </c>
      <c r="J15" s="35"/>
      <c r="K15" s="35"/>
      <c r="L15" s="35"/>
      <c r="M15" s="35">
        <v>110.688</v>
      </c>
      <c r="N15" s="35"/>
      <c r="O15" s="35"/>
      <c r="P15" s="35"/>
      <c r="Q15" s="12"/>
      <c r="R15" s="35"/>
      <c r="S15" s="35"/>
      <c r="T15" s="35"/>
      <c r="U15" s="35"/>
      <c r="V15" s="35"/>
      <c r="W15" s="35"/>
      <c r="X15" s="35"/>
    </row>
    <row r="16" ht="26" customHeight="1" spans="1:24">
      <c r="A16" s="60" t="s">
        <v>52</v>
      </c>
      <c r="B16" s="49" t="s">
        <v>160</v>
      </c>
      <c r="C16" s="59" t="s">
        <v>161</v>
      </c>
      <c r="D16" s="49" t="s">
        <v>75</v>
      </c>
      <c r="E16" s="49" t="s">
        <v>76</v>
      </c>
      <c r="F16" s="49" t="s">
        <v>156</v>
      </c>
      <c r="G16" s="49" t="s">
        <v>157</v>
      </c>
      <c r="H16" s="35">
        <v>6.048</v>
      </c>
      <c r="I16" s="35">
        <v>6.048</v>
      </c>
      <c r="J16" s="35"/>
      <c r="K16" s="35"/>
      <c r="L16" s="35"/>
      <c r="M16" s="35">
        <v>6.048</v>
      </c>
      <c r="N16" s="35"/>
      <c r="O16" s="35"/>
      <c r="P16" s="35"/>
      <c r="Q16" s="12"/>
      <c r="R16" s="35"/>
      <c r="S16" s="35"/>
      <c r="T16" s="35"/>
      <c r="U16" s="35"/>
      <c r="V16" s="35"/>
      <c r="W16" s="35"/>
      <c r="X16" s="35"/>
    </row>
    <row r="17" ht="26" customHeight="1" spans="1:24">
      <c r="A17" s="60" t="s">
        <v>52</v>
      </c>
      <c r="B17" s="49" t="s">
        <v>160</v>
      </c>
      <c r="C17" s="59" t="s">
        <v>161</v>
      </c>
      <c r="D17" s="49" t="s">
        <v>75</v>
      </c>
      <c r="E17" s="49" t="s">
        <v>76</v>
      </c>
      <c r="F17" s="49" t="s">
        <v>158</v>
      </c>
      <c r="G17" s="49" t="s">
        <v>159</v>
      </c>
      <c r="H17" s="35">
        <v>0.45</v>
      </c>
      <c r="I17" s="35">
        <v>0.45</v>
      </c>
      <c r="J17" s="35"/>
      <c r="K17" s="35"/>
      <c r="L17" s="35"/>
      <c r="M17" s="35">
        <v>0.45</v>
      </c>
      <c r="N17" s="35"/>
      <c r="O17" s="35"/>
      <c r="P17" s="35"/>
      <c r="Q17" s="12"/>
      <c r="R17" s="35"/>
      <c r="S17" s="35"/>
      <c r="T17" s="35"/>
      <c r="U17" s="35"/>
      <c r="V17" s="35"/>
      <c r="W17" s="35"/>
      <c r="X17" s="35"/>
    </row>
    <row r="18" ht="26" customHeight="1" spans="1:24">
      <c r="A18" s="60" t="s">
        <v>52</v>
      </c>
      <c r="B18" s="49" t="s">
        <v>160</v>
      </c>
      <c r="C18" s="59" t="s">
        <v>161</v>
      </c>
      <c r="D18" s="49" t="s">
        <v>75</v>
      </c>
      <c r="E18" s="49" t="s">
        <v>76</v>
      </c>
      <c r="F18" s="49" t="s">
        <v>162</v>
      </c>
      <c r="G18" s="49" t="s">
        <v>163</v>
      </c>
      <c r="H18" s="35">
        <v>9.224</v>
      </c>
      <c r="I18" s="35">
        <v>9.224</v>
      </c>
      <c r="J18" s="35"/>
      <c r="K18" s="35"/>
      <c r="L18" s="35"/>
      <c r="M18" s="35">
        <v>9.224</v>
      </c>
      <c r="N18" s="35"/>
      <c r="O18" s="35"/>
      <c r="P18" s="35"/>
      <c r="Q18" s="12"/>
      <c r="R18" s="35"/>
      <c r="S18" s="35"/>
      <c r="T18" s="35"/>
      <c r="U18" s="35"/>
      <c r="V18" s="35"/>
      <c r="W18" s="35"/>
      <c r="X18" s="35"/>
    </row>
    <row r="19" ht="26" customHeight="1" spans="1:24">
      <c r="A19" s="60" t="s">
        <v>52</v>
      </c>
      <c r="B19" s="49" t="s">
        <v>160</v>
      </c>
      <c r="C19" s="59" t="s">
        <v>161</v>
      </c>
      <c r="D19" s="49" t="s">
        <v>75</v>
      </c>
      <c r="E19" s="49" t="s">
        <v>76</v>
      </c>
      <c r="F19" s="49" t="s">
        <v>162</v>
      </c>
      <c r="G19" s="49" t="s">
        <v>163</v>
      </c>
      <c r="H19" s="35">
        <v>29.7552</v>
      </c>
      <c r="I19" s="35">
        <v>29.7552</v>
      </c>
      <c r="J19" s="35"/>
      <c r="K19" s="35"/>
      <c r="L19" s="35"/>
      <c r="M19" s="35">
        <v>29.7552</v>
      </c>
      <c r="N19" s="35"/>
      <c r="O19" s="35"/>
      <c r="P19" s="35"/>
      <c r="Q19" s="12"/>
      <c r="R19" s="35"/>
      <c r="S19" s="35"/>
      <c r="T19" s="35"/>
      <c r="U19" s="35"/>
      <c r="V19" s="35"/>
      <c r="W19" s="35"/>
      <c r="X19" s="35"/>
    </row>
    <row r="20" ht="26" customHeight="1" spans="1:24">
      <c r="A20" s="60" t="s">
        <v>52</v>
      </c>
      <c r="B20" s="49" t="s">
        <v>160</v>
      </c>
      <c r="C20" s="59" t="s">
        <v>161</v>
      </c>
      <c r="D20" s="49" t="s">
        <v>75</v>
      </c>
      <c r="E20" s="49" t="s">
        <v>76</v>
      </c>
      <c r="F20" s="49" t="s">
        <v>162</v>
      </c>
      <c r="G20" s="49" t="s">
        <v>163</v>
      </c>
      <c r="H20" s="35">
        <v>27.876</v>
      </c>
      <c r="I20" s="35">
        <v>27.876</v>
      </c>
      <c r="J20" s="35"/>
      <c r="K20" s="35"/>
      <c r="L20" s="35"/>
      <c r="M20" s="35">
        <v>27.876</v>
      </c>
      <c r="N20" s="35"/>
      <c r="O20" s="35"/>
      <c r="P20" s="35"/>
      <c r="Q20" s="12"/>
      <c r="R20" s="35"/>
      <c r="S20" s="35"/>
      <c r="T20" s="35"/>
      <c r="U20" s="35"/>
      <c r="V20" s="35"/>
      <c r="W20" s="35"/>
      <c r="X20" s="35"/>
    </row>
    <row r="21" ht="26" customHeight="1" spans="1:24">
      <c r="A21" s="60" t="s">
        <v>52</v>
      </c>
      <c r="B21" s="49" t="s">
        <v>160</v>
      </c>
      <c r="C21" s="59" t="s">
        <v>161</v>
      </c>
      <c r="D21" s="49" t="s">
        <v>75</v>
      </c>
      <c r="E21" s="49" t="s">
        <v>76</v>
      </c>
      <c r="F21" s="49" t="s">
        <v>162</v>
      </c>
      <c r="G21" s="49" t="s">
        <v>163</v>
      </c>
      <c r="H21" s="35">
        <v>16.998</v>
      </c>
      <c r="I21" s="35">
        <v>16.998</v>
      </c>
      <c r="J21" s="35"/>
      <c r="K21" s="35"/>
      <c r="L21" s="35"/>
      <c r="M21" s="35">
        <v>16.998</v>
      </c>
      <c r="N21" s="35"/>
      <c r="O21" s="35"/>
      <c r="P21" s="35"/>
      <c r="Q21" s="12"/>
      <c r="R21" s="35"/>
      <c r="S21" s="35"/>
      <c r="T21" s="35"/>
      <c r="U21" s="35"/>
      <c r="V21" s="35"/>
      <c r="W21" s="35"/>
      <c r="X21" s="35"/>
    </row>
    <row r="22" ht="26" customHeight="1" spans="1:24">
      <c r="A22" s="60" t="s">
        <v>52</v>
      </c>
      <c r="B22" s="49" t="s">
        <v>160</v>
      </c>
      <c r="C22" s="59" t="s">
        <v>161</v>
      </c>
      <c r="D22" s="49" t="s">
        <v>105</v>
      </c>
      <c r="E22" s="49" t="s">
        <v>106</v>
      </c>
      <c r="F22" s="49" t="s">
        <v>156</v>
      </c>
      <c r="G22" s="49" t="s">
        <v>157</v>
      </c>
      <c r="H22" s="35">
        <v>0.6048</v>
      </c>
      <c r="I22" s="35">
        <v>0.6048</v>
      </c>
      <c r="J22" s="35"/>
      <c r="K22" s="35"/>
      <c r="L22" s="35"/>
      <c r="M22" s="35">
        <v>0.6048</v>
      </c>
      <c r="N22" s="35"/>
      <c r="O22" s="35"/>
      <c r="P22" s="35"/>
      <c r="Q22" s="12"/>
      <c r="R22" s="35"/>
      <c r="S22" s="35"/>
      <c r="T22" s="35"/>
      <c r="U22" s="35"/>
      <c r="V22" s="35"/>
      <c r="W22" s="35"/>
      <c r="X22" s="35"/>
    </row>
    <row r="23" ht="26" customHeight="1" spans="1:24">
      <c r="A23" s="60" t="s">
        <v>52</v>
      </c>
      <c r="B23" s="49" t="s">
        <v>164</v>
      </c>
      <c r="C23" s="59" t="s">
        <v>165</v>
      </c>
      <c r="D23" s="49" t="s">
        <v>75</v>
      </c>
      <c r="E23" s="49" t="s">
        <v>76</v>
      </c>
      <c r="F23" s="49" t="s">
        <v>166</v>
      </c>
      <c r="G23" s="49" t="s">
        <v>167</v>
      </c>
      <c r="H23" s="35">
        <v>1.637325</v>
      </c>
      <c r="I23" s="35">
        <v>1.637325</v>
      </c>
      <c r="J23" s="35"/>
      <c r="K23" s="35"/>
      <c r="L23" s="35"/>
      <c r="M23" s="35">
        <v>1.637325</v>
      </c>
      <c r="N23" s="35"/>
      <c r="O23" s="35"/>
      <c r="P23" s="35"/>
      <c r="Q23" s="12"/>
      <c r="R23" s="35"/>
      <c r="S23" s="35"/>
      <c r="T23" s="35"/>
      <c r="U23" s="35"/>
      <c r="V23" s="35"/>
      <c r="W23" s="35"/>
      <c r="X23" s="35"/>
    </row>
    <row r="24" ht="26" customHeight="1" spans="1:24">
      <c r="A24" s="60" t="s">
        <v>52</v>
      </c>
      <c r="B24" s="49" t="s">
        <v>164</v>
      </c>
      <c r="C24" s="59" t="s">
        <v>165</v>
      </c>
      <c r="D24" s="49" t="s">
        <v>81</v>
      </c>
      <c r="E24" s="49" t="s">
        <v>82</v>
      </c>
      <c r="F24" s="49" t="s">
        <v>168</v>
      </c>
      <c r="G24" s="49" t="s">
        <v>169</v>
      </c>
      <c r="H24" s="35">
        <v>44.213664</v>
      </c>
      <c r="I24" s="35">
        <v>44.213664</v>
      </c>
      <c r="J24" s="35"/>
      <c r="K24" s="35"/>
      <c r="L24" s="35"/>
      <c r="M24" s="35">
        <v>44.213664</v>
      </c>
      <c r="N24" s="35"/>
      <c r="O24" s="35"/>
      <c r="P24" s="35"/>
      <c r="Q24" s="12"/>
      <c r="R24" s="35"/>
      <c r="S24" s="35"/>
      <c r="T24" s="35"/>
      <c r="U24" s="35"/>
      <c r="V24" s="35"/>
      <c r="W24" s="35"/>
      <c r="X24" s="35"/>
    </row>
    <row r="25" ht="26" customHeight="1" spans="1:24">
      <c r="A25" s="60" t="s">
        <v>52</v>
      </c>
      <c r="B25" s="49" t="s">
        <v>164</v>
      </c>
      <c r="C25" s="59" t="s">
        <v>165</v>
      </c>
      <c r="D25" s="49" t="s">
        <v>91</v>
      </c>
      <c r="E25" s="49" t="s">
        <v>92</v>
      </c>
      <c r="F25" s="49" t="s">
        <v>170</v>
      </c>
      <c r="G25" s="49" t="s">
        <v>171</v>
      </c>
      <c r="H25" s="35">
        <v>4.046433</v>
      </c>
      <c r="I25" s="35">
        <v>4.046433</v>
      </c>
      <c r="J25" s="35"/>
      <c r="K25" s="35"/>
      <c r="L25" s="35"/>
      <c r="M25" s="35">
        <v>4.046433</v>
      </c>
      <c r="N25" s="35"/>
      <c r="O25" s="35"/>
      <c r="P25" s="35"/>
      <c r="Q25" s="12"/>
      <c r="R25" s="35"/>
      <c r="S25" s="35"/>
      <c r="T25" s="35"/>
      <c r="U25" s="35"/>
      <c r="V25" s="35"/>
      <c r="W25" s="35"/>
      <c r="X25" s="35"/>
    </row>
    <row r="26" ht="26" customHeight="1" spans="1:24">
      <c r="A26" s="60" t="s">
        <v>52</v>
      </c>
      <c r="B26" s="49" t="s">
        <v>164</v>
      </c>
      <c r="C26" s="59" t="s">
        <v>165</v>
      </c>
      <c r="D26" s="49" t="s">
        <v>93</v>
      </c>
      <c r="E26" s="49" t="s">
        <v>94</v>
      </c>
      <c r="F26" s="49" t="s">
        <v>170</v>
      </c>
      <c r="G26" s="49" t="s">
        <v>171</v>
      </c>
      <c r="H26" s="35">
        <v>18.889406</v>
      </c>
      <c r="I26" s="35">
        <v>18.889406</v>
      </c>
      <c r="J26" s="35"/>
      <c r="K26" s="35"/>
      <c r="L26" s="35"/>
      <c r="M26" s="35">
        <v>18.889406</v>
      </c>
      <c r="N26" s="35"/>
      <c r="O26" s="35"/>
      <c r="P26" s="35"/>
      <c r="Q26" s="12"/>
      <c r="R26" s="35"/>
      <c r="S26" s="35"/>
      <c r="T26" s="35"/>
      <c r="U26" s="35"/>
      <c r="V26" s="35"/>
      <c r="W26" s="35"/>
      <c r="X26" s="35"/>
    </row>
    <row r="27" ht="26" customHeight="1" spans="1:24">
      <c r="A27" s="60" t="s">
        <v>52</v>
      </c>
      <c r="B27" s="49" t="s">
        <v>164</v>
      </c>
      <c r="C27" s="59" t="s">
        <v>165</v>
      </c>
      <c r="D27" s="49" t="s">
        <v>95</v>
      </c>
      <c r="E27" s="49" t="s">
        <v>96</v>
      </c>
      <c r="F27" s="49" t="s">
        <v>172</v>
      </c>
      <c r="G27" s="49" t="s">
        <v>173</v>
      </c>
      <c r="H27" s="35">
        <v>18.449255</v>
      </c>
      <c r="I27" s="35">
        <v>18.449255</v>
      </c>
      <c r="J27" s="35"/>
      <c r="K27" s="35"/>
      <c r="L27" s="35"/>
      <c r="M27" s="35">
        <v>18.449255</v>
      </c>
      <c r="N27" s="35"/>
      <c r="O27" s="35"/>
      <c r="P27" s="35"/>
      <c r="Q27" s="12"/>
      <c r="R27" s="35"/>
      <c r="S27" s="35"/>
      <c r="T27" s="35"/>
      <c r="U27" s="35"/>
      <c r="V27" s="35"/>
      <c r="W27" s="35"/>
      <c r="X27" s="35"/>
    </row>
    <row r="28" ht="26" customHeight="1" spans="1:24">
      <c r="A28" s="60" t="s">
        <v>52</v>
      </c>
      <c r="B28" s="49" t="s">
        <v>164</v>
      </c>
      <c r="C28" s="59" t="s">
        <v>165</v>
      </c>
      <c r="D28" s="49" t="s">
        <v>97</v>
      </c>
      <c r="E28" s="49" t="s">
        <v>98</v>
      </c>
      <c r="F28" s="49" t="s">
        <v>166</v>
      </c>
      <c r="G28" s="49" t="s">
        <v>167</v>
      </c>
      <c r="H28" s="35">
        <v>1.2002</v>
      </c>
      <c r="I28" s="35">
        <v>1.2002</v>
      </c>
      <c r="J28" s="35"/>
      <c r="K28" s="35"/>
      <c r="L28" s="35"/>
      <c r="M28" s="35">
        <v>1.2002</v>
      </c>
      <c r="N28" s="35"/>
      <c r="O28" s="35"/>
      <c r="P28" s="35"/>
      <c r="Q28" s="12"/>
      <c r="R28" s="35"/>
      <c r="S28" s="35"/>
      <c r="T28" s="35"/>
      <c r="U28" s="35"/>
      <c r="V28" s="35"/>
      <c r="W28" s="35"/>
      <c r="X28" s="35"/>
    </row>
    <row r="29" ht="26" customHeight="1" spans="1:24">
      <c r="A29" s="60" t="s">
        <v>52</v>
      </c>
      <c r="B29" s="49" t="s">
        <v>164</v>
      </c>
      <c r="C29" s="59" t="s">
        <v>165</v>
      </c>
      <c r="D29" s="49" t="s">
        <v>97</v>
      </c>
      <c r="E29" s="49" t="s">
        <v>98</v>
      </c>
      <c r="F29" s="49" t="s">
        <v>166</v>
      </c>
      <c r="G29" s="49" t="s">
        <v>167</v>
      </c>
      <c r="H29" s="35">
        <v>1.075788</v>
      </c>
      <c r="I29" s="35">
        <v>1.075788</v>
      </c>
      <c r="J29" s="35"/>
      <c r="K29" s="35"/>
      <c r="L29" s="35"/>
      <c r="M29" s="35">
        <v>1.075788</v>
      </c>
      <c r="N29" s="35"/>
      <c r="O29" s="35"/>
      <c r="P29" s="35"/>
      <c r="Q29" s="12"/>
      <c r="R29" s="35"/>
      <c r="S29" s="35"/>
      <c r="T29" s="35"/>
      <c r="U29" s="35"/>
      <c r="V29" s="35"/>
      <c r="W29" s="35"/>
      <c r="X29" s="35"/>
    </row>
    <row r="30" ht="26" customHeight="1" spans="1:24">
      <c r="A30" s="60" t="s">
        <v>52</v>
      </c>
      <c r="B30" s="49" t="s">
        <v>164</v>
      </c>
      <c r="C30" s="59" t="s">
        <v>165</v>
      </c>
      <c r="D30" s="49" t="s">
        <v>97</v>
      </c>
      <c r="E30" s="49" t="s">
        <v>98</v>
      </c>
      <c r="F30" s="49" t="s">
        <v>166</v>
      </c>
      <c r="G30" s="49" t="s">
        <v>167</v>
      </c>
      <c r="H30" s="35">
        <v>0.2471</v>
      </c>
      <c r="I30" s="35">
        <v>0.2471</v>
      </c>
      <c r="J30" s="35"/>
      <c r="K30" s="35"/>
      <c r="L30" s="35"/>
      <c r="M30" s="35">
        <v>0.2471</v>
      </c>
      <c r="N30" s="35"/>
      <c r="O30" s="35"/>
      <c r="P30" s="35"/>
      <c r="Q30" s="12"/>
      <c r="R30" s="35"/>
      <c r="S30" s="35"/>
      <c r="T30" s="35"/>
      <c r="U30" s="35"/>
      <c r="V30" s="35"/>
      <c r="W30" s="35"/>
      <c r="X30" s="35"/>
    </row>
    <row r="31" ht="26" customHeight="1" spans="1:24">
      <c r="A31" s="60" t="s">
        <v>52</v>
      </c>
      <c r="B31" s="49" t="s">
        <v>174</v>
      </c>
      <c r="C31" s="59" t="s">
        <v>104</v>
      </c>
      <c r="D31" s="49" t="s">
        <v>103</v>
      </c>
      <c r="E31" s="49" t="s">
        <v>104</v>
      </c>
      <c r="F31" s="49" t="s">
        <v>175</v>
      </c>
      <c r="G31" s="49" t="s">
        <v>104</v>
      </c>
      <c r="H31" s="35">
        <v>31.692</v>
      </c>
      <c r="I31" s="35">
        <v>31.692</v>
      </c>
      <c r="J31" s="35"/>
      <c r="K31" s="35"/>
      <c r="L31" s="35"/>
      <c r="M31" s="35">
        <v>31.692</v>
      </c>
      <c r="N31" s="35"/>
      <c r="O31" s="35"/>
      <c r="P31" s="35"/>
      <c r="Q31" s="12"/>
      <c r="R31" s="35"/>
      <c r="S31" s="35"/>
      <c r="T31" s="35"/>
      <c r="U31" s="35"/>
      <c r="V31" s="35"/>
      <c r="W31" s="35"/>
      <c r="X31" s="35"/>
    </row>
    <row r="32" ht="26" customHeight="1" spans="1:24">
      <c r="A32" s="60" t="s">
        <v>52</v>
      </c>
      <c r="B32" s="49" t="s">
        <v>176</v>
      </c>
      <c r="C32" s="59" t="s">
        <v>177</v>
      </c>
      <c r="D32" s="49" t="s">
        <v>75</v>
      </c>
      <c r="E32" s="49" t="s">
        <v>76</v>
      </c>
      <c r="F32" s="49" t="s">
        <v>178</v>
      </c>
      <c r="G32" s="49" t="s">
        <v>177</v>
      </c>
      <c r="H32" s="35">
        <v>5.3748</v>
      </c>
      <c r="I32" s="35">
        <v>5.3748</v>
      </c>
      <c r="J32" s="35"/>
      <c r="K32" s="35"/>
      <c r="L32" s="35"/>
      <c r="M32" s="35">
        <v>5.3748</v>
      </c>
      <c r="N32" s="35"/>
      <c r="O32" s="35"/>
      <c r="P32" s="35"/>
      <c r="Q32" s="12"/>
      <c r="R32" s="35"/>
      <c r="S32" s="35"/>
      <c r="T32" s="35"/>
      <c r="U32" s="35"/>
      <c r="V32" s="35"/>
      <c r="W32" s="35"/>
      <c r="X32" s="35"/>
    </row>
    <row r="33" ht="26" customHeight="1" spans="1:24">
      <c r="A33" s="60" t="s">
        <v>52</v>
      </c>
      <c r="B33" s="49" t="s">
        <v>179</v>
      </c>
      <c r="C33" s="59" t="s">
        <v>180</v>
      </c>
      <c r="D33" s="49" t="s">
        <v>75</v>
      </c>
      <c r="E33" s="49" t="s">
        <v>76</v>
      </c>
      <c r="F33" s="49" t="s">
        <v>181</v>
      </c>
      <c r="G33" s="49" t="s">
        <v>182</v>
      </c>
      <c r="H33" s="35">
        <v>5.503</v>
      </c>
      <c r="I33" s="35">
        <v>5.503</v>
      </c>
      <c r="J33" s="35"/>
      <c r="K33" s="35"/>
      <c r="L33" s="35"/>
      <c r="M33" s="35">
        <v>5.503</v>
      </c>
      <c r="N33" s="35"/>
      <c r="O33" s="35"/>
      <c r="P33" s="35"/>
      <c r="Q33" s="12"/>
      <c r="R33" s="35"/>
      <c r="S33" s="35"/>
      <c r="T33" s="35"/>
      <c r="U33" s="35"/>
      <c r="V33" s="35"/>
      <c r="W33" s="35"/>
      <c r="X33" s="35"/>
    </row>
    <row r="34" ht="26" customHeight="1" spans="1:24">
      <c r="A34" s="60" t="s">
        <v>52</v>
      </c>
      <c r="B34" s="49" t="s">
        <v>179</v>
      </c>
      <c r="C34" s="59" t="s">
        <v>180</v>
      </c>
      <c r="D34" s="49" t="s">
        <v>75</v>
      </c>
      <c r="E34" s="49" t="s">
        <v>76</v>
      </c>
      <c r="F34" s="49" t="s">
        <v>183</v>
      </c>
      <c r="G34" s="49" t="s">
        <v>184</v>
      </c>
      <c r="H34" s="35">
        <v>1</v>
      </c>
      <c r="I34" s="35">
        <v>1</v>
      </c>
      <c r="J34" s="35"/>
      <c r="K34" s="35"/>
      <c r="L34" s="35"/>
      <c r="M34" s="35">
        <v>1</v>
      </c>
      <c r="N34" s="35"/>
      <c r="O34" s="35"/>
      <c r="P34" s="35"/>
      <c r="Q34" s="12"/>
      <c r="R34" s="35"/>
      <c r="S34" s="35"/>
      <c r="T34" s="35"/>
      <c r="U34" s="35"/>
      <c r="V34" s="35"/>
      <c r="W34" s="35"/>
      <c r="X34" s="35"/>
    </row>
    <row r="35" ht="26" customHeight="1" spans="1:24">
      <c r="A35" s="60" t="s">
        <v>52</v>
      </c>
      <c r="B35" s="49" t="s">
        <v>179</v>
      </c>
      <c r="C35" s="59" t="s">
        <v>180</v>
      </c>
      <c r="D35" s="49" t="s">
        <v>75</v>
      </c>
      <c r="E35" s="49" t="s">
        <v>76</v>
      </c>
      <c r="F35" s="49" t="s">
        <v>185</v>
      </c>
      <c r="G35" s="49" t="s">
        <v>186</v>
      </c>
      <c r="H35" s="35">
        <v>1</v>
      </c>
      <c r="I35" s="35">
        <v>1</v>
      </c>
      <c r="J35" s="35"/>
      <c r="K35" s="35"/>
      <c r="L35" s="35"/>
      <c r="M35" s="35">
        <v>1</v>
      </c>
      <c r="N35" s="35"/>
      <c r="O35" s="35"/>
      <c r="P35" s="35"/>
      <c r="Q35" s="12"/>
      <c r="R35" s="35"/>
      <c r="S35" s="35"/>
      <c r="T35" s="35"/>
      <c r="U35" s="35"/>
      <c r="V35" s="35"/>
      <c r="W35" s="35"/>
      <c r="X35" s="35"/>
    </row>
    <row r="36" ht="26" customHeight="1" spans="1:24">
      <c r="A36" s="60" t="s">
        <v>52</v>
      </c>
      <c r="B36" s="49" t="s">
        <v>179</v>
      </c>
      <c r="C36" s="59" t="s">
        <v>180</v>
      </c>
      <c r="D36" s="49" t="s">
        <v>75</v>
      </c>
      <c r="E36" s="49" t="s">
        <v>76</v>
      </c>
      <c r="F36" s="49" t="s">
        <v>187</v>
      </c>
      <c r="G36" s="49" t="s">
        <v>188</v>
      </c>
      <c r="H36" s="35">
        <v>0.876</v>
      </c>
      <c r="I36" s="35">
        <v>0.876</v>
      </c>
      <c r="J36" s="35"/>
      <c r="K36" s="35"/>
      <c r="L36" s="35"/>
      <c r="M36" s="35">
        <v>0.876</v>
      </c>
      <c r="N36" s="35"/>
      <c r="O36" s="35"/>
      <c r="P36" s="35"/>
      <c r="Q36" s="12"/>
      <c r="R36" s="35"/>
      <c r="S36" s="35"/>
      <c r="T36" s="35"/>
      <c r="U36" s="35"/>
      <c r="V36" s="35"/>
      <c r="W36" s="35"/>
      <c r="X36" s="35"/>
    </row>
    <row r="37" ht="26" customHeight="1" spans="1:24">
      <c r="A37" s="60" t="s">
        <v>52</v>
      </c>
      <c r="B37" s="49" t="s">
        <v>179</v>
      </c>
      <c r="C37" s="59" t="s">
        <v>180</v>
      </c>
      <c r="D37" s="49" t="s">
        <v>75</v>
      </c>
      <c r="E37" s="49" t="s">
        <v>76</v>
      </c>
      <c r="F37" s="49" t="s">
        <v>189</v>
      </c>
      <c r="G37" s="49" t="s">
        <v>190</v>
      </c>
      <c r="H37" s="35">
        <v>1.71</v>
      </c>
      <c r="I37" s="35">
        <v>1.71</v>
      </c>
      <c r="J37" s="35"/>
      <c r="K37" s="35"/>
      <c r="L37" s="35"/>
      <c r="M37" s="35">
        <v>1.71</v>
      </c>
      <c r="N37" s="35"/>
      <c r="O37" s="35"/>
      <c r="P37" s="35"/>
      <c r="Q37" s="12"/>
      <c r="R37" s="35"/>
      <c r="S37" s="35"/>
      <c r="T37" s="35"/>
      <c r="U37" s="35"/>
      <c r="V37" s="35"/>
      <c r="W37" s="35"/>
      <c r="X37" s="35"/>
    </row>
    <row r="38" ht="26" customHeight="1" spans="1:24">
      <c r="A38" s="60" t="s">
        <v>52</v>
      </c>
      <c r="B38" s="49" t="s">
        <v>179</v>
      </c>
      <c r="C38" s="59" t="s">
        <v>180</v>
      </c>
      <c r="D38" s="49" t="s">
        <v>75</v>
      </c>
      <c r="E38" s="49" t="s">
        <v>76</v>
      </c>
      <c r="F38" s="49" t="s">
        <v>191</v>
      </c>
      <c r="G38" s="49" t="s">
        <v>192</v>
      </c>
      <c r="H38" s="35">
        <v>0.36</v>
      </c>
      <c r="I38" s="35">
        <v>0.36</v>
      </c>
      <c r="J38" s="35"/>
      <c r="K38" s="35"/>
      <c r="L38" s="35"/>
      <c r="M38" s="35">
        <v>0.36</v>
      </c>
      <c r="N38" s="35"/>
      <c r="O38" s="35"/>
      <c r="P38" s="35"/>
      <c r="Q38" s="12"/>
      <c r="R38" s="35"/>
      <c r="S38" s="35"/>
      <c r="T38" s="35"/>
      <c r="U38" s="35"/>
      <c r="V38" s="35"/>
      <c r="W38" s="35"/>
      <c r="X38" s="35"/>
    </row>
    <row r="39" ht="26" customHeight="1" spans="1:24">
      <c r="A39" s="60" t="s">
        <v>52</v>
      </c>
      <c r="B39" s="49" t="s">
        <v>193</v>
      </c>
      <c r="C39" s="59" t="s">
        <v>130</v>
      </c>
      <c r="D39" s="49" t="s">
        <v>75</v>
      </c>
      <c r="E39" s="49" t="s">
        <v>76</v>
      </c>
      <c r="F39" s="49" t="s">
        <v>194</v>
      </c>
      <c r="G39" s="49" t="s">
        <v>130</v>
      </c>
      <c r="H39" s="35">
        <v>1.121</v>
      </c>
      <c r="I39" s="35">
        <v>1.121</v>
      </c>
      <c r="J39" s="35"/>
      <c r="K39" s="35"/>
      <c r="L39" s="35"/>
      <c r="M39" s="35">
        <v>1.121</v>
      </c>
      <c r="N39" s="35"/>
      <c r="O39" s="35"/>
      <c r="P39" s="35"/>
      <c r="Q39" s="12"/>
      <c r="R39" s="35"/>
      <c r="S39" s="35"/>
      <c r="T39" s="35"/>
      <c r="U39" s="35"/>
      <c r="V39" s="35"/>
      <c r="W39" s="35"/>
      <c r="X39" s="35"/>
    </row>
    <row r="40" ht="26" customHeight="1" spans="1:24">
      <c r="A40" s="60" t="s">
        <v>52</v>
      </c>
      <c r="B40" s="49" t="s">
        <v>195</v>
      </c>
      <c r="C40" s="59" t="s">
        <v>196</v>
      </c>
      <c r="D40" s="49" t="s">
        <v>75</v>
      </c>
      <c r="E40" s="49" t="s">
        <v>76</v>
      </c>
      <c r="F40" s="49" t="s">
        <v>191</v>
      </c>
      <c r="G40" s="49" t="s">
        <v>192</v>
      </c>
      <c r="H40" s="35">
        <v>3.6</v>
      </c>
      <c r="I40" s="35">
        <v>3.6</v>
      </c>
      <c r="J40" s="35"/>
      <c r="K40" s="35"/>
      <c r="L40" s="35"/>
      <c r="M40" s="35">
        <v>3.6</v>
      </c>
      <c r="N40" s="35"/>
      <c r="O40" s="35"/>
      <c r="P40" s="35"/>
      <c r="Q40" s="12"/>
      <c r="R40" s="35"/>
      <c r="S40" s="35"/>
      <c r="T40" s="35"/>
      <c r="U40" s="35"/>
      <c r="V40" s="35"/>
      <c r="W40" s="35"/>
      <c r="X40" s="35"/>
    </row>
    <row r="41" ht="26" customHeight="1" spans="1:24">
      <c r="A41" s="60" t="s">
        <v>52</v>
      </c>
      <c r="B41" s="49" t="s">
        <v>197</v>
      </c>
      <c r="C41" s="59" t="s">
        <v>198</v>
      </c>
      <c r="D41" s="49" t="s">
        <v>75</v>
      </c>
      <c r="E41" s="49" t="s">
        <v>76</v>
      </c>
      <c r="F41" s="49" t="s">
        <v>158</v>
      </c>
      <c r="G41" s="49" t="s">
        <v>159</v>
      </c>
      <c r="H41" s="35">
        <v>6.3204</v>
      </c>
      <c r="I41" s="35">
        <v>6.3204</v>
      </c>
      <c r="J41" s="35"/>
      <c r="K41" s="35"/>
      <c r="L41" s="35"/>
      <c r="M41" s="35">
        <v>6.3204</v>
      </c>
      <c r="N41" s="35"/>
      <c r="O41" s="35"/>
      <c r="P41" s="35"/>
      <c r="Q41" s="12"/>
      <c r="R41" s="35"/>
      <c r="S41" s="35"/>
      <c r="T41" s="35"/>
      <c r="U41" s="35"/>
      <c r="V41" s="35"/>
      <c r="W41" s="35"/>
      <c r="X41" s="35"/>
    </row>
    <row r="42" ht="26" customHeight="1" spans="1:24">
      <c r="A42" s="60" t="s">
        <v>52</v>
      </c>
      <c r="B42" s="49" t="s">
        <v>199</v>
      </c>
      <c r="C42" s="59" t="s">
        <v>200</v>
      </c>
      <c r="D42" s="49" t="s">
        <v>75</v>
      </c>
      <c r="E42" s="49" t="s">
        <v>76</v>
      </c>
      <c r="F42" s="49" t="s">
        <v>162</v>
      </c>
      <c r="G42" s="49" t="s">
        <v>163</v>
      </c>
      <c r="H42" s="35">
        <v>27</v>
      </c>
      <c r="I42" s="35">
        <v>27</v>
      </c>
      <c r="J42" s="35"/>
      <c r="K42" s="35"/>
      <c r="L42" s="35"/>
      <c r="M42" s="35">
        <v>27</v>
      </c>
      <c r="N42" s="35"/>
      <c r="O42" s="35"/>
      <c r="P42" s="35"/>
      <c r="Q42" s="12"/>
      <c r="R42" s="35"/>
      <c r="S42" s="35"/>
      <c r="T42" s="35"/>
      <c r="U42" s="35"/>
      <c r="V42" s="35"/>
      <c r="W42" s="35"/>
      <c r="X42" s="35"/>
    </row>
    <row r="43" ht="26" customHeight="1" spans="1:24">
      <c r="A43" s="51" t="s">
        <v>29</v>
      </c>
      <c r="B43" s="51"/>
      <c r="C43" s="51"/>
      <c r="D43" s="51"/>
      <c r="E43" s="51"/>
      <c r="F43" s="51"/>
      <c r="G43" s="51"/>
      <c r="H43" s="35">
        <v>423.833371</v>
      </c>
      <c r="I43" s="35">
        <v>423.833371</v>
      </c>
      <c r="J43" s="35"/>
      <c r="K43" s="35"/>
      <c r="L43" s="35"/>
      <c r="M43" s="35">
        <v>423.833371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</sheetData>
  <mergeCells count="30">
    <mergeCell ref="A2:X2"/>
    <mergeCell ref="A3:G3"/>
    <mergeCell ref="I4:X4"/>
    <mergeCell ref="I5:N5"/>
    <mergeCell ref="O5:Q5"/>
    <mergeCell ref="S5:X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4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393055555555556" right="0.236111111111111" top="0.590277777777778" bottom="0.590277777777778" header="0.5" footer="0.5"/>
  <pageSetup paperSize="1" scale="4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D1" workbookViewId="0">
      <selection activeCell="C4" sqref="C4:C7"/>
    </sheetView>
  </sheetViews>
  <sheetFormatPr defaultColWidth="8.85" defaultRowHeight="15" customHeight="1"/>
  <cols>
    <col min="1" max="1" width="13.75" customWidth="1"/>
    <col min="2" max="2" width="19.375" customWidth="1"/>
    <col min="3" max="3" width="22.125" style="43" customWidth="1"/>
    <col min="4" max="4" width="22.125" customWidth="1"/>
    <col min="5" max="6" width="11.875" customWidth="1"/>
    <col min="7" max="7" width="11.375" customWidth="1"/>
    <col min="8" max="8" width="12.25" customWidth="1"/>
    <col min="9" max="9" width="10.375" customWidth="1"/>
    <col min="10" max="11" width="14.2833333333333" customWidth="1"/>
    <col min="12" max="12" width="10.25" customWidth="1"/>
    <col min="13" max="13" width="12" customWidth="1"/>
    <col min="14" max="14" width="9.25" customWidth="1"/>
    <col min="15" max="15" width="8.125" customWidth="1"/>
    <col min="16" max="16" width="8.75" customWidth="1"/>
    <col min="17" max="17" width="8.25" customWidth="1"/>
    <col min="18" max="18" width="9.25" customWidth="1"/>
    <col min="19" max="19" width="9.625" customWidth="1"/>
    <col min="20" max="20" width="9.375" customWidth="1"/>
    <col min="21" max="21" width="8.875" customWidth="1"/>
    <col min="22" max="22" width="10.625" customWidth="1"/>
    <col min="23" max="23" width="11.125" customWidth="1"/>
  </cols>
  <sheetData>
    <row r="1" ht="18.75" customHeight="1" spans="1:23">
      <c r="A1" s="27"/>
      <c r="B1" s="27"/>
      <c r="C1" s="46"/>
      <c r="D1" s="27"/>
      <c r="E1" s="27"/>
      <c r="F1" s="27"/>
      <c r="G1" s="27"/>
      <c r="H1" s="27"/>
      <c r="I1" s="27"/>
      <c r="J1" s="27"/>
      <c r="K1" s="27"/>
      <c r="L1" s="27"/>
      <c r="M1" s="27"/>
      <c r="N1" s="54"/>
      <c r="O1" s="54"/>
      <c r="P1" s="54"/>
      <c r="Q1" s="54"/>
      <c r="R1" s="54"/>
      <c r="S1" s="54"/>
      <c r="T1" s="54"/>
      <c r="U1" s="54"/>
      <c r="V1" s="54"/>
      <c r="W1" s="54" t="s">
        <v>201</v>
      </c>
    </row>
    <row r="2" ht="45" customHeight="1" spans="1:23">
      <c r="A2" s="28" t="s">
        <v>202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8.75" customHeight="1" spans="1:23">
      <c r="A3" s="47" t="str">
        <f>"单位名称："&amp;"中国共产党易门县委员会党校"</f>
        <v>单位名称：中国共产党易门县委员会党校</v>
      </c>
      <c r="B3" s="47"/>
      <c r="C3" s="48"/>
      <c r="D3" s="47"/>
      <c r="E3" s="47"/>
      <c r="F3" s="47"/>
      <c r="G3" s="47"/>
      <c r="H3" s="47"/>
      <c r="I3" s="52"/>
      <c r="J3" s="52"/>
      <c r="K3" s="52"/>
      <c r="L3" s="52"/>
      <c r="M3" s="52"/>
      <c r="N3" s="56"/>
      <c r="O3" s="56"/>
      <c r="P3" s="56"/>
      <c r="Q3" s="56"/>
      <c r="R3" s="56"/>
      <c r="S3" s="56"/>
      <c r="T3" s="56"/>
      <c r="U3" s="56"/>
      <c r="V3" s="56"/>
      <c r="W3" s="56" t="s">
        <v>26</v>
      </c>
    </row>
    <row r="4" ht="18.75" customHeight="1" spans="1:23">
      <c r="A4" s="31" t="s">
        <v>203</v>
      </c>
      <c r="B4" s="31" t="s">
        <v>136</v>
      </c>
      <c r="C4" s="31" t="s">
        <v>137</v>
      </c>
      <c r="D4" s="31" t="s">
        <v>204</v>
      </c>
      <c r="E4" s="31" t="s">
        <v>138</v>
      </c>
      <c r="F4" s="31" t="s">
        <v>139</v>
      </c>
      <c r="G4" s="31" t="s">
        <v>140</v>
      </c>
      <c r="H4" s="31" t="s">
        <v>141</v>
      </c>
      <c r="I4" s="32" t="s">
        <v>29</v>
      </c>
      <c r="J4" s="32" t="s">
        <v>205</v>
      </c>
      <c r="K4" s="31"/>
      <c r="L4" s="31"/>
      <c r="M4" s="31"/>
      <c r="N4" s="31" t="s">
        <v>143</v>
      </c>
      <c r="O4" s="31"/>
      <c r="P4" s="31"/>
      <c r="Q4" s="31" t="s">
        <v>35</v>
      </c>
      <c r="R4" s="31" t="s">
        <v>36</v>
      </c>
      <c r="S4" s="31"/>
      <c r="T4" s="31"/>
      <c r="U4" s="31"/>
      <c r="V4" s="31"/>
      <c r="W4" s="31"/>
    </row>
    <row r="5" ht="18.75" customHeight="1" spans="1:23">
      <c r="A5" s="31"/>
      <c r="B5" s="31"/>
      <c r="C5" s="31"/>
      <c r="D5" s="31"/>
      <c r="E5" s="31"/>
      <c r="F5" s="31"/>
      <c r="G5" s="31"/>
      <c r="H5" s="31"/>
      <c r="I5" s="32" t="s">
        <v>144</v>
      </c>
      <c r="J5" s="32" t="s">
        <v>145</v>
      </c>
      <c r="K5" s="31"/>
      <c r="L5" s="31" t="s">
        <v>33</v>
      </c>
      <c r="M5" s="31" t="s">
        <v>34</v>
      </c>
      <c r="N5" s="31" t="s">
        <v>32</v>
      </c>
      <c r="O5" s="31" t="s">
        <v>33</v>
      </c>
      <c r="P5" s="31" t="s">
        <v>34</v>
      </c>
      <c r="Q5" s="31" t="s">
        <v>35</v>
      </c>
      <c r="R5" s="31" t="s">
        <v>31</v>
      </c>
      <c r="S5" s="31" t="s">
        <v>37</v>
      </c>
      <c r="T5" s="31" t="s">
        <v>38</v>
      </c>
      <c r="U5" s="31" t="s">
        <v>39</v>
      </c>
      <c r="V5" s="31" t="s">
        <v>40</v>
      </c>
      <c r="W5" s="31" t="s">
        <v>41</v>
      </c>
    </row>
    <row r="6" ht="18.75" customHeight="1" spans="1:23">
      <c r="A6" s="31"/>
      <c r="B6" s="31"/>
      <c r="C6" s="31"/>
      <c r="D6" s="31"/>
      <c r="E6" s="31"/>
      <c r="F6" s="31"/>
      <c r="G6" s="31"/>
      <c r="H6" s="31"/>
      <c r="I6" s="32"/>
      <c r="J6" s="32" t="s">
        <v>32</v>
      </c>
      <c r="K6" s="31"/>
      <c r="L6" s="31" t="s">
        <v>33</v>
      </c>
      <c r="M6" s="31" t="s">
        <v>34</v>
      </c>
      <c r="N6" s="31" t="s">
        <v>32</v>
      </c>
      <c r="O6" s="31" t="s">
        <v>33</v>
      </c>
      <c r="P6" s="31" t="s">
        <v>34</v>
      </c>
      <c r="Q6" s="31"/>
      <c r="R6" s="31" t="s">
        <v>31</v>
      </c>
      <c r="S6" s="31" t="s">
        <v>37</v>
      </c>
      <c r="T6" s="31" t="s">
        <v>38</v>
      </c>
      <c r="U6" s="31" t="s">
        <v>39</v>
      </c>
      <c r="V6" s="31" t="s">
        <v>40</v>
      </c>
      <c r="W6" s="31" t="s">
        <v>41</v>
      </c>
    </row>
    <row r="7" ht="22.65" customHeight="1" spans="1:23">
      <c r="A7" s="31"/>
      <c r="B7" s="31"/>
      <c r="C7" s="31"/>
      <c r="D7" s="31"/>
      <c r="E7" s="31"/>
      <c r="F7" s="31"/>
      <c r="G7" s="31"/>
      <c r="H7" s="31"/>
      <c r="I7" s="32"/>
      <c r="J7" s="32" t="s">
        <v>31</v>
      </c>
      <c r="K7" s="31" t="s">
        <v>206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ht="30" customHeight="1" spans="1:23">
      <c r="A8" s="33" t="s">
        <v>42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</row>
    <row r="9" ht="26" customHeight="1" spans="1:23">
      <c r="A9" s="49"/>
      <c r="B9" s="49"/>
      <c r="C9" s="50" t="s">
        <v>207</v>
      </c>
      <c r="D9" s="49"/>
      <c r="E9" s="49"/>
      <c r="F9" s="49"/>
      <c r="G9" s="49"/>
      <c r="H9" s="49"/>
      <c r="I9" s="53">
        <v>2</v>
      </c>
      <c r="J9" s="53">
        <v>2</v>
      </c>
      <c r="K9" s="53">
        <v>2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ht="26" customHeight="1" spans="1:23">
      <c r="A10" s="49" t="s">
        <v>208</v>
      </c>
      <c r="B10" s="49" t="s">
        <v>209</v>
      </c>
      <c r="C10" s="50" t="s">
        <v>207</v>
      </c>
      <c r="D10" s="49" t="s">
        <v>52</v>
      </c>
      <c r="E10" s="49" t="s">
        <v>85</v>
      </c>
      <c r="F10" s="49" t="s">
        <v>86</v>
      </c>
      <c r="G10" s="49" t="s">
        <v>210</v>
      </c>
      <c r="H10" s="49" t="s">
        <v>211</v>
      </c>
      <c r="I10" s="53">
        <v>2</v>
      </c>
      <c r="J10" s="53">
        <v>2</v>
      </c>
      <c r="K10" s="53">
        <v>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ht="26" customHeight="1" spans="1:23">
      <c r="A11" s="12"/>
      <c r="B11" s="12"/>
      <c r="C11" s="50" t="s">
        <v>212</v>
      </c>
      <c r="D11" s="12"/>
      <c r="E11" s="12"/>
      <c r="F11" s="12"/>
      <c r="G11" s="12"/>
      <c r="H11" s="12"/>
      <c r="I11" s="53">
        <v>38.7409</v>
      </c>
      <c r="J11" s="53">
        <v>38.7409</v>
      </c>
      <c r="K11" s="53">
        <v>38.7409</v>
      </c>
      <c r="L11" s="53"/>
      <c r="M11" s="53"/>
      <c r="N11" s="53"/>
      <c r="O11" s="53"/>
      <c r="P11" s="12"/>
      <c r="Q11" s="53"/>
      <c r="R11" s="53"/>
      <c r="S11" s="53"/>
      <c r="T11" s="53"/>
      <c r="U11" s="53"/>
      <c r="V11" s="53"/>
      <c r="W11" s="53"/>
    </row>
    <row r="12" ht="26" customHeight="1" spans="1:23">
      <c r="A12" s="49" t="s">
        <v>213</v>
      </c>
      <c r="B12" s="49" t="s">
        <v>214</v>
      </c>
      <c r="C12" s="50" t="s">
        <v>212</v>
      </c>
      <c r="D12" s="49" t="s">
        <v>52</v>
      </c>
      <c r="E12" s="49" t="s">
        <v>75</v>
      </c>
      <c r="F12" s="49" t="s">
        <v>76</v>
      </c>
      <c r="G12" s="49" t="s">
        <v>181</v>
      </c>
      <c r="H12" s="49" t="s">
        <v>182</v>
      </c>
      <c r="I12" s="53">
        <v>5.7409</v>
      </c>
      <c r="J12" s="53">
        <v>5.7409</v>
      </c>
      <c r="K12" s="53">
        <v>5.7409</v>
      </c>
      <c r="L12" s="53"/>
      <c r="M12" s="53"/>
      <c r="N12" s="53"/>
      <c r="O12" s="53"/>
      <c r="P12" s="12"/>
      <c r="Q12" s="53"/>
      <c r="R12" s="53"/>
      <c r="S12" s="53"/>
      <c r="T12" s="53"/>
      <c r="U12" s="53"/>
      <c r="V12" s="53"/>
      <c r="W12" s="53"/>
    </row>
    <row r="13" ht="26" customHeight="1" spans="1:23">
      <c r="A13" s="49" t="s">
        <v>213</v>
      </c>
      <c r="B13" s="49" t="s">
        <v>214</v>
      </c>
      <c r="C13" s="50" t="s">
        <v>212</v>
      </c>
      <c r="D13" s="49" t="s">
        <v>52</v>
      </c>
      <c r="E13" s="49" t="s">
        <v>75</v>
      </c>
      <c r="F13" s="49" t="s">
        <v>76</v>
      </c>
      <c r="G13" s="49" t="s">
        <v>183</v>
      </c>
      <c r="H13" s="49" t="s">
        <v>184</v>
      </c>
      <c r="I13" s="53">
        <v>2</v>
      </c>
      <c r="J13" s="53">
        <v>2</v>
      </c>
      <c r="K13" s="53">
        <v>2</v>
      </c>
      <c r="L13" s="53"/>
      <c r="M13" s="53"/>
      <c r="N13" s="53"/>
      <c r="O13" s="53"/>
      <c r="P13" s="12"/>
      <c r="Q13" s="53"/>
      <c r="R13" s="53"/>
      <c r="S13" s="53"/>
      <c r="T13" s="53"/>
      <c r="U13" s="53"/>
      <c r="V13" s="53"/>
      <c r="W13" s="53"/>
    </row>
    <row r="14" ht="26" customHeight="1" spans="1:23">
      <c r="A14" s="49" t="s">
        <v>213</v>
      </c>
      <c r="B14" s="49" t="s">
        <v>214</v>
      </c>
      <c r="C14" s="50" t="s">
        <v>212</v>
      </c>
      <c r="D14" s="49" t="s">
        <v>52</v>
      </c>
      <c r="E14" s="49" t="s">
        <v>75</v>
      </c>
      <c r="F14" s="49" t="s">
        <v>76</v>
      </c>
      <c r="G14" s="49" t="s">
        <v>185</v>
      </c>
      <c r="H14" s="49" t="s">
        <v>186</v>
      </c>
      <c r="I14" s="53">
        <v>3</v>
      </c>
      <c r="J14" s="53">
        <v>3</v>
      </c>
      <c r="K14" s="53">
        <v>3</v>
      </c>
      <c r="L14" s="53"/>
      <c r="M14" s="53"/>
      <c r="N14" s="53"/>
      <c r="O14" s="53"/>
      <c r="P14" s="12"/>
      <c r="Q14" s="53"/>
      <c r="R14" s="53"/>
      <c r="S14" s="53"/>
      <c r="T14" s="53"/>
      <c r="U14" s="53"/>
      <c r="V14" s="53"/>
      <c r="W14" s="53"/>
    </row>
    <row r="15" ht="26" customHeight="1" spans="1:23">
      <c r="A15" s="49" t="s">
        <v>213</v>
      </c>
      <c r="B15" s="49" t="s">
        <v>214</v>
      </c>
      <c r="C15" s="50" t="s">
        <v>212</v>
      </c>
      <c r="D15" s="49" t="s">
        <v>52</v>
      </c>
      <c r="E15" s="49" t="s">
        <v>75</v>
      </c>
      <c r="F15" s="49" t="s">
        <v>76</v>
      </c>
      <c r="G15" s="49" t="s">
        <v>215</v>
      </c>
      <c r="H15" s="49" t="s">
        <v>216</v>
      </c>
      <c r="I15" s="53">
        <v>26</v>
      </c>
      <c r="J15" s="53">
        <v>26</v>
      </c>
      <c r="K15" s="53">
        <v>26</v>
      </c>
      <c r="L15" s="53"/>
      <c r="M15" s="53"/>
      <c r="N15" s="53"/>
      <c r="O15" s="53"/>
      <c r="P15" s="12"/>
      <c r="Q15" s="53"/>
      <c r="R15" s="53"/>
      <c r="S15" s="53"/>
      <c r="T15" s="53"/>
      <c r="U15" s="53"/>
      <c r="V15" s="53"/>
      <c r="W15" s="53"/>
    </row>
    <row r="16" ht="26" customHeight="1" spans="1:23">
      <c r="A16" s="49" t="s">
        <v>213</v>
      </c>
      <c r="B16" s="49" t="s">
        <v>214</v>
      </c>
      <c r="C16" s="50" t="s">
        <v>212</v>
      </c>
      <c r="D16" s="49" t="s">
        <v>52</v>
      </c>
      <c r="E16" s="49" t="s">
        <v>75</v>
      </c>
      <c r="F16" s="49" t="s">
        <v>76</v>
      </c>
      <c r="G16" s="49" t="s">
        <v>217</v>
      </c>
      <c r="H16" s="49" t="s">
        <v>218</v>
      </c>
      <c r="I16" s="53">
        <v>2</v>
      </c>
      <c r="J16" s="53">
        <v>2</v>
      </c>
      <c r="K16" s="53">
        <v>2</v>
      </c>
      <c r="L16" s="53"/>
      <c r="M16" s="53"/>
      <c r="N16" s="53"/>
      <c r="O16" s="53"/>
      <c r="P16" s="12"/>
      <c r="Q16" s="53"/>
      <c r="R16" s="53"/>
      <c r="S16" s="53"/>
      <c r="T16" s="53"/>
      <c r="U16" s="53"/>
      <c r="V16" s="53"/>
      <c r="W16" s="53"/>
    </row>
    <row r="17" ht="26" customHeight="1" spans="1:23">
      <c r="A17" s="12"/>
      <c r="B17" s="12"/>
      <c r="C17" s="50" t="s">
        <v>219</v>
      </c>
      <c r="D17" s="12"/>
      <c r="E17" s="12"/>
      <c r="F17" s="12"/>
      <c r="G17" s="12"/>
      <c r="H17" s="12"/>
      <c r="I17" s="53">
        <v>2</v>
      </c>
      <c r="J17" s="53">
        <v>2</v>
      </c>
      <c r="K17" s="53">
        <v>2</v>
      </c>
      <c r="L17" s="53"/>
      <c r="M17" s="53"/>
      <c r="N17" s="53"/>
      <c r="O17" s="53"/>
      <c r="P17" s="12"/>
      <c r="Q17" s="53"/>
      <c r="R17" s="53"/>
      <c r="S17" s="53"/>
      <c r="T17" s="53"/>
      <c r="U17" s="53"/>
      <c r="V17" s="53"/>
      <c r="W17" s="53"/>
    </row>
    <row r="18" ht="26" customHeight="1" spans="1:23">
      <c r="A18" s="49" t="s">
        <v>208</v>
      </c>
      <c r="B18" s="49" t="s">
        <v>220</v>
      </c>
      <c r="C18" s="50" t="s">
        <v>219</v>
      </c>
      <c r="D18" s="49" t="s">
        <v>52</v>
      </c>
      <c r="E18" s="49" t="s">
        <v>71</v>
      </c>
      <c r="F18" s="49" t="s">
        <v>72</v>
      </c>
      <c r="G18" s="49" t="s">
        <v>221</v>
      </c>
      <c r="H18" s="49" t="s">
        <v>222</v>
      </c>
      <c r="I18" s="53">
        <v>2</v>
      </c>
      <c r="J18" s="53">
        <v>2</v>
      </c>
      <c r="K18" s="53">
        <v>2</v>
      </c>
      <c r="L18" s="53"/>
      <c r="M18" s="53"/>
      <c r="N18" s="53"/>
      <c r="O18" s="53"/>
      <c r="P18" s="12"/>
      <c r="Q18" s="53"/>
      <c r="R18" s="53"/>
      <c r="S18" s="53"/>
      <c r="T18" s="53"/>
      <c r="U18" s="53"/>
      <c r="V18" s="53"/>
      <c r="W18" s="53"/>
    </row>
    <row r="19" ht="26" customHeight="1" spans="1:23">
      <c r="A19" s="51" t="s">
        <v>29</v>
      </c>
      <c r="B19" s="51"/>
      <c r="C19" s="51"/>
      <c r="D19" s="51"/>
      <c r="E19" s="51"/>
      <c r="F19" s="51"/>
      <c r="G19" s="51"/>
      <c r="H19" s="51"/>
      <c r="I19" s="53">
        <v>42.7409</v>
      </c>
      <c r="J19" s="53">
        <v>42.7409</v>
      </c>
      <c r="K19" s="53">
        <v>42.7409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472222222222222" right="0.275" top="1" bottom="1" header="0.5" footer="0.5"/>
  <pageSetup paperSize="1" scale="4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abSelected="1" topLeftCell="A10" workbookViewId="0">
      <selection activeCell="B14" sqref="B14"/>
    </sheetView>
  </sheetViews>
  <sheetFormatPr defaultColWidth="8.85" defaultRowHeight="15" customHeight="1"/>
  <cols>
    <col min="1" max="1" width="28.0666666666667" style="43" customWidth="1"/>
    <col min="2" max="2" width="58.1833333333333" customWidth="1"/>
    <col min="3" max="3" width="13.025" customWidth="1"/>
    <col min="4" max="4" width="16.95" customWidth="1"/>
    <col min="5" max="5" width="16.625" customWidth="1"/>
    <col min="6" max="6" width="10.8333333333333" customWidth="1"/>
    <col min="7" max="7" width="13.1083333333333" customWidth="1"/>
    <col min="8" max="8" width="9.84166666666667" customWidth="1"/>
    <col min="9" max="9" width="9.25" customWidth="1"/>
    <col min="10" max="10" width="49.3083333333333" customWidth="1"/>
  </cols>
  <sheetData>
    <row r="1" customHeight="1" spans="1:10">
      <c r="A1" s="11" t="s">
        <v>223</v>
      </c>
      <c r="B1" s="7"/>
      <c r="C1" s="7"/>
      <c r="D1" s="7"/>
      <c r="E1" s="7"/>
      <c r="F1" s="7"/>
      <c r="G1" s="7"/>
      <c r="H1" s="7"/>
      <c r="I1" s="7"/>
      <c r="J1" s="7"/>
    </row>
    <row r="2" ht="45" customHeight="1" spans="1:10">
      <c r="A2" s="16" t="s">
        <v>224</v>
      </c>
      <c r="B2" s="16"/>
      <c r="C2" s="16"/>
      <c r="D2" s="16"/>
      <c r="E2" s="16"/>
      <c r="F2" s="16"/>
      <c r="G2" s="16"/>
      <c r="H2" s="16"/>
      <c r="I2" s="16"/>
      <c r="J2" s="16"/>
    </row>
    <row r="3" ht="20.25" customHeight="1" spans="1:10">
      <c r="A3" s="11" t="str">
        <f>"单位名称："&amp;"中国共产党易门县委员会党校"</f>
        <v>单位名称：中国共产党易门县委员会党校</v>
      </c>
      <c r="B3" s="1"/>
      <c r="C3" s="1"/>
      <c r="D3" s="1"/>
      <c r="E3" s="1"/>
      <c r="F3" s="1"/>
      <c r="G3" s="1"/>
      <c r="H3" s="1"/>
      <c r="I3" s="1"/>
      <c r="J3" s="1"/>
    </row>
    <row r="4" ht="20.25" customHeight="1" spans="1:10">
      <c r="A4" s="17" t="s">
        <v>225</v>
      </c>
      <c r="B4" s="17" t="s">
        <v>226</v>
      </c>
      <c r="C4" s="17" t="s">
        <v>227</v>
      </c>
      <c r="D4" s="17" t="s">
        <v>228</v>
      </c>
      <c r="E4" s="17" t="s">
        <v>229</v>
      </c>
      <c r="F4" s="17" t="s">
        <v>230</v>
      </c>
      <c r="G4" s="17" t="s">
        <v>231</v>
      </c>
      <c r="H4" s="17" t="s">
        <v>232</v>
      </c>
      <c r="I4" s="17" t="s">
        <v>233</v>
      </c>
      <c r="J4" s="17" t="s">
        <v>234</v>
      </c>
    </row>
    <row r="5" ht="46.5" customHeight="1" spans="1:10">
      <c r="A5" s="17"/>
      <c r="B5" s="17"/>
      <c r="C5" s="17"/>
      <c r="D5" s="17"/>
      <c r="E5" s="17"/>
      <c r="F5" s="17"/>
      <c r="G5" s="17"/>
      <c r="H5" s="17"/>
      <c r="I5" s="17"/>
      <c r="J5" s="17"/>
    </row>
    <row r="6" ht="20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</row>
    <row r="7" ht="20.25" customHeight="1" spans="1:10">
      <c r="A7" s="43" t="s">
        <v>52</v>
      </c>
      <c r="B7" s="12"/>
      <c r="C7" s="12"/>
      <c r="E7" s="19"/>
      <c r="F7" s="19"/>
      <c r="G7" s="19"/>
      <c r="H7" s="19"/>
      <c r="I7" s="19"/>
      <c r="J7" s="19"/>
    </row>
    <row r="8" ht="84" customHeight="1" spans="1:10">
      <c r="A8" s="14" t="s">
        <v>207</v>
      </c>
      <c r="B8" s="12" t="s">
        <v>235</v>
      </c>
      <c r="C8" s="14"/>
      <c r="D8" s="14"/>
      <c r="E8" s="19"/>
      <c r="F8" s="19"/>
      <c r="G8" s="19"/>
      <c r="H8" s="19"/>
      <c r="I8" s="19"/>
      <c r="J8" s="19"/>
    </row>
    <row r="9" ht="27" customHeight="1" spans="1:10">
      <c r="A9" s="14"/>
      <c r="B9" s="12"/>
      <c r="C9" s="12" t="s">
        <v>236</v>
      </c>
      <c r="D9" s="44" t="s">
        <v>237</v>
      </c>
      <c r="E9" s="45" t="s">
        <v>238</v>
      </c>
      <c r="F9" s="24" t="s">
        <v>239</v>
      </c>
      <c r="G9" s="14" t="s">
        <v>240</v>
      </c>
      <c r="H9" s="24" t="s">
        <v>241</v>
      </c>
      <c r="I9" s="24" t="s">
        <v>242</v>
      </c>
      <c r="J9" s="45" t="s">
        <v>243</v>
      </c>
    </row>
    <row r="10" ht="20.25" customHeight="1" spans="1:10">
      <c r="A10" s="14"/>
      <c r="B10" s="12"/>
      <c r="C10" s="12" t="s">
        <v>236</v>
      </c>
      <c r="D10" s="44" t="s">
        <v>244</v>
      </c>
      <c r="E10" s="45" t="s">
        <v>245</v>
      </c>
      <c r="F10" s="24" t="s">
        <v>239</v>
      </c>
      <c r="G10" s="14" t="s">
        <v>246</v>
      </c>
      <c r="H10" s="24" t="s">
        <v>247</v>
      </c>
      <c r="I10" s="24" t="s">
        <v>242</v>
      </c>
      <c r="J10" s="45" t="s">
        <v>248</v>
      </c>
    </row>
    <row r="11" ht="20.25" customHeight="1" spans="1:10">
      <c r="A11" s="14"/>
      <c r="B11" s="12"/>
      <c r="C11" s="12" t="s">
        <v>236</v>
      </c>
      <c r="D11" s="44" t="s">
        <v>249</v>
      </c>
      <c r="E11" s="45" t="s">
        <v>250</v>
      </c>
      <c r="F11" s="24" t="s">
        <v>239</v>
      </c>
      <c r="G11" s="14" t="s">
        <v>246</v>
      </c>
      <c r="H11" s="24" t="s">
        <v>247</v>
      </c>
      <c r="I11" s="24" t="s">
        <v>242</v>
      </c>
      <c r="J11" s="45" t="s">
        <v>251</v>
      </c>
    </row>
    <row r="12" ht="20.25" customHeight="1" spans="1:10">
      <c r="A12" s="14"/>
      <c r="B12" s="12"/>
      <c r="C12" s="12" t="s">
        <v>252</v>
      </c>
      <c r="D12" s="44" t="s">
        <v>253</v>
      </c>
      <c r="E12" s="45" t="s">
        <v>254</v>
      </c>
      <c r="F12" s="24" t="s">
        <v>239</v>
      </c>
      <c r="G12" s="14" t="s">
        <v>255</v>
      </c>
      <c r="H12" s="24" t="s">
        <v>247</v>
      </c>
      <c r="I12" s="24" t="s">
        <v>256</v>
      </c>
      <c r="J12" s="45" t="s">
        <v>257</v>
      </c>
    </row>
    <row r="13" ht="20.25" customHeight="1" spans="1:10">
      <c r="A13" s="14"/>
      <c r="B13" s="12"/>
      <c r="C13" s="12" t="s">
        <v>258</v>
      </c>
      <c r="D13" s="44" t="s">
        <v>259</v>
      </c>
      <c r="E13" s="45" t="s">
        <v>260</v>
      </c>
      <c r="F13" s="24" t="s">
        <v>261</v>
      </c>
      <c r="G13" s="14" t="s">
        <v>262</v>
      </c>
      <c r="H13" s="24" t="s">
        <v>247</v>
      </c>
      <c r="I13" s="24" t="s">
        <v>242</v>
      </c>
      <c r="J13" s="45" t="s">
        <v>263</v>
      </c>
    </row>
    <row r="14" ht="142" customHeight="1" spans="1:10">
      <c r="A14" s="14" t="s">
        <v>212</v>
      </c>
      <c r="B14" s="12" t="s">
        <v>264</v>
      </c>
      <c r="C14" s="12"/>
      <c r="D14" s="12"/>
      <c r="E14" s="12"/>
      <c r="F14" s="12"/>
      <c r="G14" s="12"/>
      <c r="H14" s="12"/>
      <c r="I14" s="12"/>
      <c r="J14" s="12"/>
    </row>
    <row r="15" ht="30" customHeight="1" spans="1:10">
      <c r="A15" s="14"/>
      <c r="B15" s="12"/>
      <c r="C15" s="12" t="s">
        <v>236</v>
      </c>
      <c r="D15" s="44" t="s">
        <v>237</v>
      </c>
      <c r="E15" s="45" t="s">
        <v>265</v>
      </c>
      <c r="F15" s="24" t="s">
        <v>261</v>
      </c>
      <c r="G15" s="14" t="s">
        <v>266</v>
      </c>
      <c r="H15" s="24" t="s">
        <v>267</v>
      </c>
      <c r="I15" s="24" t="s">
        <v>242</v>
      </c>
      <c r="J15" s="45" t="s">
        <v>268</v>
      </c>
    </row>
    <row r="16" ht="24" customHeight="1" spans="1:10">
      <c r="A16" s="14"/>
      <c r="B16" s="12"/>
      <c r="C16" s="12" t="s">
        <v>236</v>
      </c>
      <c r="D16" s="44" t="s">
        <v>237</v>
      </c>
      <c r="E16" s="45" t="s">
        <v>269</v>
      </c>
      <c r="F16" s="24" t="s">
        <v>261</v>
      </c>
      <c r="G16" s="14" t="s">
        <v>270</v>
      </c>
      <c r="H16" s="24" t="s">
        <v>271</v>
      </c>
      <c r="I16" s="24" t="s">
        <v>242</v>
      </c>
      <c r="J16" s="45" t="s">
        <v>272</v>
      </c>
    </row>
    <row r="17" ht="20.25" customHeight="1" spans="1:10">
      <c r="A17" s="14"/>
      <c r="B17" s="12"/>
      <c r="C17" s="12" t="s">
        <v>236</v>
      </c>
      <c r="D17" s="44" t="s">
        <v>237</v>
      </c>
      <c r="E17" s="45" t="s">
        <v>273</v>
      </c>
      <c r="F17" s="24" t="s">
        <v>261</v>
      </c>
      <c r="G17" s="14" t="s">
        <v>43</v>
      </c>
      <c r="H17" s="24" t="s">
        <v>271</v>
      </c>
      <c r="I17" s="24" t="s">
        <v>242</v>
      </c>
      <c r="J17" s="45" t="s">
        <v>274</v>
      </c>
    </row>
    <row r="18" ht="24" customHeight="1" spans="1:10">
      <c r="A18" s="14"/>
      <c r="B18" s="12"/>
      <c r="C18" s="12" t="s">
        <v>236</v>
      </c>
      <c r="D18" s="44" t="s">
        <v>237</v>
      </c>
      <c r="E18" s="45" t="s">
        <v>275</v>
      </c>
      <c r="F18" s="24" t="s">
        <v>261</v>
      </c>
      <c r="G18" s="14" t="s">
        <v>43</v>
      </c>
      <c r="H18" s="24" t="s">
        <v>271</v>
      </c>
      <c r="I18" s="24" t="s">
        <v>242</v>
      </c>
      <c r="J18" s="45" t="s">
        <v>276</v>
      </c>
    </row>
    <row r="19" ht="20.25" customHeight="1" spans="1:10">
      <c r="A19" s="14"/>
      <c r="B19" s="12"/>
      <c r="C19" s="12" t="s">
        <v>236</v>
      </c>
      <c r="D19" s="44" t="s">
        <v>244</v>
      </c>
      <c r="E19" s="45" t="s">
        <v>277</v>
      </c>
      <c r="F19" s="24" t="s">
        <v>261</v>
      </c>
      <c r="G19" s="14" t="s">
        <v>262</v>
      </c>
      <c r="H19" s="24" t="s">
        <v>247</v>
      </c>
      <c r="I19" s="24" t="s">
        <v>242</v>
      </c>
      <c r="J19" s="45" t="s">
        <v>278</v>
      </c>
    </row>
    <row r="20" ht="20.25" customHeight="1" spans="1:10">
      <c r="A20" s="14"/>
      <c r="B20" s="12"/>
      <c r="C20" s="12" t="s">
        <v>236</v>
      </c>
      <c r="D20" s="44" t="s">
        <v>244</v>
      </c>
      <c r="E20" s="45" t="s">
        <v>279</v>
      </c>
      <c r="F20" s="24" t="s">
        <v>261</v>
      </c>
      <c r="G20" s="14" t="s">
        <v>262</v>
      </c>
      <c r="H20" s="24" t="s">
        <v>247</v>
      </c>
      <c r="I20" s="24" t="s">
        <v>242</v>
      </c>
      <c r="J20" s="45" t="s">
        <v>280</v>
      </c>
    </row>
    <row r="21" ht="20.25" customHeight="1" spans="1:10">
      <c r="A21" s="14"/>
      <c r="B21" s="12"/>
      <c r="C21" s="12" t="s">
        <v>236</v>
      </c>
      <c r="D21" s="44" t="s">
        <v>249</v>
      </c>
      <c r="E21" s="45" t="s">
        <v>281</v>
      </c>
      <c r="F21" s="24" t="s">
        <v>261</v>
      </c>
      <c r="G21" s="14" t="s">
        <v>262</v>
      </c>
      <c r="H21" s="24" t="s">
        <v>247</v>
      </c>
      <c r="I21" s="24" t="s">
        <v>242</v>
      </c>
      <c r="J21" s="45" t="s">
        <v>282</v>
      </c>
    </row>
    <row r="22" ht="20.25" customHeight="1" spans="1:10">
      <c r="A22" s="14"/>
      <c r="B22" s="12"/>
      <c r="C22" s="12" t="s">
        <v>236</v>
      </c>
      <c r="D22" s="44" t="s">
        <v>249</v>
      </c>
      <c r="E22" s="45" t="s">
        <v>283</v>
      </c>
      <c r="F22" s="24" t="s">
        <v>261</v>
      </c>
      <c r="G22" s="14" t="s">
        <v>284</v>
      </c>
      <c r="H22" s="24" t="s">
        <v>247</v>
      </c>
      <c r="I22" s="24" t="s">
        <v>242</v>
      </c>
      <c r="J22" s="45" t="s">
        <v>285</v>
      </c>
    </row>
    <row r="23" ht="20.25" customHeight="1" spans="1:10">
      <c r="A23" s="14"/>
      <c r="B23" s="12"/>
      <c r="C23" s="12" t="s">
        <v>252</v>
      </c>
      <c r="D23" s="44" t="s">
        <v>253</v>
      </c>
      <c r="E23" s="45" t="s">
        <v>286</v>
      </c>
      <c r="F23" s="24" t="s">
        <v>261</v>
      </c>
      <c r="G23" s="14" t="s">
        <v>262</v>
      </c>
      <c r="H23" s="24" t="s">
        <v>247</v>
      </c>
      <c r="I23" s="24" t="s">
        <v>242</v>
      </c>
      <c r="J23" s="45" t="s">
        <v>287</v>
      </c>
    </row>
    <row r="24" ht="20.25" customHeight="1" spans="1:10">
      <c r="A24" s="14"/>
      <c r="B24" s="12"/>
      <c r="C24" s="12" t="s">
        <v>252</v>
      </c>
      <c r="D24" s="44" t="s">
        <v>253</v>
      </c>
      <c r="E24" s="45" t="s">
        <v>288</v>
      </c>
      <c r="F24" s="24" t="s">
        <v>239</v>
      </c>
      <c r="G24" s="14" t="s">
        <v>289</v>
      </c>
      <c r="H24" s="24" t="s">
        <v>241</v>
      </c>
      <c r="I24" s="24" t="s">
        <v>256</v>
      </c>
      <c r="J24" s="45" t="s">
        <v>290</v>
      </c>
    </row>
    <row r="25" ht="20.25" customHeight="1" spans="1:10">
      <c r="A25" s="14"/>
      <c r="B25" s="12"/>
      <c r="C25" s="12" t="s">
        <v>258</v>
      </c>
      <c r="D25" s="44" t="s">
        <v>259</v>
      </c>
      <c r="E25" s="45" t="s">
        <v>259</v>
      </c>
      <c r="F25" s="24" t="s">
        <v>261</v>
      </c>
      <c r="G25" s="14" t="s">
        <v>262</v>
      </c>
      <c r="H25" s="24" t="s">
        <v>247</v>
      </c>
      <c r="I25" s="24" t="s">
        <v>242</v>
      </c>
      <c r="J25" s="45" t="s">
        <v>291</v>
      </c>
    </row>
    <row r="26" ht="84" customHeight="1" spans="1:10">
      <c r="A26" s="14" t="s">
        <v>219</v>
      </c>
      <c r="B26" s="12" t="s">
        <v>292</v>
      </c>
      <c r="C26" s="12"/>
      <c r="D26" s="12"/>
      <c r="E26" s="12"/>
      <c r="F26" s="12"/>
      <c r="G26" s="12"/>
      <c r="H26" s="12"/>
      <c r="I26" s="12"/>
      <c r="J26" s="12"/>
    </row>
    <row r="27" ht="20.25" customHeight="1" spans="1:10">
      <c r="A27" s="14"/>
      <c r="B27" s="12"/>
      <c r="C27" s="12" t="s">
        <v>236</v>
      </c>
      <c r="D27" s="44" t="s">
        <v>237</v>
      </c>
      <c r="E27" s="45" t="s">
        <v>293</v>
      </c>
      <c r="F27" s="24" t="s">
        <v>239</v>
      </c>
      <c r="G27" s="14" t="s">
        <v>294</v>
      </c>
      <c r="H27" s="24" t="s">
        <v>295</v>
      </c>
      <c r="I27" s="24" t="s">
        <v>242</v>
      </c>
      <c r="J27" s="45" t="s">
        <v>296</v>
      </c>
    </row>
    <row r="28" ht="20.25" customHeight="1" spans="1:10">
      <c r="A28" s="14"/>
      <c r="B28" s="12"/>
      <c r="C28" s="12" t="s">
        <v>236</v>
      </c>
      <c r="D28" s="44" t="s">
        <v>244</v>
      </c>
      <c r="E28" s="45" t="s">
        <v>297</v>
      </c>
      <c r="F28" s="24" t="s">
        <v>239</v>
      </c>
      <c r="G28" s="14" t="s">
        <v>246</v>
      </c>
      <c r="H28" s="24" t="s">
        <v>247</v>
      </c>
      <c r="I28" s="24" t="s">
        <v>242</v>
      </c>
      <c r="J28" s="45" t="s">
        <v>298</v>
      </c>
    </row>
    <row r="29" ht="28" customHeight="1" spans="1:10">
      <c r="A29" s="14"/>
      <c r="B29" s="12"/>
      <c r="C29" s="12" t="s">
        <v>236</v>
      </c>
      <c r="D29" s="44" t="s">
        <v>249</v>
      </c>
      <c r="E29" s="45" t="s">
        <v>299</v>
      </c>
      <c r="F29" s="24" t="s">
        <v>239</v>
      </c>
      <c r="G29" s="14" t="s">
        <v>246</v>
      </c>
      <c r="H29" s="24" t="s">
        <v>247</v>
      </c>
      <c r="I29" s="24" t="s">
        <v>242</v>
      </c>
      <c r="J29" s="45" t="s">
        <v>300</v>
      </c>
    </row>
    <row r="30" ht="24" customHeight="1" spans="1:10">
      <c r="A30" s="14"/>
      <c r="B30" s="12"/>
      <c r="C30" s="12" t="s">
        <v>252</v>
      </c>
      <c r="D30" s="44" t="s">
        <v>253</v>
      </c>
      <c r="E30" s="45" t="s">
        <v>301</v>
      </c>
      <c r="F30" s="24" t="s">
        <v>239</v>
      </c>
      <c r="G30" s="14" t="s">
        <v>302</v>
      </c>
      <c r="H30" s="24" t="s">
        <v>247</v>
      </c>
      <c r="I30" s="24" t="s">
        <v>242</v>
      </c>
      <c r="J30" s="45" t="s">
        <v>303</v>
      </c>
    </row>
    <row r="31" ht="28" customHeight="1" spans="1:10">
      <c r="A31" s="14"/>
      <c r="B31" s="12"/>
      <c r="C31" s="12" t="s">
        <v>258</v>
      </c>
      <c r="D31" s="44" t="s">
        <v>259</v>
      </c>
      <c r="E31" s="45" t="s">
        <v>304</v>
      </c>
      <c r="F31" s="24" t="s">
        <v>261</v>
      </c>
      <c r="G31" s="14" t="s">
        <v>262</v>
      </c>
      <c r="H31" s="24" t="s">
        <v>247</v>
      </c>
      <c r="I31" s="24" t="s">
        <v>242</v>
      </c>
      <c r="J31" s="45" t="s">
        <v>305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511805555555556" right="0.314583333333333" top="0.747916666666667" bottom="0.314583333333333" header="0.5" footer="0.236111111111111"/>
  <pageSetup paperSize="1" scale="5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2025-01-22T09:22:00Z</dcterms:created>
  <dcterms:modified xsi:type="dcterms:W3CDTF">2025-03-05T10:37:48Z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6BB75A6AD6F4429F917F7889D11EA0AB_13</vt:lpwstr>
  </property>
  <property fmtid="{D5CDD505-2E9C-101B-9397-08002B2CF9AE}" pid="3" name="KSOProductBuildVer">
    <vt:lpwstr>2052-11.8.2.10624</vt:lpwstr>
  </property>
</Properties>
</file>