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firstSheet="8" activeTab="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</sheets>
  <calcPr calcId="144525"/>
</workbook>
</file>

<file path=xl/sharedStrings.xml><?xml version="1.0" encoding="utf-8"?>
<sst xmlns="http://schemas.openxmlformats.org/spreadsheetml/2006/main" count="846" uniqueCount="341">
  <si>
    <t>预算01-1表</t>
  </si>
  <si>
    <t>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</si>
  <si>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</si>
  <si>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</si>
  <si>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</si>
  <si>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</si>
  <si>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</si>
  <si>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</si>
  <si>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</si>
  <si>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</si>
  <si>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</si>
  <si>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</si>
  <si>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</si>
  <si>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</si>
  <si>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</si>
  <si>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</si>
  <si>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</si>
  <si>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</si>
  <si>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</si>
  <si>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</si>
  <si>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</si>
  <si>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</si>
  <si>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</si>
  <si>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</si>
  <si>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</si>
  <si>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</si>
  <si>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</si>
  <si>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</si>
  <si>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</si>
  <si>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</si>
  <si>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</si>
  <si>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</si>
  <si>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</si>
  <si>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</si>
  <si>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</si>
  <si>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</si>
  <si>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</si>
  <si>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</si>
  <si>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</si>
  <si>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</si>
  <si>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</si>
  <si>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</si>
  <si>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</si>
  <si>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</si>
  <si>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</si>
  <si>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</si>
  <si>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</si>
  <si>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</si>
  <si>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</si>
  <si>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</si>
  <si>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</si>
  <si>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213</t>
  </si>
  <si>
    <t>易门县科学技术协会</t>
  </si>
  <si>
    <t>213001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</si>
  <si>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</si>
  <si>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</si>
  <si>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</si>
  <si>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</si>
  <si>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</si>
  <si>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</si>
  <si>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</si>
  <si>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</si>
  <si>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</si>
  <si>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</si>
  <si>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</si>
  <si>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</si>
  <si>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</si>
  <si>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206</t>
  </si>
  <si>
    <t>科学技术支出</t>
  </si>
  <si>
    <t>20601</t>
  </si>
  <si>
    <t>科学技术管理事务</t>
  </si>
  <si>
    <t>2060102</t>
  </si>
  <si>
    <t>一般行政管理事务</t>
  </si>
  <si>
    <t>20607</t>
  </si>
  <si>
    <t>科学技术普及</t>
  </si>
  <si>
    <t>2060701</t>
  </si>
  <si>
    <t>机构运行</t>
  </si>
  <si>
    <t>2060702</t>
  </si>
  <si>
    <t>科普活动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</si>
  <si>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</si>
  <si>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</si>
  <si>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</si>
  <si>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</si>
  <si>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</si>
  <si>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</si>
  <si>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</si>
  <si>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</si>
  <si>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</si>
  <si>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</si>
  <si>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</si>
  <si>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</si>
  <si>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</si>
  <si>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</si>
  <si>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</si>
  <si>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</si>
  <si>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</si>
  <si>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</si>
  <si>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</si>
  <si>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</si>
  <si>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</si>
  <si>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</si>
  <si>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</si>
  <si>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</si>
  <si>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</si>
  <si>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</si>
  <si>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</si>
  <si>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</si>
  <si>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</si>
  <si>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</si>
  <si>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</si>
  <si>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</si>
  <si>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</si>
  <si>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</si>
  <si>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</si>
  <si>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</si>
  <si>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</si>
  <si>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</si>
  <si>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</si>
  <si>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</si>
  <si>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</si>
  <si>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</si>
  <si>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</si>
  <si>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</si>
  <si>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</si>
  <si>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</si>
  <si>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</si>
  <si>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</si>
  <si>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</si>
  <si>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</si>
  <si>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</si>
  <si>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</si>
  <si>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</si>
  <si>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</si>
  <si>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</si>
  <si>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</si>
  <si>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</si>
  <si>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</si>
  <si>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</si>
  <si>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</si>
  <si>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</si>
  <si>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</si>
  <si>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</si>
  <si>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</si>
  <si>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</si>
  <si>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</si>
  <si>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</si>
  <si>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</si>
  <si>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</si>
  <si>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530425210000000015008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</si>
  <si>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</si>
  <si>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</si>
  <si>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</si>
  <si>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</si>
  <si>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</si>
  <si>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</si>
  <si>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</si>
  <si>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530425210000000015211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</si>
  <si>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</si>
  <si>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</si>
  <si>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</si>
  <si>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</si>
  <si>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</si>
  <si>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</si>
  <si>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</si>
  <si>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</si>
  <si>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</si>
  <si>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530425210000000015212</t>
  </si>
  <si>
    <t>30113</t>
  </si>
  <si>
    <t>530425210000000015217</t>
  </si>
  <si>
    <t>工会经费</t>
  </si>
  <si>
    <t>30228</t>
  </si>
  <si>
    <t>530425210000000015218</t>
  </si>
  <si>
    <t>一般公用经费</t>
  </si>
  <si>
    <t>30201</t>
  </si>
  <si>
    <t>办公费</t>
  </si>
  <si>
    <t>30207</t>
  </si>
  <si>
    <t>邮电费</t>
  </si>
  <si>
    <t>30211</t>
  </si>
  <si>
    <t>差旅费</t>
  </si>
  <si>
    <t>30229</t>
  </si>
  <si>
    <t>福利费</t>
  </si>
  <si>
    <t>30239</t>
  </si>
  <si>
    <t>其他交通费用</t>
  </si>
  <si>
    <t>530425221100000277600</t>
  </si>
  <si>
    <t>30217</t>
  </si>
  <si>
    <t>530425221100000407026</t>
  </si>
  <si>
    <t>公务交通补贴（行政）</t>
  </si>
  <si>
    <t>530425231100001434877</t>
  </si>
  <si>
    <t>公务员基础绩效奖</t>
  </si>
  <si>
    <t>预算05-1表</t>
  </si>
  <si>
    <t>项目支出预算表（其他运转类、特定目标类项目）</t>
  </si>
  <si>
    <t>项目分类</t>
  </si>
  <si>
    <t>项目单位</t>
  </si>
  <si>
    <t>本年拨款</t>
  </si>
  <si>
    <t>其中：本次下达</t>
  </si>
  <si>
    <t>科普工作经费</t>
  </si>
  <si>
    <t>311 专项业务类</t>
  </si>
  <si>
    <t>530425251100003641533</t>
  </si>
  <si>
    <t>30227</t>
  </si>
  <si>
    <t>委托业务费</t>
  </si>
  <si>
    <t>老科协人员经费</t>
  </si>
  <si>
    <t>530425251100003642236</t>
  </si>
  <si>
    <t>30226</t>
  </si>
  <si>
    <t>劳务费</t>
  </si>
  <si>
    <t>人才助镇兴村工作队员生活补助经费</t>
  </si>
  <si>
    <t>530425251100003644353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</si>
  <si>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</si>
  <si>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</si>
  <si>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</si>
  <si>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</si>
  <si>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</si>
  <si>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</si>
  <si>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</si>
  <si>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</si>
  <si>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</si>
  <si>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</si>
  <si>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</si>
  <si>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</si>
  <si>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根据易门县第十六届人民政府第十三次常务会议纪要。从2014年起把老科技工作者协会工作人员工资3人，人/月700元，每年共计2.52万元.</t>
  </si>
  <si>
    <t>产出指标</t>
  </si>
  <si>
    <t>数量指标</t>
  </si>
  <si>
    <t>获补对象数</t>
  </si>
  <si>
    <t>=</t>
  </si>
  <si>
    <t>人</t>
  </si>
  <si>
    <t>定量指标</t>
  </si>
  <si>
    <t>反映获补助人员。</t>
  </si>
  <si>
    <t>质量指标</t>
  </si>
  <si>
    <t>获补对象准确率</t>
  </si>
  <si>
    <t>100</t>
  </si>
  <si>
    <t>%</t>
  </si>
  <si>
    <t>反映获补助对象认定的准确性情况。
获补对象准确率=抽检符合标准的补助对象数/抽检实际补助对象数*100%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</si>
  <si>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</si>
  <si>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</si>
  <si>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</si>
  <si>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</si>
  <si>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社会效益</t>
  </si>
  <si>
    <t>政策知晓率</t>
  </si>
  <si>
    <t>90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</si>
  <si>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</si>
  <si>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</si>
  <si>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</si>
  <si>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</si>
  <si>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反映获补助受益对象的满意程度。</t>
  </si>
  <si>
    <t>2024年度支出30.00万元。1.每个乡镇（街道）科协补助科普专项经费3.0万元，合计21.00万元，用于乡镇（街道）科协深化基层科协改革，开展农函大招生、农村实用技术培训等科普宣传，进行乡镇（街道）和村（社区）及村（居）民小组科普宣传栏的建设与维护更新，巩固提升基层科协组织力，促进公民科学素质提升。2.v视快递、易门科普网、微信公众号管理4万元；3.县科协科普活动5万元。</t>
  </si>
  <si>
    <t>科技下乡宣传</t>
  </si>
  <si>
    <t>&gt;=</t>
  </si>
  <si>
    <t>24</t>
  </si>
  <si>
    <t>次/年</t>
  </si>
  <si>
    <t>反映科普宣传次数情况。</t>
  </si>
  <si>
    <t>发放科普宣传资料</t>
  </si>
  <si>
    <t>&gt;</t>
  </si>
  <si>
    <t>40000.00</t>
  </si>
  <si>
    <t>份</t>
  </si>
  <si>
    <t>反映发放技术宣传材料的情况。</t>
  </si>
  <si>
    <t>开展科普项目数</t>
  </si>
  <si>
    <t>个</t>
  </si>
  <si>
    <t>反映每年县级开展科普项目数量的情况。</t>
  </si>
  <si>
    <t>科技创新平台建设</t>
  </si>
  <si>
    <t>1个</t>
  </si>
  <si>
    <t>反映全县科技创新平台的建设维护情况。</t>
  </si>
  <si>
    <t>科普组织培植数</t>
  </si>
  <si>
    <t>反映新成立科普组织情况。</t>
  </si>
  <si>
    <t>乡村两级覆盖率</t>
  </si>
  <si>
    <t>90.00</t>
  </si>
  <si>
    <t>1.完成率=100%，得满分；2.完成率介于60%（含）至100%之间，完成率×指标分值；3.完成率＜60%，不得分。 完成率=实际完成值/目标值*100%</t>
  </si>
  <si>
    <t>受益人数</t>
  </si>
  <si>
    <t>30000</t>
  </si>
  <si>
    <t>人/次</t>
  </si>
  <si>
    <t>反映开开展科技活动受益人数。</t>
  </si>
  <si>
    <t>提升公共科普服务能力</t>
  </si>
  <si>
    <t>80</t>
  </si>
  <si>
    <t>反映项目的实施有效提升公共科普服务能力效果。</t>
  </si>
  <si>
    <t>可持续影响</t>
  </si>
  <si>
    <t>提升公民科学素质</t>
  </si>
  <si>
    <t>12</t>
  </si>
  <si>
    <t>反映项目的实施有效提升公民科学素质提升公民科学素质效果。</t>
  </si>
  <si>
    <t>科普公共服务受众满意度</t>
  </si>
  <si>
    <t>反映服务对象对科技推广工作整体满意度。
服务对象满意度=（对科研推广效果整体满意的人数/问卷调查人数）*100%。</t>
  </si>
  <si>
    <t>参照《关于向重点乡村持续选派驻村第一书记和工作队的实施意见》(云办发〔2021〕17号)和《关于在乡村振兴中加强对驻村第一书记和工作队员关爱
支持的若干措施》(云组通〔2022〕16号)有关规定，落实生活补助、交通补助及其他保障措施。</t>
  </si>
  <si>
    <t>1人</t>
  </si>
  <si>
    <t>人次</t>
  </si>
  <si>
    <t>反映获补助人员、企业的数量情况，也适用补贴、资助等形式的补助。</t>
  </si>
  <si>
    <t>获补覆盖率</t>
  </si>
  <si>
    <t>获补覆盖率=实际获得补助人数（企业数）/申请符合标准人数（企业数）*100%</t>
  </si>
  <si>
    <t>预算05-3表</t>
  </si>
  <si>
    <t>项目支出绩效目标表（另文下达）</t>
  </si>
  <si>
    <t>注：本单位无项目支出绩效目标预算，《项目支出绩效目标表（另文下达）》数据为空。</t>
  </si>
  <si>
    <t>预算06表</t>
  </si>
  <si>
    <t>政府性基金预算支出预算表</t>
  </si>
  <si>
    <t>本年政府性基金预算支出</t>
  </si>
  <si>
    <t>注：本单位无政府性基金预算支出预算，《政府性基金预算支出预算表》数据为空。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</si>
  <si>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</si>
  <si>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</si>
  <si>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</si>
  <si>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</si>
  <si>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</si>
  <si>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</si>
  <si>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</si>
  <si>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</si>
  <si>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</si>
  <si>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</si>
  <si>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</si>
  <si>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办公用A4打印复印纸</t>
  </si>
  <si>
    <t>元</t>
  </si>
  <si>
    <t>科普大篷车维修保养费</t>
  </si>
  <si>
    <t>科普大篷车辆保险服务</t>
  </si>
  <si>
    <t>科普大篷车加油费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</si>
  <si>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</si>
  <si>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</si>
  <si>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</si>
  <si>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</si>
  <si>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</si>
  <si>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</si>
  <si>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</si>
  <si>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购买服务内容简述</t>
  </si>
  <si>
    <t>政府购买服务内容</t>
  </si>
  <si>
    <t>注：本单位无政府购买服务预算，《政府购买服务预算表》数据为空。</t>
  </si>
  <si>
    <t>预算09-1表</t>
  </si>
  <si>
    <t>对下转移支付预算表</t>
  </si>
  <si>
    <t>单位名称（项目）</t>
  </si>
  <si>
    <t>地区</t>
  </si>
  <si>
    <t>龙泉街道</t>
  </si>
  <si>
    <t>六街街道</t>
  </si>
  <si>
    <t>绿汁镇</t>
  </si>
  <si>
    <t>铜厂乡</t>
  </si>
  <si>
    <t>十街乡</t>
  </si>
  <si>
    <t>小街乡</t>
  </si>
  <si>
    <t>浦贝乡</t>
  </si>
  <si>
    <t>注：本单位无对下转移支付预算，《对下转移支付预算表》数据为空。</t>
  </si>
  <si>
    <t>预算09-2表</t>
  </si>
  <si>
    <t>对下转移支付绩效目标表</t>
  </si>
  <si>
    <t>注：本单位无对下转移支付绩效目标预算，《对下转移支付绩效目标表》数据为空。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</si>
  <si>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</si>
  <si>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</si>
  <si>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</si>
  <si>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</si>
  <si>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</si>
  <si>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</si>
  <si>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</si>
  <si>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</si>
  <si>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注：本单位无新增资产配置预算，《新增资产配置表》数据为空。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</si>
</sst>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\-mm\-dd\ hh:mm:ss"/>
    <numFmt numFmtId="41" formatCode="_ * #,##0_ ;_ * \-#,##0_ ;_ * &quot;-&quot;_ ;_ @_ "/>
    <numFmt numFmtId="43" formatCode="_ * #,##0.00_ ;_ * \-#,##0.00_ ;_ * &quot;-&quot;??_ ;_ @_ "/>
    <numFmt numFmtId="177" formatCode="yyyy\-mm\-dd"/>
    <numFmt numFmtId="178" formatCode="#,##0;\-#,##0;;@"/>
    <numFmt numFmtId="179" formatCode="#,##0.00;\-#,##0.00;;@"/>
    <numFmt numFmtId="180" formatCode="hh:mm:ss"/>
  </numFmts>
  <fonts count="36"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27"/>
      <name val="宋体"/>
      <charset val="134"/>
    </font>
    <font>
      <sz val="10.5"/>
      <name val="SimSun"/>
      <charset val="134"/>
    </font>
    <font>
      <sz val="27"/>
      <name val="Calibri"/>
      <charset val="134"/>
    </font>
    <font>
      <sz val="10.5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27"/>
      <name val="SimSun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"/>
      <name val="宋体"/>
      <charset val="134"/>
    </font>
    <font>
      <sz val="9"/>
      <name val="SimSu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top"/>
    </xf>
    <xf numFmtId="178" fontId="1" fillId="0" borderId="1">
      <alignment horizontal="right" vertical="center"/>
    </xf>
    <xf numFmtId="180" fontId="1" fillId="0" borderId="1">
      <alignment horizontal="right" vertical="center"/>
    </xf>
    <xf numFmtId="179" fontId="1" fillId="0" borderId="1">
      <alignment horizontal="right" vertical="center"/>
    </xf>
    <xf numFmtId="179" fontId="1" fillId="0" borderId="1">
      <alignment horizontal="right" vertical="center"/>
    </xf>
    <xf numFmtId="10" fontId="1" fillId="0" borderId="1">
      <alignment horizontal="right" vertical="center"/>
    </xf>
    <xf numFmtId="176" fontId="1" fillId="0" borderId="1">
      <alignment horizontal="right"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177" fontId="1" fillId="0" borderId="1">
      <alignment horizontal="right" vertical="center"/>
    </xf>
    <xf numFmtId="42" fontId="23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>
      <alignment vertical="top"/>
      <protection locked="0"/>
    </xf>
    <xf numFmtId="0" fontId="17" fillId="2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49" fontId="1" fillId="0" borderId="1">
      <alignment horizontal="left" vertical="center" wrapText="1"/>
    </xf>
    <xf numFmtId="0" fontId="33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10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9" fillId="25" borderId="11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8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75">
    <xf numFmtId="0" fontId="0" fillId="0" borderId="0" xfId="0" applyFont="1">
      <alignment vertical="top"/>
    </xf>
    <xf numFmtId="49" fontId="1" fillId="0" borderId="0" xfId="28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28" applyNumberFormat="1" applyFont="1" applyBorder="1" applyAlignment="1">
      <alignment horizontal="center" vertical="center" wrapText="1"/>
    </xf>
    <xf numFmtId="49" fontId="1" fillId="0" borderId="1" xfId="28" applyNumberFormat="1" applyFont="1" applyBorder="1">
      <alignment horizontal="left" vertical="center" wrapText="1"/>
    </xf>
    <xf numFmtId="49" fontId="1" fillId="0" borderId="0" xfId="28" applyNumberFormat="1" applyFont="1" applyBorder="1" applyAlignment="1">
      <alignment horizontal="right" vertical="center" wrapText="1"/>
    </xf>
    <xf numFmtId="49" fontId="1" fillId="0" borderId="1" xfId="28" applyNumberFormat="1" applyFont="1" applyBorder="1" applyAlignment="1">
      <alignment horizontal="center" vertical="center" wrapText="1"/>
    </xf>
    <xf numFmtId="179" fontId="1" fillId="0" borderId="1" xfId="3" applyNumberFormat="1" applyFont="1" applyBorder="1">
      <alignment horizontal="right" vertical="center"/>
    </xf>
    <xf numFmtId="49" fontId="2" fillId="0" borderId="0" xfId="28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1" fillId="0" borderId="0" xfId="28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24" applyFont="1" applyFill="1" applyBorder="1" applyAlignment="1" applyProtection="1">
      <alignment horizontal="center" vertical="center"/>
    </xf>
    <xf numFmtId="0" fontId="7" fillId="0" borderId="2" xfId="24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0" xfId="28" applyNumberFormat="1" applyFont="1" applyBorder="1" applyAlignment="1">
      <alignment horizontal="center" vertical="center" wrapText="1"/>
    </xf>
    <xf numFmtId="49" fontId="5" fillId="0" borderId="1" xfId="28" applyNumberFormat="1" applyFont="1" applyBorder="1" applyAlignment="1">
      <alignment horizontal="center" vertical="center" wrapText="1"/>
    </xf>
    <xf numFmtId="178" fontId="1" fillId="0" borderId="1" xfId="1" applyNumberFormat="1" applyFont="1" applyBorder="1" applyAlignment="1">
      <alignment horizontal="center" vertical="center" wrapText="1"/>
    </xf>
    <xf numFmtId="179" fontId="1" fillId="0" borderId="1" xfId="28" applyNumberFormat="1" applyFont="1" applyBorder="1" applyAlignment="1">
      <alignment horizontal="right" vertical="center" wrapText="1"/>
    </xf>
    <xf numFmtId="179" fontId="1" fillId="0" borderId="1" xfId="0" applyNumberFormat="1" applyFont="1" applyBorder="1" applyAlignment="1">
      <alignment horizontal="right" vertical="center" wrapText="1"/>
    </xf>
    <xf numFmtId="178" fontId="5" fillId="0" borderId="1" xfId="1" applyNumberFormat="1" applyFont="1" applyBorder="1" applyAlignment="1">
      <alignment horizontal="center" vertical="center" wrapText="1"/>
    </xf>
    <xf numFmtId="49" fontId="9" fillId="0" borderId="0" xfId="28" applyNumberFormat="1" applyFont="1" applyBorder="1" applyAlignment="1">
      <alignment horizontal="right" vertical="center" wrapText="1"/>
    </xf>
    <xf numFmtId="0" fontId="1" fillId="0" borderId="1" xfId="28" applyNumberFormat="1" applyFont="1" applyBorder="1">
      <alignment horizontal="left" vertical="center" wrapText="1"/>
    </xf>
    <xf numFmtId="179" fontId="1" fillId="0" borderId="1" xfId="28" applyNumberFormat="1" applyFont="1" applyBorder="1" applyAlignment="1">
      <alignment horizontal="center" vertical="center" wrapText="1"/>
    </xf>
    <xf numFmtId="49" fontId="10" fillId="0" borderId="0" xfId="28" applyNumberFormat="1" applyFont="1" applyBorder="1" applyAlignment="1">
      <alignment horizontal="center" vertical="center" wrapText="1"/>
    </xf>
    <xf numFmtId="178" fontId="3" fillId="0" borderId="1" xfId="1" applyNumberFormat="1" applyFont="1" applyBorder="1" applyAlignment="1">
      <alignment horizontal="center" vertical="center" wrapText="1"/>
    </xf>
    <xf numFmtId="0" fontId="11" fillId="0" borderId="0" xfId="0" applyFont="1" applyAlignment="1"/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49" fontId="1" fillId="0" borderId="1" xfId="28" applyNumberFormat="1" applyFont="1" applyBorder="1" applyAlignment="1">
      <alignment horizontal="left" vertical="center" wrapText="1" indent="1"/>
    </xf>
    <xf numFmtId="179" fontId="1" fillId="0" borderId="1" xfId="0" applyNumberFormat="1" applyFont="1" applyBorder="1" applyAlignment="1">
      <alignment horizontal="left" vertical="center" wrapText="1"/>
    </xf>
    <xf numFmtId="179" fontId="1" fillId="0" borderId="1" xfId="28" applyNumberFormat="1" applyFont="1" applyBorder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7" fillId="0" borderId="0" xfId="0" applyFont="1" applyAlignment="1"/>
    <xf numFmtId="179" fontId="1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inden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</cellXfs>
  <cellStyles count="58">
    <cellStyle name="常规" xfId="0" builtinId="0"/>
    <cellStyle name="IntegralNumberStyle" xfId="1"/>
    <cellStyle name="TimeStyle" xfId="2"/>
    <cellStyle name="MoneyStyle" xfId="3"/>
    <cellStyle name="NumberStyle" xfId="4"/>
    <cellStyle name="PercentStyle" xfId="5"/>
    <cellStyle name="DateTimeStyle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解释性文本" xfId="15" builtinId="53"/>
    <cellStyle name="汇总" xfId="16" builtinId="25"/>
    <cellStyle name="百分比" xfId="17" builtinId="5"/>
    <cellStyle name="千位分隔" xfId="18" builtinId="3"/>
    <cellStyle name="标题 2" xfId="19" builtinId="17"/>
    <cellStyle name="DateStyle" xfId="20"/>
    <cellStyle name="货币[0]" xfId="21" builtinId="7"/>
    <cellStyle name="60% - 强调文字颜色 4" xfId="22" builtinId="44"/>
    <cellStyle name="警告文本" xfId="23" builtinId="11"/>
    <cellStyle name="Normal" xfId="24"/>
    <cellStyle name="20% - 强调文字颜色 2" xfId="25" builtinId="34"/>
    <cellStyle name="60% - 强调文字颜色 5" xfId="26" builtinId="48"/>
    <cellStyle name="标题 1" xfId="27" builtinId="16"/>
    <cellStyle name="TextStyle" xfId="28"/>
    <cellStyle name="超链接" xfId="29" builtinId="8"/>
    <cellStyle name="20% - 强调文字颜色 3" xfId="30" builtinId="38"/>
    <cellStyle name="货币" xfId="31" builtinId="4"/>
    <cellStyle name="20% - 强调文字颜色 4" xfId="32" builtinId="42"/>
    <cellStyle name="计算" xfId="33" builtinId="22"/>
    <cellStyle name="已访问的超链接" xfId="34" builtinId="9"/>
    <cellStyle name="千位分隔[0]" xfId="35" builtinId="6"/>
    <cellStyle name="强调文字颜色 4" xfId="36" builtinId="41"/>
    <cellStyle name="40% - 强调文字颜色 3" xfId="37" builtinId="39"/>
    <cellStyle name="60% - 强调文字颜色 6" xfId="38" builtinId="52"/>
    <cellStyle name="输入" xfId="39" builtinId="20"/>
    <cellStyle name="输出" xfId="40" builtinId="21"/>
    <cellStyle name="检查单元格" xfId="41" builtinId="23"/>
    <cellStyle name="链接单元格" xfId="42" builtinId="24"/>
    <cellStyle name="60% - 强调文字颜色 1" xfId="43" builtinId="32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60% - 强调文字颜色 2" xfId="55" builtinId="36"/>
    <cellStyle name="40% - 强调文字颜色 2" xfId="56" builtinId="35"/>
    <cellStyle name="强调文字颜色 3" xfId="57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26"/>
      <c r="B1" s="26"/>
      <c r="C1" s="26"/>
      <c r="D1" s="49" t="s">
        <v>0</v>
      </c>
    </row>
    <row r="2" ht="45" customHeight="1" spans="1:4">
      <c r="A2" s="27" t="s">
        <v>1</v>
      </c>
      <c r="B2" s="27"/>
      <c r="C2" s="27"/>
      <c r="D2" s="27"/>
    </row>
    <row r="3" ht="18.75" customHeight="1" spans="1:4">
      <c r="A3" s="41" t="str">
        <f>"单位名称："&amp;"易门县科学技术协会"</f>
        <v>单位名称：易门县科学技术协会</v>
      </c>
      <c r="B3" s="41"/>
      <c r="C3" s="62"/>
      <c r="D3" s="49" t="s">
        <v>2</v>
      </c>
    </row>
    <row r="4" ht="22.5" customHeight="1" spans="1:4">
      <c r="A4" s="63" t="s">
        <v>3</v>
      </c>
      <c r="B4" s="63"/>
      <c r="C4" s="63" t="s">
        <v>4</v>
      </c>
      <c r="D4" s="63"/>
    </row>
    <row r="5" ht="18.75" customHeight="1" spans="1:4">
      <c r="A5" s="63" t="s">
        <v>5</v>
      </c>
      <c r="B5" s="63" t="s">
        <v>6</v>
      </c>
      <c r="C5" s="63" t="s">
        <v>7</v>
      </c>
      <c r="D5" s="63" t="s">
        <v>6</v>
      </c>
    </row>
    <row r="6" ht="18.75" customHeight="1" spans="1:4">
      <c r="A6" s="63"/>
      <c r="B6" s="63"/>
      <c r="C6" s="63"/>
      <c r="D6" s="63"/>
    </row>
    <row r="7" ht="22.5" customHeight="1" spans="1:4">
      <c r="A7" s="64" t="s">
        <v>8</v>
      </c>
      <c r="B7" s="7">
        <v>114.195599</v>
      </c>
      <c r="C7" s="64" t="str">
        <f>"一"&amp;"、"&amp;"科学技术支出"</f>
        <v>一、科学技术支出</v>
      </c>
      <c r="D7" s="7">
        <v>92.261616</v>
      </c>
    </row>
    <row r="8" ht="22.5" customHeight="1" spans="1:4">
      <c r="A8" s="64" t="s">
        <v>9</v>
      </c>
      <c r="B8" s="7"/>
      <c r="C8" s="64" t="str">
        <f>"二"&amp;"、"&amp;"社会保障和就业支出"</f>
        <v>二、社会保障和就业支出</v>
      </c>
      <c r="D8" s="7">
        <v>6.970304</v>
      </c>
    </row>
    <row r="9" ht="22.5" customHeight="1" spans="1:4">
      <c r="A9" s="64" t="s">
        <v>10</v>
      </c>
      <c r="B9" s="7"/>
      <c r="C9" s="64" t="str">
        <f>"三"&amp;"、"&amp;"卫生健康支出"</f>
        <v>三、卫生健康支出</v>
      </c>
      <c r="D9" s="7">
        <v>8.230479</v>
      </c>
    </row>
    <row r="10" ht="22.5" customHeight="1" spans="1:4">
      <c r="A10" s="64" t="s">
        <v>11</v>
      </c>
      <c r="B10" s="7"/>
      <c r="C10" s="64" t="str">
        <f>"四"&amp;"、"&amp;"住房保障支出"</f>
        <v>四、住房保障支出</v>
      </c>
      <c r="D10" s="7">
        <v>6.7332</v>
      </c>
    </row>
    <row r="11" ht="22.5" customHeight="1" spans="1:4">
      <c r="A11" s="64" t="s">
        <v>12</v>
      </c>
      <c r="B11" s="7"/>
      <c r="C11" s="64"/>
      <c r="D11" s="7"/>
    </row>
    <row r="12" ht="22.5" customHeight="1" spans="1:4">
      <c r="A12" s="64" t="s">
        <v>13</v>
      </c>
      <c r="B12" s="7"/>
      <c r="C12" s="64"/>
      <c r="D12" s="7"/>
    </row>
    <row r="13" ht="22.5" customHeight="1" spans="1:4">
      <c r="A13" s="64" t="s">
        <v>14</v>
      </c>
      <c r="B13" s="7"/>
      <c r="C13" s="64"/>
      <c r="D13" s="7"/>
    </row>
    <row r="14" ht="22.5" customHeight="1" spans="1:4">
      <c r="A14" s="64" t="s">
        <v>15</v>
      </c>
      <c r="B14" s="7"/>
      <c r="C14" s="64"/>
      <c r="D14" s="7"/>
    </row>
    <row r="15" ht="22.5" customHeight="1" spans="1:4">
      <c r="A15" s="65" t="s">
        <v>16</v>
      </c>
      <c r="B15" s="7"/>
      <c r="C15" s="68"/>
      <c r="D15" s="7"/>
    </row>
    <row r="16" ht="22.5" customHeight="1" spans="1:4">
      <c r="A16" s="65" t="s">
        <v>17</v>
      </c>
      <c r="B16" s="7"/>
      <c r="C16" s="68"/>
      <c r="D16" s="7"/>
    </row>
    <row r="17" ht="22.5" customHeight="1" spans="1:4">
      <c r="A17" s="65"/>
      <c r="B17" s="7"/>
      <c r="C17" s="68"/>
      <c r="D17" s="7"/>
    </row>
    <row r="18" ht="22.5" customHeight="1" spans="1:4">
      <c r="A18" s="66" t="s">
        <v>18</v>
      </c>
      <c r="B18" s="67">
        <v>114.195599</v>
      </c>
      <c r="C18" s="68" t="s">
        <v>19</v>
      </c>
      <c r="D18" s="67">
        <v>114.195599</v>
      </c>
    </row>
    <row r="19" ht="22.5" customHeight="1" spans="1:4">
      <c r="A19" s="65" t="s">
        <v>20</v>
      </c>
      <c r="B19" s="7"/>
      <c r="C19" s="64" t="s">
        <v>21</v>
      </c>
      <c r="D19" s="35"/>
    </row>
    <row r="20" ht="22.5" customHeight="1" spans="1:4">
      <c r="A20" s="66" t="s">
        <v>22</v>
      </c>
      <c r="B20" s="67">
        <v>114.195599</v>
      </c>
      <c r="C20" s="68" t="s">
        <v>23</v>
      </c>
      <c r="D20" s="67">
        <v>114.195599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selection activeCell="A9" sqref="A9:F9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5" t="s">
        <v>284</v>
      </c>
      <c r="B1" s="5"/>
      <c r="C1" s="5"/>
      <c r="D1" s="5"/>
      <c r="E1" s="5"/>
      <c r="F1" s="5"/>
      <c r="G1" s="5"/>
      <c r="H1" s="5"/>
      <c r="I1" s="5"/>
      <c r="J1" s="5"/>
    </row>
    <row r="2" ht="45" customHeight="1" spans="1:10">
      <c r="A2" s="15" t="s">
        <v>285</v>
      </c>
      <c r="B2" s="15"/>
      <c r="C2" s="15"/>
      <c r="D2" s="15"/>
      <c r="E2" s="15"/>
      <c r="F2" s="15"/>
      <c r="G2" s="15"/>
      <c r="H2" s="15"/>
      <c r="I2" s="15"/>
      <c r="J2" s="15"/>
    </row>
    <row r="3" ht="20.25" customHeight="1" spans="1:10">
      <c r="A3" s="1" t="str">
        <f>"单位名称："&amp;"易门县科学技术协会"</f>
        <v>单位名称：易门县科学技术协会</v>
      </c>
      <c r="B3" s="1"/>
      <c r="C3" s="1"/>
      <c r="D3" s="1"/>
      <c r="E3" s="1"/>
      <c r="F3" s="1"/>
      <c r="G3" s="1"/>
      <c r="H3" s="1"/>
      <c r="I3" s="1"/>
      <c r="J3" s="1"/>
    </row>
    <row r="4" ht="20.25" customHeight="1" spans="1:10">
      <c r="A4" s="16" t="s">
        <v>208</v>
      </c>
      <c r="B4" s="16" t="s">
        <v>209</v>
      </c>
      <c r="C4" s="16" t="s">
        <v>210</v>
      </c>
      <c r="D4" s="16" t="s">
        <v>211</v>
      </c>
      <c r="E4" s="16" t="s">
        <v>212</v>
      </c>
      <c r="F4" s="16" t="s">
        <v>213</v>
      </c>
      <c r="G4" s="16" t="s">
        <v>214</v>
      </c>
      <c r="H4" s="16" t="s">
        <v>215</v>
      </c>
      <c r="I4" s="16" t="s">
        <v>216</v>
      </c>
      <c r="J4" s="16" t="s">
        <v>217</v>
      </c>
    </row>
    <row r="5" ht="46.5" customHeight="1" spans="1:10">
      <c r="A5" s="16"/>
      <c r="B5" s="16"/>
      <c r="C5" s="16"/>
      <c r="D5" s="16"/>
      <c r="E5" s="16"/>
      <c r="F5" s="16"/>
      <c r="G5" s="16"/>
      <c r="H5" s="16"/>
      <c r="I5" s="16"/>
      <c r="J5" s="16"/>
    </row>
    <row r="6" ht="20.25" customHeight="1" spans="1:10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</row>
    <row r="7" ht="20.25" customHeight="1" spans="2:10">
      <c r="B7" s="4"/>
      <c r="C7" s="4"/>
      <c r="E7" s="18"/>
      <c r="F7" s="18"/>
      <c r="G7" s="18"/>
      <c r="H7" s="18"/>
      <c r="I7" s="18"/>
      <c r="J7" s="18"/>
    </row>
    <row r="8" ht="20.25" customHeight="1" spans="1:10">
      <c r="A8" s="4"/>
      <c r="B8" s="4"/>
      <c r="C8" s="6"/>
      <c r="D8" s="6"/>
      <c r="E8" s="18"/>
      <c r="F8" s="18"/>
      <c r="G8" s="18"/>
      <c r="H8" s="18"/>
      <c r="I8" s="18"/>
      <c r="J8" s="18"/>
    </row>
    <row r="9" customHeight="1" spans="1:1">
      <c r="A9" t="s">
        <v>286</v>
      </c>
    </row>
  </sheetData>
  <mergeCells count="14">
    <mergeCell ref="A1:J1"/>
    <mergeCell ref="A2:J2"/>
    <mergeCell ref="A3:J3"/>
    <mergeCell ref="A9:F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9" sqref="A9:F9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26"/>
      <c r="B1" s="26"/>
      <c r="C1" s="26"/>
      <c r="D1" s="26"/>
      <c r="E1" s="26"/>
      <c r="F1" s="36" t="s">
        <v>287</v>
      </c>
    </row>
    <row r="2" ht="37.5" customHeight="1" spans="1:6">
      <c r="A2" s="27" t="s">
        <v>288</v>
      </c>
      <c r="B2" s="27"/>
      <c r="C2" s="27"/>
      <c r="D2" s="27"/>
      <c r="E2" s="27"/>
      <c r="F2" s="27"/>
    </row>
    <row r="3" ht="18.75" customHeight="1" spans="1:6">
      <c r="A3" s="28" t="str">
        <f>"单位名称："&amp;"易门县科学技术协会"</f>
        <v>单位名称：易门县科学技术协会</v>
      </c>
      <c r="B3" s="28"/>
      <c r="C3" s="28"/>
      <c r="D3" s="29"/>
      <c r="E3" s="29"/>
      <c r="F3" s="37" t="s">
        <v>26</v>
      </c>
    </row>
    <row r="4" ht="18.75" customHeight="1" spans="1:6">
      <c r="A4" s="30" t="s">
        <v>131</v>
      </c>
      <c r="B4" s="30" t="s">
        <v>56</v>
      </c>
      <c r="C4" s="30" t="s">
        <v>57</v>
      </c>
      <c r="D4" s="31" t="s">
        <v>289</v>
      </c>
      <c r="E4" s="31"/>
      <c r="F4" s="31"/>
    </row>
    <row r="5" ht="18.75" customHeight="1" spans="1:6">
      <c r="A5" s="30" t="s">
        <v>56</v>
      </c>
      <c r="B5" s="30" t="s">
        <v>56</v>
      </c>
      <c r="C5" s="30" t="s">
        <v>57</v>
      </c>
      <c r="D5" s="31" t="s">
        <v>31</v>
      </c>
      <c r="E5" s="31" t="s">
        <v>59</v>
      </c>
      <c r="F5" s="31" t="s">
        <v>60</v>
      </c>
    </row>
    <row r="6" ht="18.75" customHeight="1" spans="1:6">
      <c r="A6" s="32" t="s">
        <v>42</v>
      </c>
      <c r="B6" s="32"/>
      <c r="C6" s="32" t="s">
        <v>43</v>
      </c>
      <c r="D6" s="32" t="s">
        <v>45</v>
      </c>
      <c r="E6" s="32" t="s">
        <v>46</v>
      </c>
      <c r="F6" s="32" t="s">
        <v>47</v>
      </c>
    </row>
    <row r="7" ht="20.25" customHeight="1" spans="1:6">
      <c r="A7" s="33"/>
      <c r="B7" s="33"/>
      <c r="C7" s="33"/>
      <c r="D7" s="7"/>
      <c r="E7" s="7"/>
      <c r="F7" s="7"/>
    </row>
    <row r="8" ht="20.25" customHeight="1" spans="1:6">
      <c r="A8" s="34" t="s">
        <v>103</v>
      </c>
      <c r="B8" s="34"/>
      <c r="C8" s="34"/>
      <c r="D8" s="35"/>
      <c r="E8" s="35"/>
      <c r="F8" s="35"/>
    </row>
    <row r="9" customHeight="1" spans="1:1">
      <c r="A9" t="s">
        <v>290</v>
      </c>
    </row>
  </sheetData>
  <mergeCells count="8">
    <mergeCell ref="A2:F2"/>
    <mergeCell ref="A3:C3"/>
    <mergeCell ref="D4:F4"/>
    <mergeCell ref="A8:C8"/>
    <mergeCell ref="A9:F9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3"/>
  <sheetViews>
    <sheetView showZeros="0" workbookViewId="0">
      <selection activeCell="A1" sqref="A1:M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5" t="s">
        <v>291</v>
      </c>
    </row>
    <row r="2" ht="45" customHeight="1" spans="1:17">
      <c r="A2" s="15" t="s">
        <v>292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24"/>
      <c r="O2" s="24"/>
      <c r="P2" s="24"/>
      <c r="Q2" s="24"/>
    </row>
    <row r="3" ht="20.25" customHeight="1" spans="1:17">
      <c r="A3" s="1" t="str">
        <f>"单位名称："&amp;"易门县科学技术协会"</f>
        <v>单位名称：易门县科学技术协会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" t="s">
        <v>26</v>
      </c>
    </row>
    <row r="4" ht="20.25" customHeight="1" spans="1:17">
      <c r="A4" s="3" t="s">
        <v>293</v>
      </c>
      <c r="B4" s="3" t="s">
        <v>294</v>
      </c>
      <c r="C4" s="3" t="s">
        <v>295</v>
      </c>
      <c r="D4" s="3" t="s">
        <v>296</v>
      </c>
      <c r="E4" s="3" t="s">
        <v>297</v>
      </c>
      <c r="F4" s="3" t="s">
        <v>298</v>
      </c>
      <c r="G4" s="3" t="s">
        <v>138</v>
      </c>
      <c r="H4" s="3"/>
      <c r="I4" s="3"/>
      <c r="J4" s="3"/>
      <c r="K4" s="3"/>
      <c r="L4" s="3"/>
      <c r="M4" s="3"/>
      <c r="N4" s="3"/>
      <c r="O4" s="3"/>
      <c r="P4" s="3"/>
      <c r="Q4" s="3"/>
    </row>
    <row r="5" ht="20.25" customHeight="1" spans="1:17">
      <c r="A5" s="3" t="s">
        <v>299</v>
      </c>
      <c r="B5" s="3" t="s">
        <v>294</v>
      </c>
      <c r="C5" s="3" t="s">
        <v>295</v>
      </c>
      <c r="D5" s="3" t="s">
        <v>296</v>
      </c>
      <c r="E5" s="3" t="s">
        <v>297</v>
      </c>
      <c r="F5" s="3" t="s">
        <v>298</v>
      </c>
      <c r="G5" s="3" t="s">
        <v>29</v>
      </c>
      <c r="H5" s="3" t="s">
        <v>32</v>
      </c>
      <c r="I5" s="3" t="s">
        <v>300</v>
      </c>
      <c r="J5" s="3" t="s">
        <v>301</v>
      </c>
      <c r="K5" s="3" t="s">
        <v>35</v>
      </c>
      <c r="L5" s="3" t="s">
        <v>36</v>
      </c>
      <c r="M5" s="3" t="s">
        <v>36</v>
      </c>
      <c r="N5" s="3"/>
      <c r="O5" s="3"/>
      <c r="P5" s="3"/>
      <c r="Q5" s="3"/>
    </row>
    <row r="6" ht="32.4" customHeight="1" spans="1:17">
      <c r="A6" s="3"/>
      <c r="B6" s="3"/>
      <c r="C6" s="3"/>
      <c r="D6" s="3"/>
      <c r="E6" s="3"/>
      <c r="F6" s="3"/>
      <c r="G6" s="3"/>
      <c r="H6" s="3" t="s">
        <v>31</v>
      </c>
      <c r="I6" s="3"/>
      <c r="J6" s="3"/>
      <c r="K6" s="3"/>
      <c r="L6" s="3" t="s">
        <v>31</v>
      </c>
      <c r="M6" s="3" t="s">
        <v>37</v>
      </c>
      <c r="N6" s="3" t="s">
        <v>38</v>
      </c>
      <c r="O6" s="25" t="s">
        <v>39</v>
      </c>
      <c r="P6" s="25" t="s">
        <v>40</v>
      </c>
      <c r="Q6" s="25" t="s">
        <v>41</v>
      </c>
    </row>
    <row r="7" ht="20.25" customHeight="1" spans="1:17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10</v>
      </c>
      <c r="K7" s="17">
        <v>11</v>
      </c>
      <c r="L7" s="17">
        <v>12</v>
      </c>
      <c r="M7" s="17">
        <v>13</v>
      </c>
      <c r="N7" s="17">
        <v>14</v>
      </c>
      <c r="O7" s="17">
        <v>15</v>
      </c>
      <c r="P7" s="17">
        <v>16</v>
      </c>
      <c r="Q7" s="17">
        <v>17</v>
      </c>
    </row>
    <row r="8" ht="20.25" customHeight="1" spans="1:17">
      <c r="A8" s="22" t="s">
        <v>172</v>
      </c>
      <c r="B8" s="4"/>
      <c r="C8" s="4"/>
      <c r="D8" s="18"/>
      <c r="E8" s="18"/>
      <c r="F8" s="18">
        <v>1.82</v>
      </c>
      <c r="G8" s="18">
        <v>1.82</v>
      </c>
      <c r="H8" s="18">
        <v>1.82</v>
      </c>
      <c r="I8" s="18"/>
      <c r="J8" s="19"/>
      <c r="K8" s="19"/>
      <c r="L8" s="18"/>
      <c r="M8" s="18"/>
      <c r="N8" s="18"/>
      <c r="O8" s="18"/>
      <c r="P8" s="18"/>
      <c r="Q8" s="18"/>
    </row>
    <row r="9" ht="20.25" customHeight="1" spans="1:17">
      <c r="A9" s="4"/>
      <c r="B9" s="4" t="s">
        <v>302</v>
      </c>
      <c r="C9" s="4" t="str">
        <f>"A05040101"&amp;"  "&amp;"复印纸"</f>
        <v>A05040101  复印纸</v>
      </c>
      <c r="D9" s="23" t="s">
        <v>303</v>
      </c>
      <c r="E9" s="6">
        <v>1</v>
      </c>
      <c r="F9" s="18">
        <v>0.12</v>
      </c>
      <c r="G9" s="18">
        <v>0.12</v>
      </c>
      <c r="H9" s="19">
        <v>0.12</v>
      </c>
      <c r="I9" s="19"/>
      <c r="J9" s="19"/>
      <c r="K9" s="19"/>
      <c r="L9" s="18"/>
      <c r="M9" s="18"/>
      <c r="N9" s="18"/>
      <c r="O9" s="18"/>
      <c r="P9" s="18"/>
      <c r="Q9" s="18"/>
    </row>
    <row r="10" ht="20.25" customHeight="1" spans="1:17">
      <c r="A10" s="4"/>
      <c r="B10" s="4" t="s">
        <v>304</v>
      </c>
      <c r="C10" s="4" t="str">
        <f>"C23120301"&amp;"  "&amp;"车辆维修和保养服务"</f>
        <v>C23120301  车辆维修和保养服务</v>
      </c>
      <c r="D10" s="23" t="s">
        <v>303</v>
      </c>
      <c r="E10" s="6">
        <v>1</v>
      </c>
      <c r="F10" s="18">
        <v>0.7</v>
      </c>
      <c r="G10" s="18">
        <v>0.7</v>
      </c>
      <c r="H10" s="19">
        <v>0.7</v>
      </c>
      <c r="I10" s="19"/>
      <c r="J10" s="19"/>
      <c r="K10" s="19"/>
      <c r="L10" s="18"/>
      <c r="M10" s="18"/>
      <c r="N10" s="18"/>
      <c r="O10" s="18"/>
      <c r="P10" s="18"/>
      <c r="Q10" s="18"/>
    </row>
    <row r="11" ht="20.25" customHeight="1" spans="1:17">
      <c r="A11" s="4"/>
      <c r="B11" s="4" t="s">
        <v>305</v>
      </c>
      <c r="C11" s="4" t="str">
        <f>"C1804010201"&amp;"  "&amp;"机动车保险服务"</f>
        <v>C1804010201  机动车保险服务</v>
      </c>
      <c r="D11" s="23" t="s">
        <v>303</v>
      </c>
      <c r="E11" s="6">
        <v>1</v>
      </c>
      <c r="F11" s="18">
        <v>0.3</v>
      </c>
      <c r="G11" s="18">
        <v>0.3</v>
      </c>
      <c r="H11" s="19">
        <v>0.3</v>
      </c>
      <c r="I11" s="19"/>
      <c r="J11" s="19"/>
      <c r="K11" s="19"/>
      <c r="L11" s="18"/>
      <c r="M11" s="18"/>
      <c r="N11" s="18"/>
      <c r="O11" s="18"/>
      <c r="P11" s="18"/>
      <c r="Q11" s="18"/>
    </row>
    <row r="12" ht="20.25" customHeight="1" spans="1:17">
      <c r="A12" s="4"/>
      <c r="B12" s="4" t="s">
        <v>306</v>
      </c>
      <c r="C12" s="4" t="str">
        <f>"C23120302"&amp;"  "&amp;"车辆加油、添加燃料服务"</f>
        <v>C23120302  车辆加油、添加燃料服务</v>
      </c>
      <c r="D12" s="23" t="s">
        <v>303</v>
      </c>
      <c r="E12" s="6">
        <v>1</v>
      </c>
      <c r="F12" s="18">
        <v>0.7</v>
      </c>
      <c r="G12" s="18">
        <v>0.7</v>
      </c>
      <c r="H12" s="19">
        <v>0.7</v>
      </c>
      <c r="I12" s="19"/>
      <c r="J12" s="19"/>
      <c r="K12" s="19"/>
      <c r="L12" s="18"/>
      <c r="M12" s="18"/>
      <c r="N12" s="18"/>
      <c r="O12" s="18"/>
      <c r="P12" s="18"/>
      <c r="Q12" s="18"/>
    </row>
    <row r="13" ht="20.25" customHeight="1" spans="1:17">
      <c r="A13" s="6" t="s">
        <v>29</v>
      </c>
      <c r="B13" s="6"/>
      <c r="C13" s="6"/>
      <c r="D13" s="23"/>
      <c r="E13" s="23"/>
      <c r="F13" s="18">
        <v>1.82</v>
      </c>
      <c r="G13" s="18">
        <v>1.82</v>
      </c>
      <c r="H13" s="18">
        <v>1.82</v>
      </c>
      <c r="I13" s="18"/>
      <c r="J13" s="18"/>
      <c r="K13" s="18"/>
      <c r="L13" s="18"/>
      <c r="M13" s="18"/>
      <c r="N13" s="18"/>
      <c r="O13" s="18"/>
      <c r="P13" s="18"/>
      <c r="Q13" s="18"/>
    </row>
  </sheetData>
  <mergeCells count="17">
    <mergeCell ref="A1:M1"/>
    <mergeCell ref="A2:Q2"/>
    <mergeCell ref="A3:M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A15" sqref="A15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28.2833333333333" customWidth="1"/>
    <col min="5" max="7" width="28.4166666666667" customWidth="1"/>
    <col min="8" max="8" width="16.2833333333333" customWidth="1"/>
    <col min="9" max="13" width="16.4166666666667" customWidth="1"/>
    <col min="14" max="18" width="16.2833333333333" customWidth="1"/>
  </cols>
  <sheetData>
    <row r="1" customHeight="1" spans="1:18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 t="s">
        <v>307</v>
      </c>
    </row>
    <row r="2" ht="45" customHeight="1" spans="1:18">
      <c r="A2" s="15" t="s">
        <v>308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ht="20.25" customHeight="1" spans="1:18">
      <c r="A3" s="1" t="str">
        <f>"单位名称："&amp;"易门县科学技术协会"</f>
        <v>单位名称：易门县科学技术协会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/>
      <c r="N3" s="5"/>
      <c r="O3" s="5"/>
      <c r="P3" s="5"/>
      <c r="Q3" s="5"/>
      <c r="R3" s="5" t="s">
        <v>26</v>
      </c>
    </row>
    <row r="4" ht="27.15" customHeight="1" spans="1:18">
      <c r="A4" s="16" t="s">
        <v>293</v>
      </c>
      <c r="B4" s="16" t="s">
        <v>309</v>
      </c>
      <c r="C4" s="16" t="s">
        <v>310</v>
      </c>
      <c r="D4" s="16" t="s">
        <v>311</v>
      </c>
      <c r="E4" s="16" t="s">
        <v>312</v>
      </c>
      <c r="F4" s="16" t="s">
        <v>313</v>
      </c>
      <c r="G4" s="16" t="s">
        <v>314</v>
      </c>
      <c r="H4" s="16" t="s">
        <v>138</v>
      </c>
      <c r="I4" s="16"/>
      <c r="J4" s="16"/>
      <c r="K4" s="16"/>
      <c r="L4" s="16"/>
      <c r="M4" s="16"/>
      <c r="N4" s="16"/>
      <c r="O4" s="16"/>
      <c r="P4" s="16"/>
      <c r="Q4" s="16"/>
      <c r="R4" s="16"/>
    </row>
    <row r="5" ht="23.4" customHeight="1" spans="1:18">
      <c r="A5" s="16" t="s">
        <v>299</v>
      </c>
      <c r="B5" s="16"/>
      <c r="C5" s="16" t="s">
        <v>310</v>
      </c>
      <c r="D5" s="16"/>
      <c r="E5" s="16" t="s">
        <v>312</v>
      </c>
      <c r="F5" s="16" t="s">
        <v>313</v>
      </c>
      <c r="G5" s="16" t="s">
        <v>315</v>
      </c>
      <c r="H5" s="16" t="s">
        <v>29</v>
      </c>
      <c r="I5" s="16" t="s">
        <v>32</v>
      </c>
      <c r="J5" s="16" t="s">
        <v>300</v>
      </c>
      <c r="K5" s="16" t="s">
        <v>301</v>
      </c>
      <c r="L5" s="16" t="s">
        <v>35</v>
      </c>
      <c r="M5" s="16" t="s">
        <v>36</v>
      </c>
      <c r="N5" s="16"/>
      <c r="O5" s="16"/>
      <c r="P5" s="16"/>
      <c r="Q5" s="16"/>
      <c r="R5" s="16"/>
    </row>
    <row r="6" ht="28.65" customHeight="1" spans="1:18">
      <c r="A6" s="16"/>
      <c r="B6" s="16"/>
      <c r="C6" s="16"/>
      <c r="D6" s="16"/>
      <c r="E6" s="16"/>
      <c r="F6" s="16"/>
      <c r="G6" s="16"/>
      <c r="H6" s="16"/>
      <c r="I6" s="16" t="s">
        <v>31</v>
      </c>
      <c r="J6" s="16"/>
      <c r="K6" s="16"/>
      <c r="L6" s="16"/>
      <c r="M6" s="16" t="s">
        <v>31</v>
      </c>
      <c r="N6" s="16" t="s">
        <v>37</v>
      </c>
      <c r="O6" s="16" t="s">
        <v>38</v>
      </c>
      <c r="P6" s="20" t="s">
        <v>39</v>
      </c>
      <c r="Q6" s="20" t="s">
        <v>40</v>
      </c>
      <c r="R6" s="20" t="s">
        <v>41</v>
      </c>
    </row>
    <row r="7" ht="20.25" customHeight="1" spans="1:18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10</v>
      </c>
      <c r="K7" s="17">
        <v>11</v>
      </c>
      <c r="L7" s="17">
        <v>12</v>
      </c>
      <c r="M7" s="17">
        <v>13</v>
      </c>
      <c r="N7" s="17">
        <v>14</v>
      </c>
      <c r="O7" s="17">
        <v>15</v>
      </c>
      <c r="P7" s="17">
        <v>16</v>
      </c>
      <c r="Q7" s="17">
        <v>17</v>
      </c>
      <c r="R7" s="17">
        <v>18</v>
      </c>
    </row>
    <row r="8" ht="20.25" customHeight="1" spans="1:18">
      <c r="A8" s="4"/>
      <c r="B8" s="4"/>
      <c r="C8" s="4"/>
      <c r="D8" s="6"/>
      <c r="E8" s="6"/>
      <c r="F8" s="6"/>
      <c r="G8" s="18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ht="20.25" customHeight="1" spans="1:18">
      <c r="A9" s="4"/>
      <c r="B9" s="4"/>
      <c r="C9" s="4"/>
      <c r="D9" s="4"/>
      <c r="E9" s="4"/>
      <c r="F9" s="4"/>
      <c r="G9" s="4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ht="20.25" customHeight="1" spans="1:18">
      <c r="A10" s="6" t="s">
        <v>29</v>
      </c>
      <c r="B10" s="6"/>
      <c r="C10" s="6"/>
      <c r="D10" s="6"/>
      <c r="E10" s="6"/>
      <c r="F10" s="6"/>
      <c r="G10" s="6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customHeight="1" spans="1:1">
      <c r="A11" t="s">
        <v>316</v>
      </c>
    </row>
  </sheetData>
  <mergeCells count="19">
    <mergeCell ref="A1:M1"/>
    <mergeCell ref="A2:R2"/>
    <mergeCell ref="A3:L3"/>
    <mergeCell ref="H4:R4"/>
    <mergeCell ref="M5:R5"/>
    <mergeCell ref="A10:G10"/>
    <mergeCell ref="A11:F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9"/>
  <sheetViews>
    <sheetView showZeros="0" workbookViewId="0">
      <selection activeCell="A16" sqref="A16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ht="24.1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5" t="s">
        <v>317</v>
      </c>
    </row>
    <row r="2" ht="45.15" customHeight="1" spans="1:11">
      <c r="A2" s="8" t="s">
        <v>318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18.75" customHeight="1" spans="1:11">
      <c r="A3" s="1" t="str">
        <f>"单位名称："&amp;"易门县科学技术协会"</f>
        <v>单位名称：易门县科学技术协会</v>
      </c>
      <c r="B3" s="1"/>
      <c r="C3" s="1"/>
      <c r="D3" s="1"/>
      <c r="E3" s="1"/>
      <c r="F3" s="1"/>
      <c r="G3" s="1"/>
      <c r="H3" s="1"/>
      <c r="I3" s="1"/>
      <c r="J3" s="1"/>
      <c r="K3" s="5" t="s">
        <v>26</v>
      </c>
    </row>
    <row r="4" ht="22.5" customHeight="1" spans="1:11">
      <c r="A4" s="11" t="s">
        <v>319</v>
      </c>
      <c r="B4" s="11" t="s">
        <v>138</v>
      </c>
      <c r="C4" s="11"/>
      <c r="D4" s="11"/>
      <c r="E4" s="11" t="s">
        <v>320</v>
      </c>
      <c r="F4" s="11"/>
      <c r="G4" s="11"/>
      <c r="H4" s="11"/>
      <c r="I4" s="11"/>
      <c r="J4" s="11"/>
      <c r="K4" s="11"/>
    </row>
    <row r="5" ht="22.5" customHeight="1" spans="1:11">
      <c r="A5" s="11"/>
      <c r="B5" s="11" t="s">
        <v>29</v>
      </c>
      <c r="C5" s="11" t="s">
        <v>32</v>
      </c>
      <c r="D5" s="11" t="s">
        <v>300</v>
      </c>
      <c r="E5" s="14" t="s">
        <v>321</v>
      </c>
      <c r="F5" s="14" t="s">
        <v>322</v>
      </c>
      <c r="G5" s="14" t="s">
        <v>323</v>
      </c>
      <c r="H5" s="14" t="s">
        <v>324</v>
      </c>
      <c r="I5" s="14" t="s">
        <v>325</v>
      </c>
      <c r="J5" s="14" t="s">
        <v>326</v>
      </c>
      <c r="K5" s="14" t="s">
        <v>327</v>
      </c>
    </row>
    <row r="6" ht="18.75" customHeight="1" spans="1:11">
      <c r="A6" s="12">
        <v>1</v>
      </c>
      <c r="B6" s="12">
        <v>2</v>
      </c>
      <c r="C6" s="12">
        <v>3</v>
      </c>
      <c r="D6" s="13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</row>
    <row r="7" ht="18.75" customHeight="1" spans="1:1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18.75" customHeight="1" spans="1:11">
      <c r="A8" s="6" t="s">
        <v>29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customHeight="1" spans="1:1">
      <c r="A9" t="s">
        <v>328</v>
      </c>
    </row>
  </sheetData>
  <mergeCells count="6">
    <mergeCell ref="A2:K2"/>
    <mergeCell ref="A3:C3"/>
    <mergeCell ref="B4:D4"/>
    <mergeCell ref="E4:K4"/>
    <mergeCell ref="A9:H9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B14" sqref="B14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"/>
      <c r="B1" s="1"/>
      <c r="C1" s="1"/>
      <c r="D1" s="1"/>
      <c r="E1" s="1"/>
      <c r="F1" s="1"/>
      <c r="G1" s="1"/>
      <c r="H1" s="1"/>
      <c r="I1" s="1"/>
      <c r="J1" s="5" t="s">
        <v>329</v>
      </c>
    </row>
    <row r="2" ht="45.3" customHeight="1" spans="1:10">
      <c r="A2" s="8" t="s">
        <v>330</v>
      </c>
      <c r="B2" s="9"/>
      <c r="C2" s="9"/>
      <c r="D2" s="9"/>
      <c r="E2" s="9"/>
      <c r="F2" s="9"/>
      <c r="G2" s="9"/>
      <c r="H2" s="9"/>
      <c r="I2" s="9"/>
      <c r="J2" s="9"/>
    </row>
    <row r="3" ht="22.8" customHeight="1" spans="1:10">
      <c r="A3" s="1" t="str">
        <f>"单位名称："&amp;"易门县科学技术协会"</f>
        <v>单位名称：易门县科学技术协会</v>
      </c>
      <c r="B3" s="1"/>
      <c r="C3" s="1"/>
      <c r="D3" s="10"/>
      <c r="E3" s="10"/>
      <c r="F3" s="10"/>
      <c r="G3" s="10"/>
      <c r="H3" s="10"/>
      <c r="I3" s="10"/>
      <c r="J3" s="10"/>
    </row>
    <row r="4" ht="27.15" customHeight="1" spans="1:10">
      <c r="A4" s="3" t="s">
        <v>208</v>
      </c>
      <c r="B4" s="3" t="s">
        <v>209</v>
      </c>
      <c r="C4" s="3" t="s">
        <v>210</v>
      </c>
      <c r="D4" s="3" t="s">
        <v>211</v>
      </c>
      <c r="E4" s="3" t="s">
        <v>212</v>
      </c>
      <c r="F4" s="3" t="s">
        <v>213</v>
      </c>
      <c r="G4" s="3" t="s">
        <v>214</v>
      </c>
      <c r="H4" s="3" t="s">
        <v>215</v>
      </c>
      <c r="I4" s="3" t="s">
        <v>216</v>
      </c>
      <c r="J4" s="3" t="s">
        <v>217</v>
      </c>
    </row>
    <row r="5" ht="18.75" customHeight="1" spans="1:10">
      <c r="A5" s="3" t="s">
        <v>42</v>
      </c>
      <c r="B5" s="3" t="s">
        <v>43</v>
      </c>
      <c r="C5" s="3" t="s">
        <v>44</v>
      </c>
      <c r="D5" s="3" t="s">
        <v>45</v>
      </c>
      <c r="E5" s="3" t="s">
        <v>46</v>
      </c>
      <c r="F5" s="3" t="s">
        <v>47</v>
      </c>
      <c r="G5" s="3" t="s">
        <v>48</v>
      </c>
      <c r="H5" s="3" t="s">
        <v>49</v>
      </c>
      <c r="I5" s="3" t="s">
        <v>50</v>
      </c>
      <c r="J5" s="3" t="s">
        <v>66</v>
      </c>
    </row>
    <row r="6" ht="18.75" customHeight="1" spans="1:10">
      <c r="A6" s="4"/>
      <c r="B6" s="4"/>
      <c r="C6" s="4"/>
      <c r="D6" s="4"/>
      <c r="E6" s="4"/>
      <c r="F6" s="4"/>
      <c r="G6" s="4"/>
      <c r="H6" s="4"/>
      <c r="I6" s="4"/>
      <c r="J6" s="4"/>
    </row>
    <row r="7" ht="18.75" customHeight="1" spans="1:10">
      <c r="A7" s="4"/>
      <c r="B7" s="4"/>
      <c r="C7" s="4"/>
      <c r="D7" s="4"/>
      <c r="E7" s="4"/>
      <c r="F7" s="4"/>
      <c r="G7" s="4"/>
      <c r="H7" s="4"/>
      <c r="I7" s="4"/>
      <c r="J7" s="4"/>
    </row>
    <row r="8" customHeight="1" spans="1:1">
      <c r="A8" t="s">
        <v>331</v>
      </c>
    </row>
  </sheetData>
  <mergeCells count="3">
    <mergeCell ref="A2:J2"/>
    <mergeCell ref="A3:C3"/>
    <mergeCell ref="A8:F8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B13" sqref="B13"/>
    </sheetView>
  </sheetViews>
  <sheetFormatPr defaultColWidth="8.85" defaultRowHeight="15" customHeight="1" outlineLevelRow="7" outlineLevelCol="7"/>
  <cols>
    <col min="1" max="8" width="28.575" customWidth="1"/>
  </cols>
  <sheetData>
    <row r="1" ht="18.75" customHeight="1" spans="1:8">
      <c r="A1" s="1"/>
      <c r="B1" s="1"/>
      <c r="C1" s="1"/>
      <c r="D1" s="1"/>
      <c r="E1" s="1"/>
      <c r="F1" s="1"/>
      <c r="G1" s="1"/>
      <c r="H1" s="5" t="s">
        <v>332</v>
      </c>
    </row>
    <row r="2" ht="41.4" customHeight="1" spans="1:8">
      <c r="A2" s="2" t="s">
        <v>333</v>
      </c>
      <c r="B2" s="2"/>
      <c r="C2" s="2"/>
      <c r="D2" s="2"/>
      <c r="E2" s="2"/>
      <c r="F2" s="2"/>
      <c r="G2" s="2"/>
      <c r="H2" s="2"/>
    </row>
    <row r="3" ht="18.75" customHeight="1" spans="1:8">
      <c r="A3" s="1" t="str">
        <f>"单位名称："&amp;"易门县科学技术协会"</f>
        <v>单位名称：易门县科学技术协会</v>
      </c>
      <c r="B3" s="1"/>
      <c r="C3" s="1"/>
      <c r="D3" s="1"/>
      <c r="E3" s="1"/>
      <c r="F3" s="1"/>
      <c r="G3" s="1"/>
      <c r="H3" s="1"/>
    </row>
    <row r="4" ht="18.75" customHeight="1" spans="1:8">
      <c r="A4" s="3" t="s">
        <v>131</v>
      </c>
      <c r="B4" s="3" t="s">
        <v>334</v>
      </c>
      <c r="C4" s="3" t="s">
        <v>335</v>
      </c>
      <c r="D4" s="3" t="s">
        <v>336</v>
      </c>
      <c r="E4" s="3" t="s">
        <v>296</v>
      </c>
      <c r="F4" s="3" t="s">
        <v>337</v>
      </c>
      <c r="G4" s="3"/>
      <c r="H4" s="3"/>
    </row>
    <row r="5" ht="18.75" customHeight="1" spans="1:8">
      <c r="A5" s="3"/>
      <c r="B5" s="3"/>
      <c r="C5" s="3"/>
      <c r="D5" s="3"/>
      <c r="E5" s="3"/>
      <c r="F5" s="3" t="s">
        <v>297</v>
      </c>
      <c r="G5" s="3" t="s">
        <v>338</v>
      </c>
      <c r="H5" s="3" t="s">
        <v>339</v>
      </c>
    </row>
    <row r="6" ht="18.75" customHeight="1" spans="1:8">
      <c r="A6" s="3" t="s">
        <v>42</v>
      </c>
      <c r="B6" s="3" t="s">
        <v>43</v>
      </c>
      <c r="C6" s="3" t="s">
        <v>44</v>
      </c>
      <c r="D6" s="3" t="s">
        <v>45</v>
      </c>
      <c r="E6" s="3" t="s">
        <v>46</v>
      </c>
      <c r="F6" s="3" t="s">
        <v>47</v>
      </c>
      <c r="G6" s="3" t="s">
        <v>48</v>
      </c>
      <c r="H6" s="3" t="s">
        <v>49</v>
      </c>
    </row>
    <row r="7" ht="18.75" customHeight="1" spans="1:8">
      <c r="A7" s="4"/>
      <c r="B7" s="4"/>
      <c r="C7" s="4"/>
      <c r="D7" s="4"/>
      <c r="E7" s="6"/>
      <c r="F7" s="6"/>
      <c r="G7" s="7"/>
      <c r="H7" s="7"/>
    </row>
    <row r="8" customHeight="1" spans="1:1">
      <c r="A8" t="s">
        <v>340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ht="18.75" customHeight="1" spans="1:20">
      <c r="A1" s="26"/>
      <c r="B1" s="26"/>
      <c r="C1" s="26"/>
      <c r="D1" s="26"/>
      <c r="E1" s="26"/>
      <c r="F1" s="26"/>
      <c r="G1" s="26"/>
      <c r="H1" s="26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 t="s">
        <v>24</v>
      </c>
    </row>
    <row r="2" ht="37.5" customHeight="1" spans="1:20">
      <c r="A2" s="27" t="s">
        <v>25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18.75" customHeight="1" spans="1:20">
      <c r="A3" s="41" t="str">
        <f>"单位名称："&amp;"易门县科学技术协会"</f>
        <v>单位名称：易门县科学技术协会</v>
      </c>
      <c r="B3" s="41"/>
      <c r="C3" s="41"/>
      <c r="D3" s="41"/>
      <c r="E3" s="45"/>
      <c r="F3" s="45"/>
      <c r="G3" s="45"/>
      <c r="H3" s="45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 t="s">
        <v>26</v>
      </c>
    </row>
    <row r="4" ht="18.75" customHeight="1" spans="1:20">
      <c r="A4" s="30" t="s">
        <v>27</v>
      </c>
      <c r="B4" s="69" t="s">
        <v>28</v>
      </c>
      <c r="C4" s="69" t="s">
        <v>29</v>
      </c>
      <c r="D4" s="69" t="s">
        <v>30</v>
      </c>
      <c r="E4" s="69"/>
      <c r="F4" s="69"/>
      <c r="G4" s="69"/>
      <c r="H4" s="69"/>
      <c r="I4" s="69"/>
      <c r="J4" s="72"/>
      <c r="K4" s="72"/>
      <c r="L4" s="72"/>
      <c r="M4" s="72"/>
      <c r="N4" s="72"/>
      <c r="O4" s="69" t="s">
        <v>20</v>
      </c>
      <c r="P4" s="69"/>
      <c r="Q4" s="69"/>
      <c r="R4" s="69"/>
      <c r="S4" s="69"/>
      <c r="T4" s="69"/>
    </row>
    <row r="5" ht="18.75" customHeight="1" spans="1:20">
      <c r="A5" s="30"/>
      <c r="B5" s="69"/>
      <c r="C5" s="69"/>
      <c r="D5" s="70" t="s">
        <v>31</v>
      </c>
      <c r="E5" s="70" t="s">
        <v>32</v>
      </c>
      <c r="F5" s="70" t="s">
        <v>33</v>
      </c>
      <c r="G5" s="70" t="s">
        <v>34</v>
      </c>
      <c r="H5" s="70" t="s">
        <v>35</v>
      </c>
      <c r="I5" s="73" t="s">
        <v>36</v>
      </c>
      <c r="J5" s="74"/>
      <c r="K5" s="74"/>
      <c r="L5" s="74"/>
      <c r="M5" s="74"/>
      <c r="N5" s="74"/>
      <c r="O5" s="73" t="s">
        <v>31</v>
      </c>
      <c r="P5" s="73" t="s">
        <v>32</v>
      </c>
      <c r="Q5" s="73" t="s">
        <v>33</v>
      </c>
      <c r="R5" s="73" t="s">
        <v>34</v>
      </c>
      <c r="S5" s="73" t="s">
        <v>35</v>
      </c>
      <c r="T5" s="73" t="s">
        <v>36</v>
      </c>
    </row>
    <row r="6" ht="18.75" customHeight="1" spans="1:20">
      <c r="A6" s="30"/>
      <c r="B6" s="69"/>
      <c r="C6" s="69"/>
      <c r="D6" s="70"/>
      <c r="E6" s="70"/>
      <c r="F6" s="70"/>
      <c r="G6" s="70"/>
      <c r="H6" s="70"/>
      <c r="I6" s="73" t="s">
        <v>31</v>
      </c>
      <c r="J6" s="73" t="s">
        <v>37</v>
      </c>
      <c r="K6" s="73" t="s">
        <v>38</v>
      </c>
      <c r="L6" s="73" t="s">
        <v>39</v>
      </c>
      <c r="M6" s="73" t="s">
        <v>40</v>
      </c>
      <c r="N6" s="73" t="s">
        <v>41</v>
      </c>
      <c r="O6" s="73"/>
      <c r="P6" s="73"/>
      <c r="Q6" s="73"/>
      <c r="R6" s="73"/>
      <c r="S6" s="73"/>
      <c r="T6" s="73"/>
    </row>
    <row r="7" ht="18.75" customHeight="1" spans="1:20">
      <c r="A7" s="71" t="s">
        <v>42</v>
      </c>
      <c r="B7" s="32" t="s">
        <v>43</v>
      </c>
      <c r="C7" s="32" t="s">
        <v>44</v>
      </c>
      <c r="D7" s="32" t="s">
        <v>45</v>
      </c>
      <c r="E7" s="71" t="s">
        <v>46</v>
      </c>
      <c r="F7" s="32" t="s">
        <v>47</v>
      </c>
      <c r="G7" s="32" t="s">
        <v>48</v>
      </c>
      <c r="H7" s="71" t="s">
        <v>49</v>
      </c>
      <c r="I7" s="32" t="s">
        <v>50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  <c r="R7" s="32">
        <v>18</v>
      </c>
      <c r="S7" s="32">
        <v>19</v>
      </c>
      <c r="T7" s="32">
        <v>20</v>
      </c>
    </row>
    <row r="8" ht="20.25" customHeight="1" spans="1:20">
      <c r="A8" s="33" t="s">
        <v>51</v>
      </c>
      <c r="B8" s="33" t="s">
        <v>52</v>
      </c>
      <c r="C8" s="7">
        <v>114.195599</v>
      </c>
      <c r="D8" s="7">
        <v>114.195599</v>
      </c>
      <c r="E8" s="7">
        <v>114.195599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0.25" customHeight="1" spans="1:20">
      <c r="A9" s="60" t="s">
        <v>53</v>
      </c>
      <c r="B9" s="60" t="s">
        <v>52</v>
      </c>
      <c r="C9" s="7">
        <v>114.195599</v>
      </c>
      <c r="D9" s="7">
        <v>114.195599</v>
      </c>
      <c r="E9" s="7">
        <v>114.195599</v>
      </c>
      <c r="F9" s="7"/>
      <c r="G9" s="7"/>
      <c r="H9" s="7"/>
      <c r="I9" s="7"/>
      <c r="J9" s="7"/>
      <c r="K9" s="7"/>
      <c r="L9" s="7"/>
      <c r="M9" s="7"/>
      <c r="N9" s="7"/>
      <c r="O9" s="4"/>
      <c r="P9" s="4"/>
      <c r="Q9" s="4"/>
      <c r="R9" s="4"/>
      <c r="S9" s="4"/>
      <c r="T9" s="4"/>
    </row>
    <row r="10" ht="20.25" customHeight="1" spans="1:20">
      <c r="A10" s="34" t="s">
        <v>29</v>
      </c>
      <c r="B10" s="34"/>
      <c r="C10" s="7">
        <v>114.195599</v>
      </c>
      <c r="D10" s="7">
        <v>114.195599</v>
      </c>
      <c r="E10" s="7">
        <v>114.195599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0">
    <mergeCell ref="A2:T2"/>
    <mergeCell ref="A3:D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workbookViewId="0">
      <selection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26"/>
      <c r="B1" s="26"/>
      <c r="C1" s="26"/>
      <c r="D1" s="26"/>
      <c r="E1" s="26"/>
      <c r="F1" s="26"/>
      <c r="G1" s="26"/>
      <c r="H1" s="26"/>
      <c r="I1" s="26"/>
      <c r="J1" s="47"/>
      <c r="K1" s="47"/>
      <c r="L1" s="47"/>
      <c r="M1" s="47"/>
      <c r="N1" s="47"/>
      <c r="O1" s="47" t="s">
        <v>54</v>
      </c>
    </row>
    <row r="2" ht="37.5" customHeight="1" spans="1:15">
      <c r="A2" s="27" t="s">
        <v>55</v>
      </c>
      <c r="B2" s="27"/>
      <c r="C2" s="27"/>
      <c r="D2" s="27"/>
      <c r="E2" s="27"/>
      <c r="F2" s="27"/>
      <c r="G2" s="27"/>
      <c r="H2" s="27"/>
      <c r="I2" s="27"/>
      <c r="J2" s="27"/>
      <c r="K2" s="48"/>
      <c r="L2" s="48"/>
      <c r="M2" s="48"/>
      <c r="N2" s="48"/>
      <c r="O2" s="48"/>
    </row>
    <row r="3" ht="18.75" customHeight="1" spans="1:15">
      <c r="A3" s="28" t="str">
        <f>"单位名称："&amp;"易门县科学技术协会"</f>
        <v>单位名称：易门县科学技术协会</v>
      </c>
      <c r="B3" s="28"/>
      <c r="C3" s="28"/>
      <c r="D3" s="28"/>
      <c r="E3" s="28"/>
      <c r="F3" s="28"/>
      <c r="G3" s="28"/>
      <c r="H3" s="28"/>
      <c r="I3" s="28"/>
      <c r="J3" s="47"/>
      <c r="K3" s="47"/>
      <c r="L3" s="47"/>
      <c r="M3" s="47"/>
      <c r="N3" s="47"/>
      <c r="O3" s="47" t="s">
        <v>26</v>
      </c>
    </row>
    <row r="4" ht="18.75" customHeight="1" spans="1:15">
      <c r="A4" s="30" t="s">
        <v>56</v>
      </c>
      <c r="B4" s="30" t="s">
        <v>57</v>
      </c>
      <c r="C4" s="31" t="s">
        <v>29</v>
      </c>
      <c r="D4" s="31" t="s">
        <v>32</v>
      </c>
      <c r="E4" s="31"/>
      <c r="F4" s="31"/>
      <c r="G4" s="30" t="s">
        <v>33</v>
      </c>
      <c r="H4" s="31" t="s">
        <v>34</v>
      </c>
      <c r="I4" s="30" t="s">
        <v>58</v>
      </c>
      <c r="J4" s="31" t="s">
        <v>36</v>
      </c>
      <c r="K4" s="31"/>
      <c r="L4" s="31"/>
      <c r="M4" s="31"/>
      <c r="N4" s="31"/>
      <c r="O4" s="31"/>
    </row>
    <row r="5" ht="18.75" customHeight="1" spans="1:15">
      <c r="A5" s="30"/>
      <c r="B5" s="30"/>
      <c r="C5" s="31"/>
      <c r="D5" s="31" t="s">
        <v>31</v>
      </c>
      <c r="E5" s="31" t="s">
        <v>59</v>
      </c>
      <c r="F5" s="31" t="s">
        <v>60</v>
      </c>
      <c r="G5" s="30"/>
      <c r="H5" s="31"/>
      <c r="I5" s="30"/>
      <c r="J5" s="31" t="s">
        <v>31</v>
      </c>
      <c r="K5" s="31" t="s">
        <v>61</v>
      </c>
      <c r="L5" s="32" t="s">
        <v>62</v>
      </c>
      <c r="M5" s="32" t="s">
        <v>63</v>
      </c>
      <c r="N5" s="32" t="s">
        <v>64</v>
      </c>
      <c r="O5" s="32" t="s">
        <v>65</v>
      </c>
    </row>
    <row r="6" ht="18.75" customHeight="1" spans="1:15">
      <c r="A6" s="32" t="s">
        <v>42</v>
      </c>
      <c r="B6" s="32" t="s">
        <v>43</v>
      </c>
      <c r="C6" s="32" t="s">
        <v>44</v>
      </c>
      <c r="D6" s="32" t="s">
        <v>45</v>
      </c>
      <c r="E6" s="32" t="s">
        <v>46</v>
      </c>
      <c r="F6" s="32" t="s">
        <v>47</v>
      </c>
      <c r="G6" s="32" t="s">
        <v>48</v>
      </c>
      <c r="H6" s="32" t="s">
        <v>49</v>
      </c>
      <c r="I6" s="32" t="s">
        <v>50</v>
      </c>
      <c r="J6" s="32" t="s">
        <v>66</v>
      </c>
      <c r="K6" s="32">
        <v>11</v>
      </c>
      <c r="L6" s="32">
        <v>12</v>
      </c>
      <c r="M6" s="32">
        <v>13</v>
      </c>
      <c r="N6" s="32">
        <v>14</v>
      </c>
      <c r="O6" s="32">
        <v>15</v>
      </c>
    </row>
    <row r="7" ht="20.25" customHeight="1" spans="1:15">
      <c r="A7" s="33" t="s">
        <v>67</v>
      </c>
      <c r="B7" s="33" t="s">
        <v>68</v>
      </c>
      <c r="C7" s="7">
        <v>92.261616</v>
      </c>
      <c r="D7" s="7">
        <v>92.261616</v>
      </c>
      <c r="E7" s="7">
        <v>57.741616</v>
      </c>
      <c r="F7" s="7">
        <v>34.52</v>
      </c>
      <c r="G7" s="7"/>
      <c r="H7" s="7"/>
      <c r="I7" s="7"/>
      <c r="J7" s="7"/>
      <c r="K7" s="7"/>
      <c r="L7" s="7"/>
      <c r="M7" s="7"/>
      <c r="N7" s="7"/>
      <c r="O7" s="7"/>
    </row>
    <row r="8" ht="20.25" customHeight="1" spans="1:15">
      <c r="A8" s="60" t="s">
        <v>69</v>
      </c>
      <c r="B8" s="60" t="s">
        <v>70</v>
      </c>
      <c r="C8" s="7">
        <v>2.52</v>
      </c>
      <c r="D8" s="7">
        <v>2.52</v>
      </c>
      <c r="E8" s="7"/>
      <c r="F8" s="7">
        <v>2.52</v>
      </c>
      <c r="G8" s="7"/>
      <c r="H8" s="7"/>
      <c r="I8" s="7"/>
      <c r="J8" s="7"/>
      <c r="K8" s="7"/>
      <c r="L8" s="7"/>
      <c r="M8" s="7"/>
      <c r="N8" s="7"/>
      <c r="O8" s="7"/>
    </row>
    <row r="9" ht="20.25" customHeight="1" spans="1:15">
      <c r="A9" s="61" t="s">
        <v>71</v>
      </c>
      <c r="B9" s="61" t="s">
        <v>72</v>
      </c>
      <c r="C9" s="7">
        <v>2.52</v>
      </c>
      <c r="D9" s="7">
        <v>2.52</v>
      </c>
      <c r="E9" s="7"/>
      <c r="F9" s="7">
        <v>2.52</v>
      </c>
      <c r="G9" s="7"/>
      <c r="H9" s="7"/>
      <c r="I9" s="7"/>
      <c r="J9" s="7"/>
      <c r="K9" s="7"/>
      <c r="L9" s="7"/>
      <c r="M9" s="7"/>
      <c r="N9" s="7"/>
      <c r="O9" s="7"/>
    </row>
    <row r="10" ht="20.25" customHeight="1" spans="1:15">
      <c r="A10" s="60" t="s">
        <v>73</v>
      </c>
      <c r="B10" s="60" t="s">
        <v>74</v>
      </c>
      <c r="C10" s="7">
        <v>89.741616</v>
      </c>
      <c r="D10" s="7">
        <v>89.741616</v>
      </c>
      <c r="E10" s="7">
        <v>57.741616</v>
      </c>
      <c r="F10" s="7">
        <v>32</v>
      </c>
      <c r="G10" s="7"/>
      <c r="H10" s="7"/>
      <c r="I10" s="7"/>
      <c r="J10" s="7"/>
      <c r="K10" s="7"/>
      <c r="L10" s="7"/>
      <c r="M10" s="7"/>
      <c r="N10" s="7"/>
      <c r="O10" s="7"/>
    </row>
    <row r="11" ht="20.25" customHeight="1" spans="1:15">
      <c r="A11" s="61" t="s">
        <v>75</v>
      </c>
      <c r="B11" s="61" t="s">
        <v>76</v>
      </c>
      <c r="C11" s="7">
        <v>59.741616</v>
      </c>
      <c r="D11" s="7">
        <v>59.741616</v>
      </c>
      <c r="E11" s="7">
        <v>57.741616</v>
      </c>
      <c r="F11" s="7">
        <v>2</v>
      </c>
      <c r="G11" s="7"/>
      <c r="H11" s="7"/>
      <c r="I11" s="7"/>
      <c r="J11" s="7"/>
      <c r="K11" s="7"/>
      <c r="L11" s="7"/>
      <c r="M11" s="7"/>
      <c r="N11" s="7"/>
      <c r="O11" s="7"/>
    </row>
    <row r="12" ht="20.25" customHeight="1" spans="1:15">
      <c r="A12" s="61" t="s">
        <v>77</v>
      </c>
      <c r="B12" s="61" t="s">
        <v>78</v>
      </c>
      <c r="C12" s="7">
        <v>30</v>
      </c>
      <c r="D12" s="7">
        <v>30</v>
      </c>
      <c r="E12" s="7"/>
      <c r="F12" s="7">
        <v>30</v>
      </c>
      <c r="G12" s="7"/>
      <c r="H12" s="7"/>
      <c r="I12" s="7"/>
      <c r="J12" s="7"/>
      <c r="K12" s="7"/>
      <c r="L12" s="7"/>
      <c r="M12" s="7"/>
      <c r="N12" s="7"/>
      <c r="O12" s="7"/>
    </row>
    <row r="13" ht="20.25" customHeight="1" spans="1:15">
      <c r="A13" s="33" t="s">
        <v>79</v>
      </c>
      <c r="B13" s="33" t="s">
        <v>80</v>
      </c>
      <c r="C13" s="7">
        <v>6.970304</v>
      </c>
      <c r="D13" s="7">
        <v>6.970304</v>
      </c>
      <c r="E13" s="7">
        <v>6.970304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20.25" customHeight="1" spans="1:15">
      <c r="A14" s="60" t="s">
        <v>81</v>
      </c>
      <c r="B14" s="60" t="s">
        <v>82</v>
      </c>
      <c r="C14" s="7">
        <v>6.970304</v>
      </c>
      <c r="D14" s="7">
        <v>6.970304</v>
      </c>
      <c r="E14" s="7">
        <v>6.970304</v>
      </c>
      <c r="F14" s="7"/>
      <c r="G14" s="7"/>
      <c r="H14" s="7"/>
      <c r="I14" s="7"/>
      <c r="J14" s="7"/>
      <c r="K14" s="7"/>
      <c r="L14" s="7"/>
      <c r="M14" s="7"/>
      <c r="N14" s="7"/>
      <c r="O14" s="7"/>
    </row>
    <row r="15" ht="20.25" customHeight="1" spans="1:15">
      <c r="A15" s="61" t="s">
        <v>83</v>
      </c>
      <c r="B15" s="61" t="s">
        <v>84</v>
      </c>
      <c r="C15" s="7">
        <v>6.970304</v>
      </c>
      <c r="D15" s="7">
        <v>6.970304</v>
      </c>
      <c r="E15" s="7">
        <v>6.970304</v>
      </c>
      <c r="F15" s="7"/>
      <c r="G15" s="7"/>
      <c r="H15" s="7"/>
      <c r="I15" s="7"/>
      <c r="J15" s="7"/>
      <c r="K15" s="7"/>
      <c r="L15" s="7"/>
      <c r="M15" s="7"/>
      <c r="N15" s="7"/>
      <c r="O15" s="7"/>
    </row>
    <row r="16" ht="20.25" customHeight="1" spans="1:15">
      <c r="A16" s="33" t="s">
        <v>85</v>
      </c>
      <c r="B16" s="33" t="s">
        <v>86</v>
      </c>
      <c r="C16" s="7">
        <v>8.230479</v>
      </c>
      <c r="D16" s="7">
        <v>8.230479</v>
      </c>
      <c r="E16" s="7">
        <v>8.230479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ht="20.25" customHeight="1" spans="1:15">
      <c r="A17" s="60" t="s">
        <v>87</v>
      </c>
      <c r="B17" s="60" t="s">
        <v>88</v>
      </c>
      <c r="C17" s="7">
        <v>8.230479</v>
      </c>
      <c r="D17" s="7">
        <v>8.230479</v>
      </c>
      <c r="E17" s="7">
        <v>8.230479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ht="20.25" customHeight="1" spans="1:15">
      <c r="A18" s="61" t="s">
        <v>89</v>
      </c>
      <c r="B18" s="61" t="s">
        <v>90</v>
      </c>
      <c r="C18" s="7">
        <v>3.615845</v>
      </c>
      <c r="D18" s="7">
        <v>3.615845</v>
      </c>
      <c r="E18" s="7">
        <v>3.615845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ht="20.25" customHeight="1" spans="1:15">
      <c r="A19" s="61" t="s">
        <v>91</v>
      </c>
      <c r="B19" s="61" t="s">
        <v>92</v>
      </c>
      <c r="C19" s="7">
        <v>4.139205</v>
      </c>
      <c r="D19" s="7">
        <v>4.139205</v>
      </c>
      <c r="E19" s="7">
        <v>4.139205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ht="20.25" customHeight="1" spans="1:15">
      <c r="A20" s="61" t="s">
        <v>93</v>
      </c>
      <c r="B20" s="61" t="s">
        <v>94</v>
      </c>
      <c r="C20" s="7">
        <v>0.475429</v>
      </c>
      <c r="D20" s="7">
        <v>0.475429</v>
      </c>
      <c r="E20" s="7">
        <v>0.475429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ht="20.25" customHeight="1" spans="1:15">
      <c r="A21" s="33" t="s">
        <v>95</v>
      </c>
      <c r="B21" s="33" t="s">
        <v>96</v>
      </c>
      <c r="C21" s="7">
        <v>6.7332</v>
      </c>
      <c r="D21" s="7">
        <v>6.7332</v>
      </c>
      <c r="E21" s="7">
        <v>6.7332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ht="20.25" customHeight="1" spans="1:15">
      <c r="A22" s="60" t="s">
        <v>97</v>
      </c>
      <c r="B22" s="60" t="s">
        <v>98</v>
      </c>
      <c r="C22" s="7">
        <v>6.7332</v>
      </c>
      <c r="D22" s="7">
        <v>6.7332</v>
      </c>
      <c r="E22" s="7">
        <v>6.7332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ht="20.25" customHeight="1" spans="1:15">
      <c r="A23" s="61" t="s">
        <v>99</v>
      </c>
      <c r="B23" s="61" t="s">
        <v>100</v>
      </c>
      <c r="C23" s="7">
        <v>6.294</v>
      </c>
      <c r="D23" s="7">
        <v>6.294</v>
      </c>
      <c r="E23" s="7">
        <v>6.294</v>
      </c>
      <c r="F23" s="7"/>
      <c r="G23" s="7"/>
      <c r="H23" s="7"/>
      <c r="I23" s="7"/>
      <c r="J23" s="7"/>
      <c r="K23" s="7"/>
      <c r="L23" s="7"/>
      <c r="M23" s="7"/>
      <c r="N23" s="7"/>
      <c r="O23" s="7"/>
    </row>
    <row r="24" ht="20.25" customHeight="1" spans="1:15">
      <c r="A24" s="61" t="s">
        <v>101</v>
      </c>
      <c r="B24" s="61" t="s">
        <v>102</v>
      </c>
      <c r="C24" s="7">
        <v>0.4392</v>
      </c>
      <c r="D24" s="7">
        <v>0.4392</v>
      </c>
      <c r="E24" s="7">
        <v>0.4392</v>
      </c>
      <c r="F24" s="7"/>
      <c r="G24" s="7"/>
      <c r="H24" s="7"/>
      <c r="I24" s="7"/>
      <c r="J24" s="7"/>
      <c r="K24" s="7"/>
      <c r="L24" s="7"/>
      <c r="M24" s="7"/>
      <c r="N24" s="7"/>
      <c r="O24" s="7"/>
    </row>
    <row r="25" ht="20.25" customHeight="1" spans="1:15">
      <c r="A25" s="34" t="s">
        <v>103</v>
      </c>
      <c r="B25" s="34"/>
      <c r="C25" s="7">
        <v>114.195599</v>
      </c>
      <c r="D25" s="7">
        <v>114.195599</v>
      </c>
      <c r="E25" s="7">
        <v>79.675599</v>
      </c>
      <c r="F25" s="7">
        <v>34.52</v>
      </c>
      <c r="G25" s="7"/>
      <c r="H25" s="7"/>
      <c r="I25" s="7"/>
      <c r="J25" s="7"/>
      <c r="K25" s="7"/>
      <c r="L25" s="7"/>
      <c r="M25" s="7"/>
      <c r="N25" s="7"/>
      <c r="O25" s="7"/>
    </row>
  </sheetData>
  <mergeCells count="11">
    <mergeCell ref="A2:O2"/>
    <mergeCell ref="A3:I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26"/>
      <c r="B1" s="26"/>
      <c r="C1" s="26"/>
      <c r="D1" s="49" t="s">
        <v>104</v>
      </c>
    </row>
    <row r="2" ht="45" customHeight="1" spans="1:4">
      <c r="A2" s="27" t="s">
        <v>105</v>
      </c>
      <c r="B2" s="27"/>
      <c r="C2" s="27"/>
      <c r="D2" s="27"/>
    </row>
    <row r="3" ht="18.75" customHeight="1" spans="1:4">
      <c r="A3" s="41" t="str">
        <f>"单位名称："&amp;"易门县科学技术协会"</f>
        <v>单位名称：易门县科学技术协会</v>
      </c>
      <c r="B3" s="41"/>
      <c r="C3" s="62"/>
      <c r="D3" s="49" t="s">
        <v>2</v>
      </c>
    </row>
    <row r="4" ht="22.5" customHeight="1" spans="1:4">
      <c r="A4" s="63" t="s">
        <v>3</v>
      </c>
      <c r="B4" s="63"/>
      <c r="C4" s="63" t="s">
        <v>4</v>
      </c>
      <c r="D4" s="63"/>
    </row>
    <row r="5" ht="18.75" customHeight="1" spans="1:4">
      <c r="A5" s="63" t="s">
        <v>5</v>
      </c>
      <c r="B5" s="63" t="s">
        <v>6</v>
      </c>
      <c r="C5" s="63" t="s">
        <v>106</v>
      </c>
      <c r="D5" s="63" t="s">
        <v>6</v>
      </c>
    </row>
    <row r="6" ht="18.75" customHeight="1" spans="1:4">
      <c r="A6" s="63"/>
      <c r="B6" s="63"/>
      <c r="C6" s="63"/>
      <c r="D6" s="63"/>
    </row>
    <row r="7" ht="22.5" customHeight="1" spans="1:4">
      <c r="A7" s="64" t="s">
        <v>107</v>
      </c>
      <c r="B7" s="7">
        <v>114.195599</v>
      </c>
      <c r="C7" s="64" t="s">
        <v>108</v>
      </c>
      <c r="D7" s="7">
        <v>114.195599</v>
      </c>
    </row>
    <row r="8" ht="22.5" customHeight="1" spans="1:4">
      <c r="A8" s="64" t="s">
        <v>109</v>
      </c>
      <c r="B8" s="7">
        <v>114.195599</v>
      </c>
      <c r="C8" s="64" t="str">
        <f>"（"&amp;"一"&amp;"）"&amp;"科学技术支出"</f>
        <v>（一）科学技术支出</v>
      </c>
      <c r="D8" s="7">
        <v>92.261616</v>
      </c>
    </row>
    <row r="9" ht="22.5" customHeight="1" spans="1:4">
      <c r="A9" s="64" t="s">
        <v>110</v>
      </c>
      <c r="B9" s="7"/>
      <c r="C9" s="64" t="str">
        <f>"（"&amp;"二"&amp;"）"&amp;"社会保障和就业支出"</f>
        <v>（二）社会保障和就业支出</v>
      </c>
      <c r="D9" s="7">
        <v>6.970304</v>
      </c>
    </row>
    <row r="10" ht="22.5" customHeight="1" spans="1:4">
      <c r="A10" s="64" t="s">
        <v>111</v>
      </c>
      <c r="B10" s="7"/>
      <c r="C10" s="64" t="str">
        <f>"（"&amp;"三"&amp;"）"&amp;"卫生健康支出"</f>
        <v>（三）卫生健康支出</v>
      </c>
      <c r="D10" s="7">
        <v>8.230479</v>
      </c>
    </row>
    <row r="11" ht="22.5" customHeight="1" spans="1:4">
      <c r="A11" s="64" t="s">
        <v>112</v>
      </c>
      <c r="B11" s="7"/>
      <c r="C11" s="64" t="str">
        <f>"（"&amp;"四"&amp;"）"&amp;"住房保障支出"</f>
        <v>（四）住房保障支出</v>
      </c>
      <c r="D11" s="7">
        <v>6.7332</v>
      </c>
    </row>
    <row r="12" ht="22.5" customHeight="1" spans="1:4">
      <c r="A12" s="64" t="s">
        <v>109</v>
      </c>
      <c r="B12" s="7"/>
      <c r="C12" s="64"/>
      <c r="D12" s="7"/>
    </row>
    <row r="13" ht="22.5" customHeight="1" spans="1:4">
      <c r="A13" s="64" t="s">
        <v>110</v>
      </c>
      <c r="B13" s="7"/>
      <c r="C13" s="64"/>
      <c r="D13" s="7"/>
    </row>
    <row r="14" ht="22.5" customHeight="1" spans="1:4">
      <c r="A14" s="64" t="s">
        <v>111</v>
      </c>
      <c r="B14" s="7"/>
      <c r="C14" s="64"/>
      <c r="D14" s="7"/>
    </row>
    <row r="15" ht="22.5" customHeight="1" spans="1:4">
      <c r="A15" s="65"/>
      <c r="B15" s="7"/>
      <c r="C15" s="64" t="s">
        <v>113</v>
      </c>
      <c r="D15" s="7"/>
    </row>
    <row r="16" ht="22.5" customHeight="1" spans="1:4">
      <c r="A16" s="66" t="s">
        <v>114</v>
      </c>
      <c r="B16" s="67">
        <v>114.195599</v>
      </c>
      <c r="C16" s="68" t="s">
        <v>115</v>
      </c>
      <c r="D16" s="67">
        <v>114.195599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selection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26"/>
      <c r="B1" s="26"/>
      <c r="C1" s="26"/>
      <c r="D1" s="26"/>
      <c r="E1" s="26"/>
      <c r="F1" s="26"/>
      <c r="G1" s="36" t="s">
        <v>116</v>
      </c>
    </row>
    <row r="2" ht="37.5" customHeight="1" spans="1:7">
      <c r="A2" s="27" t="s">
        <v>117</v>
      </c>
      <c r="B2" s="27"/>
      <c r="C2" s="27"/>
      <c r="D2" s="27"/>
      <c r="E2" s="27"/>
      <c r="F2" s="27"/>
      <c r="G2" s="27"/>
    </row>
    <row r="3" ht="18.75" customHeight="1" spans="1:7">
      <c r="A3" s="28" t="str">
        <f>"单位名称："&amp;"易门县科学技术协会"</f>
        <v>单位名称：易门县科学技术协会</v>
      </c>
      <c r="B3" s="28"/>
      <c r="C3" s="28"/>
      <c r="D3" s="29"/>
      <c r="E3" s="29"/>
      <c r="F3" s="29"/>
      <c r="G3" s="37" t="s">
        <v>26</v>
      </c>
    </row>
    <row r="4" ht="18.75" customHeight="1" spans="1:7">
      <c r="A4" s="30" t="s">
        <v>118</v>
      </c>
      <c r="B4" s="30" t="s">
        <v>57</v>
      </c>
      <c r="C4" s="31" t="s">
        <v>29</v>
      </c>
      <c r="D4" s="31" t="s">
        <v>59</v>
      </c>
      <c r="E4" s="31"/>
      <c r="F4" s="31"/>
      <c r="G4" s="30" t="s">
        <v>60</v>
      </c>
    </row>
    <row r="5" ht="18.75" customHeight="1" spans="1:7">
      <c r="A5" s="30" t="s">
        <v>56</v>
      </c>
      <c r="B5" s="30" t="s">
        <v>57</v>
      </c>
      <c r="C5" s="31"/>
      <c r="D5" s="31" t="s">
        <v>31</v>
      </c>
      <c r="E5" s="31" t="s">
        <v>119</v>
      </c>
      <c r="F5" s="31" t="s">
        <v>120</v>
      </c>
      <c r="G5" s="30"/>
    </row>
    <row r="6" ht="18.75" customHeight="1" spans="1:7">
      <c r="A6" s="32" t="s">
        <v>42</v>
      </c>
      <c r="B6" s="32" t="s">
        <v>43</v>
      </c>
      <c r="C6" s="32" t="s">
        <v>44</v>
      </c>
      <c r="D6" s="32" t="s">
        <v>45</v>
      </c>
      <c r="E6" s="32" t="s">
        <v>46</v>
      </c>
      <c r="F6" s="32" t="s">
        <v>47</v>
      </c>
      <c r="G6" s="32" t="s">
        <v>48</v>
      </c>
    </row>
    <row r="7" ht="20.25" customHeight="1" spans="1:7">
      <c r="A7" s="33" t="s">
        <v>67</v>
      </c>
      <c r="B7" s="33" t="s">
        <v>68</v>
      </c>
      <c r="C7" s="7">
        <v>92.261616</v>
      </c>
      <c r="D7" s="7">
        <v>57.741616</v>
      </c>
      <c r="E7" s="7">
        <v>48.578832</v>
      </c>
      <c r="F7" s="7">
        <v>9.162784</v>
      </c>
      <c r="G7" s="7">
        <v>34.52</v>
      </c>
    </row>
    <row r="8" ht="20.25" customHeight="1" spans="1:7">
      <c r="A8" s="60" t="s">
        <v>69</v>
      </c>
      <c r="B8" s="60" t="s">
        <v>70</v>
      </c>
      <c r="C8" s="7">
        <v>2.52</v>
      </c>
      <c r="D8" s="7"/>
      <c r="E8" s="7"/>
      <c r="F8" s="7"/>
      <c r="G8" s="7">
        <v>2.52</v>
      </c>
    </row>
    <row r="9" ht="20.25" customHeight="1" spans="1:7">
      <c r="A9" s="61" t="s">
        <v>71</v>
      </c>
      <c r="B9" s="61" t="s">
        <v>72</v>
      </c>
      <c r="C9" s="7">
        <v>2.52</v>
      </c>
      <c r="D9" s="7"/>
      <c r="E9" s="7"/>
      <c r="F9" s="7"/>
      <c r="G9" s="7">
        <v>2.52</v>
      </c>
    </row>
    <row r="10" ht="20.25" customHeight="1" spans="1:7">
      <c r="A10" s="60" t="s">
        <v>73</v>
      </c>
      <c r="B10" s="60" t="s">
        <v>74</v>
      </c>
      <c r="C10" s="7">
        <v>89.741616</v>
      </c>
      <c r="D10" s="7">
        <v>57.741616</v>
      </c>
      <c r="E10" s="7">
        <v>48.578832</v>
      </c>
      <c r="F10" s="7">
        <v>9.162784</v>
      </c>
      <c r="G10" s="7">
        <v>32</v>
      </c>
    </row>
    <row r="11" ht="20.25" customHeight="1" spans="1:7">
      <c r="A11" s="61" t="s">
        <v>75</v>
      </c>
      <c r="B11" s="61" t="s">
        <v>76</v>
      </c>
      <c r="C11" s="7">
        <v>59.741616</v>
      </c>
      <c r="D11" s="7">
        <v>57.741616</v>
      </c>
      <c r="E11" s="7">
        <v>48.578832</v>
      </c>
      <c r="F11" s="7">
        <v>9.162784</v>
      </c>
      <c r="G11" s="7">
        <v>2</v>
      </c>
    </row>
    <row r="12" ht="20.25" customHeight="1" spans="1:7">
      <c r="A12" s="61" t="s">
        <v>77</v>
      </c>
      <c r="B12" s="61" t="s">
        <v>78</v>
      </c>
      <c r="C12" s="7">
        <v>30</v>
      </c>
      <c r="D12" s="7"/>
      <c r="E12" s="7"/>
      <c r="F12" s="7"/>
      <c r="G12" s="7">
        <v>30</v>
      </c>
    </row>
    <row r="13" ht="20.25" customHeight="1" spans="1:7">
      <c r="A13" s="33" t="s">
        <v>79</v>
      </c>
      <c r="B13" s="33" t="s">
        <v>80</v>
      </c>
      <c r="C13" s="7">
        <v>6.970304</v>
      </c>
      <c r="D13" s="7">
        <v>6.970304</v>
      </c>
      <c r="E13" s="7">
        <v>6.970304</v>
      </c>
      <c r="F13" s="7"/>
      <c r="G13" s="7"/>
    </row>
    <row r="14" ht="20.25" customHeight="1" spans="1:7">
      <c r="A14" s="60" t="s">
        <v>81</v>
      </c>
      <c r="B14" s="60" t="s">
        <v>82</v>
      </c>
      <c r="C14" s="7">
        <v>6.970304</v>
      </c>
      <c r="D14" s="7">
        <v>6.970304</v>
      </c>
      <c r="E14" s="7">
        <v>6.970304</v>
      </c>
      <c r="F14" s="7"/>
      <c r="G14" s="7"/>
    </row>
    <row r="15" ht="20.25" customHeight="1" spans="1:7">
      <c r="A15" s="61" t="s">
        <v>83</v>
      </c>
      <c r="B15" s="61" t="s">
        <v>84</v>
      </c>
      <c r="C15" s="7">
        <v>6.970304</v>
      </c>
      <c r="D15" s="7">
        <v>6.970304</v>
      </c>
      <c r="E15" s="7">
        <v>6.970304</v>
      </c>
      <c r="F15" s="7"/>
      <c r="G15" s="7"/>
    </row>
    <row r="16" ht="20.25" customHeight="1" spans="1:7">
      <c r="A16" s="33" t="s">
        <v>85</v>
      </c>
      <c r="B16" s="33" t="s">
        <v>86</v>
      </c>
      <c r="C16" s="7">
        <v>8.230479</v>
      </c>
      <c r="D16" s="7">
        <v>8.230479</v>
      </c>
      <c r="E16" s="7">
        <v>8.230479</v>
      </c>
      <c r="F16" s="7"/>
      <c r="G16" s="7"/>
    </row>
    <row r="17" ht="20.25" customHeight="1" spans="1:7">
      <c r="A17" s="60" t="s">
        <v>87</v>
      </c>
      <c r="B17" s="60" t="s">
        <v>88</v>
      </c>
      <c r="C17" s="7">
        <v>8.230479</v>
      </c>
      <c r="D17" s="7">
        <v>8.230479</v>
      </c>
      <c r="E17" s="7">
        <v>8.230479</v>
      </c>
      <c r="F17" s="7"/>
      <c r="G17" s="7"/>
    </row>
    <row r="18" ht="20.25" customHeight="1" spans="1:7">
      <c r="A18" s="61" t="s">
        <v>89</v>
      </c>
      <c r="B18" s="61" t="s">
        <v>90</v>
      </c>
      <c r="C18" s="7">
        <v>3.615845</v>
      </c>
      <c r="D18" s="7">
        <v>3.615845</v>
      </c>
      <c r="E18" s="7">
        <v>3.615845</v>
      </c>
      <c r="F18" s="7"/>
      <c r="G18" s="7"/>
    </row>
    <row r="19" ht="20.25" customHeight="1" spans="1:7">
      <c r="A19" s="61" t="s">
        <v>91</v>
      </c>
      <c r="B19" s="61" t="s">
        <v>92</v>
      </c>
      <c r="C19" s="7">
        <v>4.139205</v>
      </c>
      <c r="D19" s="7">
        <v>4.139205</v>
      </c>
      <c r="E19" s="7">
        <v>4.139205</v>
      </c>
      <c r="F19" s="7"/>
      <c r="G19" s="7"/>
    </row>
    <row r="20" ht="20.25" customHeight="1" spans="1:7">
      <c r="A20" s="61" t="s">
        <v>93</v>
      </c>
      <c r="B20" s="61" t="s">
        <v>94</v>
      </c>
      <c r="C20" s="7">
        <v>0.475429</v>
      </c>
      <c r="D20" s="7">
        <v>0.475429</v>
      </c>
      <c r="E20" s="7">
        <v>0.475429</v>
      </c>
      <c r="F20" s="7"/>
      <c r="G20" s="7"/>
    </row>
    <row r="21" ht="20.25" customHeight="1" spans="1:7">
      <c r="A21" s="33" t="s">
        <v>95</v>
      </c>
      <c r="B21" s="33" t="s">
        <v>96</v>
      </c>
      <c r="C21" s="7">
        <v>6.7332</v>
      </c>
      <c r="D21" s="7">
        <v>6.7332</v>
      </c>
      <c r="E21" s="7">
        <v>6.7332</v>
      </c>
      <c r="F21" s="7"/>
      <c r="G21" s="7"/>
    </row>
    <row r="22" ht="20.25" customHeight="1" spans="1:7">
      <c r="A22" s="60" t="s">
        <v>97</v>
      </c>
      <c r="B22" s="60" t="s">
        <v>98</v>
      </c>
      <c r="C22" s="7">
        <v>6.7332</v>
      </c>
      <c r="D22" s="7">
        <v>6.7332</v>
      </c>
      <c r="E22" s="7">
        <v>6.7332</v>
      </c>
      <c r="F22" s="7"/>
      <c r="G22" s="7"/>
    </row>
    <row r="23" ht="20.25" customHeight="1" spans="1:7">
      <c r="A23" s="61" t="s">
        <v>99</v>
      </c>
      <c r="B23" s="61" t="s">
        <v>100</v>
      </c>
      <c r="C23" s="7">
        <v>6.294</v>
      </c>
      <c r="D23" s="7">
        <v>6.294</v>
      </c>
      <c r="E23" s="7">
        <v>6.294</v>
      </c>
      <c r="F23" s="7"/>
      <c r="G23" s="7"/>
    </row>
    <row r="24" ht="20.25" customHeight="1" spans="1:7">
      <c r="A24" s="61" t="s">
        <v>101</v>
      </c>
      <c r="B24" s="61" t="s">
        <v>102</v>
      </c>
      <c r="C24" s="7">
        <v>0.4392</v>
      </c>
      <c r="D24" s="7">
        <v>0.4392</v>
      </c>
      <c r="E24" s="7">
        <v>0.4392</v>
      </c>
      <c r="F24" s="7"/>
      <c r="G24" s="7"/>
    </row>
    <row r="25" ht="20.25" customHeight="1" spans="1:7">
      <c r="A25" s="34" t="s">
        <v>103</v>
      </c>
      <c r="B25" s="34"/>
      <c r="C25" s="35">
        <v>114.195599</v>
      </c>
      <c r="D25" s="35">
        <v>79.675599</v>
      </c>
      <c r="E25" s="35">
        <v>70.512815</v>
      </c>
      <c r="F25" s="35">
        <v>9.162784</v>
      </c>
      <c r="G25" s="35">
        <v>34.52</v>
      </c>
    </row>
  </sheetData>
  <mergeCells count="7">
    <mergeCell ref="A2:G2"/>
    <mergeCell ref="A3:C3"/>
    <mergeCell ref="A4:B4"/>
    <mergeCell ref="D4:F4"/>
    <mergeCell ref="A25:B25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53"/>
      <c r="B1" s="53"/>
      <c r="C1" s="54"/>
      <c r="D1" s="26"/>
      <c r="E1" s="26"/>
      <c r="F1" s="59" t="s">
        <v>121</v>
      </c>
    </row>
    <row r="2" ht="41.25" customHeight="1" spans="1:6">
      <c r="A2" s="55" t="s">
        <v>122</v>
      </c>
      <c r="B2" s="55"/>
      <c r="C2" s="55"/>
      <c r="D2" s="55"/>
      <c r="E2" s="55"/>
      <c r="F2" s="55"/>
    </row>
    <row r="3" ht="18.75" customHeight="1" spans="1:6">
      <c r="A3" s="41" t="str">
        <f>"单位名称："&amp;"易门县科学技术协会"</f>
        <v>单位名称：易门县科学技术协会</v>
      </c>
      <c r="B3" s="41"/>
      <c r="C3" s="41"/>
      <c r="D3" s="56"/>
      <c r="E3" s="26"/>
      <c r="F3" s="59" t="s">
        <v>26</v>
      </c>
    </row>
    <row r="4" ht="18.75" customHeight="1" spans="1:6">
      <c r="A4" s="30" t="s">
        <v>123</v>
      </c>
      <c r="B4" s="31" t="s">
        <v>124</v>
      </c>
      <c r="C4" s="31" t="s">
        <v>125</v>
      </c>
      <c r="D4" s="31"/>
      <c r="E4" s="31"/>
      <c r="F4" s="31" t="s">
        <v>126</v>
      </c>
    </row>
    <row r="5" ht="18.75" customHeight="1" spans="1:6">
      <c r="A5" s="30"/>
      <c r="B5" s="31"/>
      <c r="C5" s="31" t="s">
        <v>31</v>
      </c>
      <c r="D5" s="31" t="s">
        <v>127</v>
      </c>
      <c r="E5" s="31" t="s">
        <v>128</v>
      </c>
      <c r="F5" s="31"/>
    </row>
    <row r="6" ht="18.75" customHeight="1" spans="1:6">
      <c r="A6" s="57" t="s">
        <v>43</v>
      </c>
      <c r="B6" s="58" t="s">
        <v>44</v>
      </c>
      <c r="C6" s="57" t="s">
        <v>45</v>
      </c>
      <c r="D6" s="57" t="s">
        <v>46</v>
      </c>
      <c r="E6" s="57" t="s">
        <v>47</v>
      </c>
      <c r="F6" s="57">
        <v>7</v>
      </c>
    </row>
    <row r="7" ht="20.25" customHeight="1" spans="1:6">
      <c r="A7" s="7">
        <v>0.236</v>
      </c>
      <c r="B7" s="7"/>
      <c r="C7" s="7"/>
      <c r="D7" s="7"/>
      <c r="E7" s="7"/>
      <c r="F7" s="7">
        <v>0.236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1"/>
  <sheetViews>
    <sheetView showZeros="0" workbookViewId="0">
      <selection activeCell="A1" sqref="A1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ht="18.75" customHeight="1" spans="1:24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 t="s">
        <v>129</v>
      </c>
    </row>
    <row r="2" ht="45" customHeight="1" spans="1:24">
      <c r="A2" s="27" t="s">
        <v>130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ht="18.75" customHeight="1" spans="1:24">
      <c r="A3" s="41" t="str">
        <f>"单位名称："&amp;"易门县科学技术协会"</f>
        <v>单位名称：易门县科学技术协会</v>
      </c>
      <c r="B3" s="41"/>
      <c r="C3" s="41"/>
      <c r="D3" s="41"/>
      <c r="E3" s="41"/>
      <c r="F3" s="41"/>
      <c r="G3" s="41"/>
      <c r="H3" s="45"/>
      <c r="I3" s="45"/>
      <c r="J3" s="45"/>
      <c r="K3" s="45"/>
      <c r="L3" s="45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 t="s">
        <v>26</v>
      </c>
    </row>
    <row r="4" ht="18.75" customHeight="1" spans="1:24">
      <c r="A4" s="50" t="s">
        <v>131</v>
      </c>
      <c r="B4" s="50" t="s">
        <v>132</v>
      </c>
      <c r="C4" s="50" t="s">
        <v>133</v>
      </c>
      <c r="D4" s="50" t="s">
        <v>134</v>
      </c>
      <c r="E4" s="50" t="s">
        <v>135</v>
      </c>
      <c r="F4" s="50" t="s">
        <v>136</v>
      </c>
      <c r="G4" s="50" t="s">
        <v>137</v>
      </c>
      <c r="H4" s="51" t="s">
        <v>29</v>
      </c>
      <c r="I4" s="51" t="s">
        <v>138</v>
      </c>
      <c r="J4" s="50"/>
      <c r="K4" s="50"/>
      <c r="L4" s="50"/>
      <c r="M4" s="50"/>
      <c r="N4" s="50"/>
      <c r="O4" s="50" t="s">
        <v>139</v>
      </c>
      <c r="P4" s="50"/>
      <c r="Q4" s="50"/>
      <c r="R4" s="50" t="s">
        <v>35</v>
      </c>
      <c r="S4" s="50" t="s">
        <v>36</v>
      </c>
      <c r="T4" s="50"/>
      <c r="U4" s="50"/>
      <c r="V4" s="50"/>
      <c r="W4" s="50"/>
      <c r="X4" s="50"/>
    </row>
    <row r="5" ht="18.75" customHeight="1" spans="1:24">
      <c r="A5" s="50"/>
      <c r="B5" s="50"/>
      <c r="C5" s="50"/>
      <c r="D5" s="50"/>
      <c r="E5" s="50"/>
      <c r="F5" s="50"/>
      <c r="G5" s="50"/>
      <c r="H5" s="51" t="s">
        <v>140</v>
      </c>
      <c r="I5" s="51" t="s">
        <v>141</v>
      </c>
      <c r="J5" s="51"/>
      <c r="K5" s="50" t="s">
        <v>33</v>
      </c>
      <c r="L5" s="50" t="s">
        <v>34</v>
      </c>
      <c r="M5" s="50"/>
      <c r="N5" s="50"/>
      <c r="O5" s="50" t="s">
        <v>139</v>
      </c>
      <c r="P5" s="50" t="s">
        <v>33</v>
      </c>
      <c r="Q5" s="50" t="s">
        <v>34</v>
      </c>
      <c r="R5" s="50" t="s">
        <v>35</v>
      </c>
      <c r="S5" s="50" t="s">
        <v>36</v>
      </c>
      <c r="T5" s="50" t="s">
        <v>37</v>
      </c>
      <c r="U5" s="50" t="s">
        <v>38</v>
      </c>
      <c r="V5" s="50" t="s">
        <v>39</v>
      </c>
      <c r="W5" s="50" t="s">
        <v>40</v>
      </c>
      <c r="X5" s="50" t="s">
        <v>41</v>
      </c>
    </row>
    <row r="6" ht="18.75" customHeight="1" spans="1:24">
      <c r="A6" s="50"/>
      <c r="B6" s="50"/>
      <c r="C6" s="50"/>
      <c r="D6" s="50"/>
      <c r="E6" s="50"/>
      <c r="F6" s="50"/>
      <c r="G6" s="50"/>
      <c r="H6" s="51"/>
      <c r="I6" s="51" t="s">
        <v>142</v>
      </c>
      <c r="J6" s="50" t="s">
        <v>143</v>
      </c>
      <c r="K6" s="50" t="s">
        <v>144</v>
      </c>
      <c r="L6" s="50" t="s">
        <v>145</v>
      </c>
      <c r="M6" s="50" t="s">
        <v>146</v>
      </c>
      <c r="N6" s="50" t="s">
        <v>147</v>
      </c>
      <c r="O6" s="50" t="s">
        <v>32</v>
      </c>
      <c r="P6" s="50" t="s">
        <v>33</v>
      </c>
      <c r="Q6" s="50" t="s">
        <v>34</v>
      </c>
      <c r="R6" s="50"/>
      <c r="S6" s="50" t="s">
        <v>31</v>
      </c>
      <c r="T6" s="50" t="s">
        <v>37</v>
      </c>
      <c r="U6" s="50" t="s">
        <v>38</v>
      </c>
      <c r="V6" s="50" t="s">
        <v>39</v>
      </c>
      <c r="W6" s="50" t="s">
        <v>40</v>
      </c>
      <c r="X6" s="50" t="s">
        <v>41</v>
      </c>
    </row>
    <row r="7" ht="22.65" customHeight="1" spans="1:24">
      <c r="A7" s="50"/>
      <c r="B7" s="50"/>
      <c r="C7" s="50"/>
      <c r="D7" s="50"/>
      <c r="E7" s="50"/>
      <c r="F7" s="50"/>
      <c r="G7" s="50"/>
      <c r="H7" s="51"/>
      <c r="I7" s="51" t="s">
        <v>31</v>
      </c>
      <c r="J7" s="50" t="s">
        <v>143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</row>
    <row r="8" ht="18.75" customHeight="1" spans="1:24">
      <c r="A8" s="51" t="s">
        <v>42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18.75" customHeight="1" spans="1:24">
      <c r="A9" s="42" t="s">
        <v>52</v>
      </c>
      <c r="B9" s="42"/>
      <c r="C9" s="43"/>
      <c r="D9" s="42"/>
      <c r="E9" s="42"/>
      <c r="F9" s="42"/>
      <c r="G9" s="42"/>
      <c r="H9" s="7">
        <v>79.675599</v>
      </c>
      <c r="I9" s="7">
        <v>79.675599</v>
      </c>
      <c r="J9" s="7"/>
      <c r="K9" s="7"/>
      <c r="L9" s="7"/>
      <c r="M9" s="7">
        <v>79.675599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ht="18.75" customHeight="1" spans="1:24">
      <c r="A10" s="52" t="s">
        <v>52</v>
      </c>
      <c r="B10" s="42" t="s">
        <v>148</v>
      </c>
      <c r="C10" s="43" t="s">
        <v>149</v>
      </c>
      <c r="D10" s="42" t="s">
        <v>75</v>
      </c>
      <c r="E10" s="42" t="s">
        <v>76</v>
      </c>
      <c r="F10" s="42" t="s">
        <v>150</v>
      </c>
      <c r="G10" s="42" t="s">
        <v>151</v>
      </c>
      <c r="H10" s="7">
        <v>18.384</v>
      </c>
      <c r="I10" s="7">
        <v>18.384</v>
      </c>
      <c r="J10" s="7"/>
      <c r="K10" s="7"/>
      <c r="L10" s="7"/>
      <c r="M10" s="7">
        <v>18.384</v>
      </c>
      <c r="N10" s="7"/>
      <c r="O10" s="7"/>
      <c r="P10" s="7"/>
      <c r="Q10" s="4"/>
      <c r="R10" s="7"/>
      <c r="S10" s="7"/>
      <c r="T10" s="7"/>
      <c r="U10" s="7"/>
      <c r="V10" s="7"/>
      <c r="W10" s="7"/>
      <c r="X10" s="7"/>
    </row>
    <row r="11" ht="18.75" customHeight="1" spans="1:24">
      <c r="A11" s="52" t="s">
        <v>52</v>
      </c>
      <c r="B11" s="42" t="s">
        <v>148</v>
      </c>
      <c r="C11" s="43" t="s">
        <v>149</v>
      </c>
      <c r="D11" s="42" t="s">
        <v>75</v>
      </c>
      <c r="E11" s="42" t="s">
        <v>76</v>
      </c>
      <c r="F11" s="42" t="s">
        <v>152</v>
      </c>
      <c r="G11" s="42" t="s">
        <v>153</v>
      </c>
      <c r="H11" s="7">
        <v>23.622</v>
      </c>
      <c r="I11" s="7">
        <v>23.622</v>
      </c>
      <c r="J11" s="7"/>
      <c r="K11" s="7"/>
      <c r="L11" s="7"/>
      <c r="M11" s="7">
        <v>23.622</v>
      </c>
      <c r="N11" s="7"/>
      <c r="O11" s="7"/>
      <c r="P11" s="7"/>
      <c r="Q11" s="4"/>
      <c r="R11" s="7"/>
      <c r="S11" s="7"/>
      <c r="T11" s="7"/>
      <c r="U11" s="7"/>
      <c r="V11" s="7"/>
      <c r="W11" s="7"/>
      <c r="X11" s="7"/>
    </row>
    <row r="12" ht="18.75" customHeight="1" spans="1:24">
      <c r="A12" s="52" t="s">
        <v>52</v>
      </c>
      <c r="B12" s="42" t="s">
        <v>148</v>
      </c>
      <c r="C12" s="43" t="s">
        <v>149</v>
      </c>
      <c r="D12" s="42" t="s">
        <v>75</v>
      </c>
      <c r="E12" s="42" t="s">
        <v>76</v>
      </c>
      <c r="F12" s="42" t="s">
        <v>154</v>
      </c>
      <c r="G12" s="42" t="s">
        <v>155</v>
      </c>
      <c r="H12" s="7">
        <v>0.12</v>
      </c>
      <c r="I12" s="7">
        <v>0.12</v>
      </c>
      <c r="J12" s="7"/>
      <c r="K12" s="7"/>
      <c r="L12" s="7"/>
      <c r="M12" s="7">
        <v>0.12</v>
      </c>
      <c r="N12" s="7"/>
      <c r="O12" s="7"/>
      <c r="P12" s="7"/>
      <c r="Q12" s="4"/>
      <c r="R12" s="7"/>
      <c r="S12" s="7"/>
      <c r="T12" s="7"/>
      <c r="U12" s="7"/>
      <c r="V12" s="7"/>
      <c r="W12" s="7"/>
      <c r="X12" s="7"/>
    </row>
    <row r="13" ht="18.75" customHeight="1" spans="1:24">
      <c r="A13" s="52" t="s">
        <v>52</v>
      </c>
      <c r="B13" s="42" t="s">
        <v>148</v>
      </c>
      <c r="C13" s="43" t="s">
        <v>149</v>
      </c>
      <c r="D13" s="42" t="s">
        <v>75</v>
      </c>
      <c r="E13" s="42" t="s">
        <v>76</v>
      </c>
      <c r="F13" s="42" t="s">
        <v>154</v>
      </c>
      <c r="G13" s="42" t="s">
        <v>155</v>
      </c>
      <c r="H13" s="7">
        <v>1.532</v>
      </c>
      <c r="I13" s="7">
        <v>1.532</v>
      </c>
      <c r="J13" s="7"/>
      <c r="K13" s="7"/>
      <c r="L13" s="7"/>
      <c r="M13" s="7">
        <v>1.532</v>
      </c>
      <c r="N13" s="7"/>
      <c r="O13" s="7"/>
      <c r="P13" s="7"/>
      <c r="Q13" s="4"/>
      <c r="R13" s="7"/>
      <c r="S13" s="7"/>
      <c r="T13" s="7"/>
      <c r="U13" s="7"/>
      <c r="V13" s="7"/>
      <c r="W13" s="7"/>
      <c r="X13" s="7"/>
    </row>
    <row r="14" ht="18.75" customHeight="1" spans="1:24">
      <c r="A14" s="52" t="s">
        <v>52</v>
      </c>
      <c r="B14" s="42" t="s">
        <v>148</v>
      </c>
      <c r="C14" s="43" t="s">
        <v>149</v>
      </c>
      <c r="D14" s="42" t="s">
        <v>101</v>
      </c>
      <c r="E14" s="42" t="s">
        <v>102</v>
      </c>
      <c r="F14" s="42" t="s">
        <v>152</v>
      </c>
      <c r="G14" s="42" t="s">
        <v>153</v>
      </c>
      <c r="H14" s="7">
        <v>0.4392</v>
      </c>
      <c r="I14" s="7">
        <v>0.4392</v>
      </c>
      <c r="J14" s="7"/>
      <c r="K14" s="7"/>
      <c r="L14" s="7"/>
      <c r="M14" s="7">
        <v>0.4392</v>
      </c>
      <c r="N14" s="7"/>
      <c r="O14" s="7"/>
      <c r="P14" s="7"/>
      <c r="Q14" s="4"/>
      <c r="R14" s="7"/>
      <c r="S14" s="7"/>
      <c r="T14" s="7"/>
      <c r="U14" s="7"/>
      <c r="V14" s="7"/>
      <c r="W14" s="7"/>
      <c r="X14" s="7"/>
    </row>
    <row r="15" ht="18.75" customHeight="1" spans="1:24">
      <c r="A15" s="52" t="s">
        <v>52</v>
      </c>
      <c r="B15" s="42" t="s">
        <v>156</v>
      </c>
      <c r="C15" s="43" t="s">
        <v>157</v>
      </c>
      <c r="D15" s="42" t="s">
        <v>75</v>
      </c>
      <c r="E15" s="42" t="s">
        <v>76</v>
      </c>
      <c r="F15" s="42" t="s">
        <v>158</v>
      </c>
      <c r="G15" s="42" t="s">
        <v>159</v>
      </c>
      <c r="H15" s="7">
        <v>0.094432</v>
      </c>
      <c r="I15" s="7">
        <v>0.094432</v>
      </c>
      <c r="J15" s="7"/>
      <c r="K15" s="7"/>
      <c r="L15" s="7"/>
      <c r="M15" s="7">
        <v>0.094432</v>
      </c>
      <c r="N15" s="7"/>
      <c r="O15" s="7"/>
      <c r="P15" s="7"/>
      <c r="Q15" s="4"/>
      <c r="R15" s="7"/>
      <c r="S15" s="7"/>
      <c r="T15" s="7"/>
      <c r="U15" s="7"/>
      <c r="V15" s="7"/>
      <c r="W15" s="7"/>
      <c r="X15" s="7"/>
    </row>
    <row r="16" ht="18.75" customHeight="1" spans="1:24">
      <c r="A16" s="52" t="s">
        <v>52</v>
      </c>
      <c r="B16" s="42" t="s">
        <v>156</v>
      </c>
      <c r="C16" s="43" t="s">
        <v>157</v>
      </c>
      <c r="D16" s="42" t="s">
        <v>83</v>
      </c>
      <c r="E16" s="42" t="s">
        <v>84</v>
      </c>
      <c r="F16" s="42" t="s">
        <v>160</v>
      </c>
      <c r="G16" s="42" t="s">
        <v>161</v>
      </c>
      <c r="H16" s="7">
        <v>6.970304</v>
      </c>
      <c r="I16" s="7">
        <v>6.970304</v>
      </c>
      <c r="J16" s="7"/>
      <c r="K16" s="7"/>
      <c r="L16" s="7"/>
      <c r="M16" s="7">
        <v>6.970304</v>
      </c>
      <c r="N16" s="7"/>
      <c r="O16" s="7"/>
      <c r="P16" s="7"/>
      <c r="Q16" s="4"/>
      <c r="R16" s="7"/>
      <c r="S16" s="7"/>
      <c r="T16" s="7"/>
      <c r="U16" s="7"/>
      <c r="V16" s="7"/>
      <c r="W16" s="7"/>
      <c r="X16" s="7"/>
    </row>
    <row r="17" ht="18.75" customHeight="1" spans="1:24">
      <c r="A17" s="52" t="s">
        <v>52</v>
      </c>
      <c r="B17" s="42" t="s">
        <v>156</v>
      </c>
      <c r="C17" s="43" t="s">
        <v>157</v>
      </c>
      <c r="D17" s="42" t="s">
        <v>89</v>
      </c>
      <c r="E17" s="42" t="s">
        <v>90</v>
      </c>
      <c r="F17" s="42" t="s">
        <v>162</v>
      </c>
      <c r="G17" s="42" t="s">
        <v>163</v>
      </c>
      <c r="H17" s="7">
        <v>3.615845</v>
      </c>
      <c r="I17" s="7">
        <v>3.615845</v>
      </c>
      <c r="J17" s="7"/>
      <c r="K17" s="7"/>
      <c r="L17" s="7"/>
      <c r="M17" s="7">
        <v>3.615845</v>
      </c>
      <c r="N17" s="7"/>
      <c r="O17" s="7"/>
      <c r="P17" s="7"/>
      <c r="Q17" s="4"/>
      <c r="R17" s="7"/>
      <c r="S17" s="7"/>
      <c r="T17" s="7"/>
      <c r="U17" s="7"/>
      <c r="V17" s="7"/>
      <c r="W17" s="7"/>
      <c r="X17" s="7"/>
    </row>
    <row r="18" ht="18.75" customHeight="1" spans="1:24">
      <c r="A18" s="52" t="s">
        <v>52</v>
      </c>
      <c r="B18" s="42" t="s">
        <v>156</v>
      </c>
      <c r="C18" s="43" t="s">
        <v>157</v>
      </c>
      <c r="D18" s="42" t="s">
        <v>91</v>
      </c>
      <c r="E18" s="42" t="s">
        <v>92</v>
      </c>
      <c r="F18" s="42" t="s">
        <v>164</v>
      </c>
      <c r="G18" s="42" t="s">
        <v>165</v>
      </c>
      <c r="H18" s="7">
        <v>4.139205</v>
      </c>
      <c r="I18" s="7">
        <v>4.139205</v>
      </c>
      <c r="J18" s="7"/>
      <c r="K18" s="7"/>
      <c r="L18" s="7"/>
      <c r="M18" s="7">
        <v>4.139205</v>
      </c>
      <c r="N18" s="7"/>
      <c r="O18" s="7"/>
      <c r="P18" s="7"/>
      <c r="Q18" s="4"/>
      <c r="R18" s="7"/>
      <c r="S18" s="7"/>
      <c r="T18" s="7"/>
      <c r="U18" s="7"/>
      <c r="V18" s="7"/>
      <c r="W18" s="7"/>
      <c r="X18" s="7"/>
    </row>
    <row r="19" ht="18.75" customHeight="1" spans="1:24">
      <c r="A19" s="52" t="s">
        <v>52</v>
      </c>
      <c r="B19" s="42" t="s">
        <v>156</v>
      </c>
      <c r="C19" s="43" t="s">
        <v>157</v>
      </c>
      <c r="D19" s="42" t="s">
        <v>93</v>
      </c>
      <c r="E19" s="42" t="s">
        <v>94</v>
      </c>
      <c r="F19" s="42" t="s">
        <v>158</v>
      </c>
      <c r="G19" s="42" t="s">
        <v>159</v>
      </c>
      <c r="H19" s="7">
        <v>0.087129</v>
      </c>
      <c r="I19" s="7">
        <v>0.087129</v>
      </c>
      <c r="J19" s="7"/>
      <c r="K19" s="7"/>
      <c r="L19" s="7"/>
      <c r="M19" s="7">
        <v>0.087129</v>
      </c>
      <c r="N19" s="7"/>
      <c r="O19" s="7"/>
      <c r="P19" s="7"/>
      <c r="Q19" s="4"/>
      <c r="R19" s="7"/>
      <c r="S19" s="7"/>
      <c r="T19" s="7"/>
      <c r="U19" s="7"/>
      <c r="V19" s="7"/>
      <c r="W19" s="7"/>
      <c r="X19" s="7"/>
    </row>
    <row r="20" ht="18.75" customHeight="1" spans="1:24">
      <c r="A20" s="52" t="s">
        <v>52</v>
      </c>
      <c r="B20" s="42" t="s">
        <v>156</v>
      </c>
      <c r="C20" s="43" t="s">
        <v>157</v>
      </c>
      <c r="D20" s="42" t="s">
        <v>93</v>
      </c>
      <c r="E20" s="42" t="s">
        <v>94</v>
      </c>
      <c r="F20" s="42" t="s">
        <v>158</v>
      </c>
      <c r="G20" s="42" t="s">
        <v>159</v>
      </c>
      <c r="H20" s="7">
        <v>0.3883</v>
      </c>
      <c r="I20" s="7">
        <v>0.3883</v>
      </c>
      <c r="J20" s="7"/>
      <c r="K20" s="7"/>
      <c r="L20" s="7"/>
      <c r="M20" s="7">
        <v>0.3883</v>
      </c>
      <c r="N20" s="7"/>
      <c r="O20" s="7"/>
      <c r="P20" s="7"/>
      <c r="Q20" s="4"/>
      <c r="R20" s="7"/>
      <c r="S20" s="7"/>
      <c r="T20" s="7"/>
      <c r="U20" s="7"/>
      <c r="V20" s="7"/>
      <c r="W20" s="7"/>
      <c r="X20" s="7"/>
    </row>
    <row r="21" ht="18.75" customHeight="1" spans="1:24">
      <c r="A21" s="52" t="s">
        <v>52</v>
      </c>
      <c r="B21" s="42" t="s">
        <v>166</v>
      </c>
      <c r="C21" s="43" t="s">
        <v>100</v>
      </c>
      <c r="D21" s="42" t="s">
        <v>99</v>
      </c>
      <c r="E21" s="42" t="s">
        <v>100</v>
      </c>
      <c r="F21" s="42" t="s">
        <v>167</v>
      </c>
      <c r="G21" s="42" t="s">
        <v>100</v>
      </c>
      <c r="H21" s="7">
        <v>6.294</v>
      </c>
      <c r="I21" s="7">
        <v>6.294</v>
      </c>
      <c r="J21" s="7"/>
      <c r="K21" s="7"/>
      <c r="L21" s="7"/>
      <c r="M21" s="7">
        <v>6.294</v>
      </c>
      <c r="N21" s="7"/>
      <c r="O21" s="7"/>
      <c r="P21" s="7"/>
      <c r="Q21" s="4"/>
      <c r="R21" s="7"/>
      <c r="S21" s="7"/>
      <c r="T21" s="7"/>
      <c r="U21" s="7"/>
      <c r="V21" s="7"/>
      <c r="W21" s="7"/>
      <c r="X21" s="7"/>
    </row>
    <row r="22" ht="18.75" customHeight="1" spans="1:24">
      <c r="A22" s="52" t="s">
        <v>52</v>
      </c>
      <c r="B22" s="42" t="s">
        <v>168</v>
      </c>
      <c r="C22" s="43" t="s">
        <v>169</v>
      </c>
      <c r="D22" s="42" t="s">
        <v>75</v>
      </c>
      <c r="E22" s="42" t="s">
        <v>76</v>
      </c>
      <c r="F22" s="42" t="s">
        <v>170</v>
      </c>
      <c r="G22" s="42" t="s">
        <v>169</v>
      </c>
      <c r="H22" s="7">
        <v>0.974784</v>
      </c>
      <c r="I22" s="7">
        <v>0.974784</v>
      </c>
      <c r="J22" s="7"/>
      <c r="K22" s="7"/>
      <c r="L22" s="7"/>
      <c r="M22" s="7">
        <v>0.974784</v>
      </c>
      <c r="N22" s="7"/>
      <c r="O22" s="7"/>
      <c r="P22" s="7"/>
      <c r="Q22" s="4"/>
      <c r="R22" s="7"/>
      <c r="S22" s="7"/>
      <c r="T22" s="7"/>
      <c r="U22" s="7"/>
      <c r="V22" s="7"/>
      <c r="W22" s="7"/>
      <c r="X22" s="7"/>
    </row>
    <row r="23" ht="18.75" customHeight="1" spans="1:24">
      <c r="A23" s="52" t="s">
        <v>52</v>
      </c>
      <c r="B23" s="42" t="s">
        <v>171</v>
      </c>
      <c r="C23" s="43" t="s">
        <v>172</v>
      </c>
      <c r="D23" s="42" t="s">
        <v>75</v>
      </c>
      <c r="E23" s="42" t="s">
        <v>76</v>
      </c>
      <c r="F23" s="42" t="s">
        <v>173</v>
      </c>
      <c r="G23" s="42" t="s">
        <v>174</v>
      </c>
      <c r="H23" s="7">
        <v>1.334</v>
      </c>
      <c r="I23" s="7">
        <v>1.334</v>
      </c>
      <c r="J23" s="7"/>
      <c r="K23" s="7"/>
      <c r="L23" s="7"/>
      <c r="M23" s="7">
        <v>1.334</v>
      </c>
      <c r="N23" s="7"/>
      <c r="O23" s="7"/>
      <c r="P23" s="7"/>
      <c r="Q23" s="4"/>
      <c r="R23" s="7"/>
      <c r="S23" s="7"/>
      <c r="T23" s="7"/>
      <c r="U23" s="7"/>
      <c r="V23" s="7"/>
      <c r="W23" s="7"/>
      <c r="X23" s="7"/>
    </row>
    <row r="24" ht="18.75" customHeight="1" spans="1:24">
      <c r="A24" s="52" t="s">
        <v>52</v>
      </c>
      <c r="B24" s="42" t="s">
        <v>171</v>
      </c>
      <c r="C24" s="43" t="s">
        <v>172</v>
      </c>
      <c r="D24" s="42" t="s">
        <v>75</v>
      </c>
      <c r="E24" s="42" t="s">
        <v>76</v>
      </c>
      <c r="F24" s="42" t="s">
        <v>175</v>
      </c>
      <c r="G24" s="42" t="s">
        <v>176</v>
      </c>
      <c r="H24" s="7">
        <v>0.08</v>
      </c>
      <c r="I24" s="7">
        <v>0.08</v>
      </c>
      <c r="J24" s="7"/>
      <c r="K24" s="7"/>
      <c r="L24" s="7"/>
      <c r="M24" s="7">
        <v>0.08</v>
      </c>
      <c r="N24" s="7"/>
      <c r="O24" s="7"/>
      <c r="P24" s="7"/>
      <c r="Q24" s="4"/>
      <c r="R24" s="7"/>
      <c r="S24" s="7"/>
      <c r="T24" s="7"/>
      <c r="U24" s="7"/>
      <c r="V24" s="7"/>
      <c r="W24" s="7"/>
      <c r="X24" s="7"/>
    </row>
    <row r="25" ht="18.75" customHeight="1" spans="1:24">
      <c r="A25" s="52" t="s">
        <v>52</v>
      </c>
      <c r="B25" s="42" t="s">
        <v>171</v>
      </c>
      <c r="C25" s="43" t="s">
        <v>172</v>
      </c>
      <c r="D25" s="42" t="s">
        <v>75</v>
      </c>
      <c r="E25" s="42" t="s">
        <v>76</v>
      </c>
      <c r="F25" s="42" t="s">
        <v>177</v>
      </c>
      <c r="G25" s="42" t="s">
        <v>178</v>
      </c>
      <c r="H25" s="7">
        <v>0.35</v>
      </c>
      <c r="I25" s="7">
        <v>0.35</v>
      </c>
      <c r="J25" s="7"/>
      <c r="K25" s="7"/>
      <c r="L25" s="7"/>
      <c r="M25" s="7">
        <v>0.35</v>
      </c>
      <c r="N25" s="7"/>
      <c r="O25" s="7"/>
      <c r="P25" s="7"/>
      <c r="Q25" s="4"/>
      <c r="R25" s="7"/>
      <c r="S25" s="7"/>
      <c r="T25" s="7"/>
      <c r="U25" s="7"/>
      <c r="V25" s="7"/>
      <c r="W25" s="7"/>
      <c r="X25" s="7"/>
    </row>
    <row r="26" ht="18.75" customHeight="1" spans="1:24">
      <c r="A26" s="52" t="s">
        <v>52</v>
      </c>
      <c r="B26" s="42" t="s">
        <v>171</v>
      </c>
      <c r="C26" s="43" t="s">
        <v>172</v>
      </c>
      <c r="D26" s="42" t="s">
        <v>75</v>
      </c>
      <c r="E26" s="42" t="s">
        <v>76</v>
      </c>
      <c r="F26" s="42" t="s">
        <v>179</v>
      </c>
      <c r="G26" s="42" t="s">
        <v>180</v>
      </c>
      <c r="H26" s="7">
        <v>0.36</v>
      </c>
      <c r="I26" s="7">
        <v>0.36</v>
      </c>
      <c r="J26" s="7"/>
      <c r="K26" s="7"/>
      <c r="L26" s="7"/>
      <c r="M26" s="7">
        <v>0.36</v>
      </c>
      <c r="N26" s="7"/>
      <c r="O26" s="7"/>
      <c r="P26" s="7"/>
      <c r="Q26" s="4"/>
      <c r="R26" s="7"/>
      <c r="S26" s="7"/>
      <c r="T26" s="7"/>
      <c r="U26" s="7"/>
      <c r="V26" s="7"/>
      <c r="W26" s="7"/>
      <c r="X26" s="7"/>
    </row>
    <row r="27" ht="18.75" customHeight="1" spans="1:24">
      <c r="A27" s="52" t="s">
        <v>52</v>
      </c>
      <c r="B27" s="42" t="s">
        <v>171</v>
      </c>
      <c r="C27" s="43" t="s">
        <v>172</v>
      </c>
      <c r="D27" s="42" t="s">
        <v>75</v>
      </c>
      <c r="E27" s="42" t="s">
        <v>76</v>
      </c>
      <c r="F27" s="42" t="s">
        <v>181</v>
      </c>
      <c r="G27" s="42" t="s">
        <v>182</v>
      </c>
      <c r="H27" s="7">
        <v>2.348</v>
      </c>
      <c r="I27" s="7">
        <v>2.348</v>
      </c>
      <c r="J27" s="7"/>
      <c r="K27" s="7"/>
      <c r="L27" s="7"/>
      <c r="M27" s="7">
        <v>2.348</v>
      </c>
      <c r="N27" s="7"/>
      <c r="O27" s="7"/>
      <c r="P27" s="7"/>
      <c r="Q27" s="4"/>
      <c r="R27" s="7"/>
      <c r="S27" s="7"/>
      <c r="T27" s="7"/>
      <c r="U27" s="7"/>
      <c r="V27" s="7"/>
      <c r="W27" s="7"/>
      <c r="X27" s="7"/>
    </row>
    <row r="28" ht="18.75" customHeight="1" spans="1:24">
      <c r="A28" s="52" t="s">
        <v>52</v>
      </c>
      <c r="B28" s="42" t="s">
        <v>183</v>
      </c>
      <c r="C28" s="43" t="s">
        <v>126</v>
      </c>
      <c r="D28" s="42" t="s">
        <v>75</v>
      </c>
      <c r="E28" s="42" t="s">
        <v>76</v>
      </c>
      <c r="F28" s="42" t="s">
        <v>184</v>
      </c>
      <c r="G28" s="42" t="s">
        <v>126</v>
      </c>
      <c r="H28" s="7">
        <v>0.236</v>
      </c>
      <c r="I28" s="7">
        <v>0.236</v>
      </c>
      <c r="J28" s="7"/>
      <c r="K28" s="7"/>
      <c r="L28" s="7"/>
      <c r="M28" s="7">
        <v>0.236</v>
      </c>
      <c r="N28" s="7"/>
      <c r="O28" s="7"/>
      <c r="P28" s="7"/>
      <c r="Q28" s="4"/>
      <c r="R28" s="7"/>
      <c r="S28" s="7"/>
      <c r="T28" s="7"/>
      <c r="U28" s="7"/>
      <c r="V28" s="7"/>
      <c r="W28" s="7"/>
      <c r="X28" s="7"/>
    </row>
    <row r="29" ht="18.75" customHeight="1" spans="1:24">
      <c r="A29" s="52" t="s">
        <v>52</v>
      </c>
      <c r="B29" s="42" t="s">
        <v>185</v>
      </c>
      <c r="C29" s="43" t="s">
        <v>186</v>
      </c>
      <c r="D29" s="42" t="s">
        <v>75</v>
      </c>
      <c r="E29" s="42" t="s">
        <v>76</v>
      </c>
      <c r="F29" s="42" t="s">
        <v>181</v>
      </c>
      <c r="G29" s="42" t="s">
        <v>182</v>
      </c>
      <c r="H29" s="7">
        <v>3.48</v>
      </c>
      <c r="I29" s="7">
        <v>3.48</v>
      </c>
      <c r="J29" s="7"/>
      <c r="K29" s="7"/>
      <c r="L29" s="7"/>
      <c r="M29" s="7">
        <v>3.48</v>
      </c>
      <c r="N29" s="7"/>
      <c r="O29" s="7"/>
      <c r="P29" s="7"/>
      <c r="Q29" s="4"/>
      <c r="R29" s="7"/>
      <c r="S29" s="7"/>
      <c r="T29" s="7"/>
      <c r="U29" s="7"/>
      <c r="V29" s="7"/>
      <c r="W29" s="7"/>
      <c r="X29" s="7"/>
    </row>
    <row r="30" ht="18.75" customHeight="1" spans="1:24">
      <c r="A30" s="52" t="s">
        <v>52</v>
      </c>
      <c r="B30" s="42" t="s">
        <v>187</v>
      </c>
      <c r="C30" s="43" t="s">
        <v>188</v>
      </c>
      <c r="D30" s="42" t="s">
        <v>75</v>
      </c>
      <c r="E30" s="42" t="s">
        <v>76</v>
      </c>
      <c r="F30" s="42" t="s">
        <v>154</v>
      </c>
      <c r="G30" s="42" t="s">
        <v>155</v>
      </c>
      <c r="H30" s="7">
        <v>4.8264</v>
      </c>
      <c r="I30" s="7">
        <v>4.8264</v>
      </c>
      <c r="J30" s="7"/>
      <c r="K30" s="7"/>
      <c r="L30" s="7"/>
      <c r="M30" s="7">
        <v>4.8264</v>
      </c>
      <c r="N30" s="7"/>
      <c r="O30" s="7"/>
      <c r="P30" s="7"/>
      <c r="Q30" s="4"/>
      <c r="R30" s="7"/>
      <c r="S30" s="7"/>
      <c r="T30" s="7"/>
      <c r="U30" s="7"/>
      <c r="V30" s="7"/>
      <c r="W30" s="7"/>
      <c r="X30" s="7"/>
    </row>
    <row r="31" ht="18.75" customHeight="1" spans="1:24">
      <c r="A31" s="44" t="s">
        <v>29</v>
      </c>
      <c r="B31" s="44"/>
      <c r="C31" s="44"/>
      <c r="D31" s="44"/>
      <c r="E31" s="44"/>
      <c r="F31" s="44"/>
      <c r="G31" s="44"/>
      <c r="H31" s="7">
        <v>79.675599</v>
      </c>
      <c r="I31" s="7">
        <v>79.675599</v>
      </c>
      <c r="J31" s="7"/>
      <c r="K31" s="7"/>
      <c r="L31" s="7"/>
      <c r="M31" s="7">
        <v>79.675599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31:G31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6"/>
  <sheetViews>
    <sheetView showZeros="0" workbookViewId="0">
      <selection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47"/>
      <c r="O1" s="47"/>
      <c r="P1" s="47"/>
      <c r="Q1" s="47"/>
      <c r="R1" s="47"/>
      <c r="S1" s="47"/>
      <c r="T1" s="47"/>
      <c r="U1" s="47"/>
      <c r="V1" s="47"/>
      <c r="W1" s="47" t="s">
        <v>189</v>
      </c>
    </row>
    <row r="2" ht="45" customHeight="1" spans="1:23">
      <c r="A2" s="27" t="s">
        <v>190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ht="18.75" customHeight="1" spans="1:23">
      <c r="A3" s="41" t="str">
        <f>"单位名称："&amp;"易门县科学技术协会"</f>
        <v>单位名称：易门县科学技术协会</v>
      </c>
      <c r="B3" s="41"/>
      <c r="C3" s="41"/>
      <c r="D3" s="41"/>
      <c r="E3" s="41"/>
      <c r="F3" s="41"/>
      <c r="G3" s="41"/>
      <c r="H3" s="41"/>
      <c r="I3" s="45"/>
      <c r="J3" s="45"/>
      <c r="K3" s="45"/>
      <c r="L3" s="45"/>
      <c r="M3" s="45"/>
      <c r="N3" s="49"/>
      <c r="O3" s="49"/>
      <c r="P3" s="49"/>
      <c r="Q3" s="49"/>
      <c r="R3" s="49"/>
      <c r="S3" s="49"/>
      <c r="T3" s="49"/>
      <c r="U3" s="49"/>
      <c r="V3" s="49"/>
      <c r="W3" s="49" t="s">
        <v>26</v>
      </c>
    </row>
    <row r="4" ht="18.75" customHeight="1" spans="1:23">
      <c r="A4" s="30" t="s">
        <v>191</v>
      </c>
      <c r="B4" s="30" t="s">
        <v>132</v>
      </c>
      <c r="C4" s="30" t="s">
        <v>133</v>
      </c>
      <c r="D4" s="30" t="s">
        <v>192</v>
      </c>
      <c r="E4" s="30" t="s">
        <v>134</v>
      </c>
      <c r="F4" s="30" t="s">
        <v>135</v>
      </c>
      <c r="G4" s="30" t="s">
        <v>136</v>
      </c>
      <c r="H4" s="30" t="s">
        <v>137</v>
      </c>
      <c r="I4" s="31" t="s">
        <v>29</v>
      </c>
      <c r="J4" s="31" t="s">
        <v>193</v>
      </c>
      <c r="K4" s="30"/>
      <c r="L4" s="30"/>
      <c r="M4" s="30"/>
      <c r="N4" s="30" t="s">
        <v>139</v>
      </c>
      <c r="O4" s="30"/>
      <c r="P4" s="30"/>
      <c r="Q4" s="30" t="s">
        <v>35</v>
      </c>
      <c r="R4" s="30" t="s">
        <v>36</v>
      </c>
      <c r="S4" s="30"/>
      <c r="T4" s="30"/>
      <c r="U4" s="30"/>
      <c r="V4" s="30"/>
      <c r="W4" s="30"/>
    </row>
    <row r="5" ht="18.75" customHeight="1" spans="1:23">
      <c r="A5" s="30"/>
      <c r="B5" s="30"/>
      <c r="C5" s="30"/>
      <c r="D5" s="30"/>
      <c r="E5" s="30"/>
      <c r="F5" s="30"/>
      <c r="G5" s="30"/>
      <c r="H5" s="30"/>
      <c r="I5" s="31" t="s">
        <v>140</v>
      </c>
      <c r="J5" s="31" t="s">
        <v>141</v>
      </c>
      <c r="K5" s="30"/>
      <c r="L5" s="30" t="s">
        <v>33</v>
      </c>
      <c r="M5" s="30" t="s">
        <v>34</v>
      </c>
      <c r="N5" s="30" t="s">
        <v>32</v>
      </c>
      <c r="O5" s="30" t="s">
        <v>33</v>
      </c>
      <c r="P5" s="30" t="s">
        <v>34</v>
      </c>
      <c r="Q5" s="30" t="s">
        <v>35</v>
      </c>
      <c r="R5" s="30" t="s">
        <v>31</v>
      </c>
      <c r="S5" s="30" t="s">
        <v>37</v>
      </c>
      <c r="T5" s="30" t="s">
        <v>38</v>
      </c>
      <c r="U5" s="30" t="s">
        <v>39</v>
      </c>
      <c r="V5" s="30" t="s">
        <v>40</v>
      </c>
      <c r="W5" s="30" t="s">
        <v>41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1"/>
      <c r="J6" s="31" t="s">
        <v>32</v>
      </c>
      <c r="K6" s="30"/>
      <c r="L6" s="30" t="s">
        <v>33</v>
      </c>
      <c r="M6" s="30" t="s">
        <v>34</v>
      </c>
      <c r="N6" s="30" t="s">
        <v>32</v>
      </c>
      <c r="O6" s="30" t="s">
        <v>33</v>
      </c>
      <c r="P6" s="30" t="s">
        <v>34</v>
      </c>
      <c r="Q6" s="30"/>
      <c r="R6" s="30" t="s">
        <v>31</v>
      </c>
      <c r="S6" s="30" t="s">
        <v>37</v>
      </c>
      <c r="T6" s="30" t="s">
        <v>38</v>
      </c>
      <c r="U6" s="30" t="s">
        <v>39</v>
      </c>
      <c r="V6" s="30" t="s">
        <v>40</v>
      </c>
      <c r="W6" s="30" t="s">
        <v>41</v>
      </c>
    </row>
    <row r="7" ht="22.65" customHeight="1" spans="1:23">
      <c r="A7" s="30"/>
      <c r="B7" s="30"/>
      <c r="C7" s="30"/>
      <c r="D7" s="30"/>
      <c r="E7" s="30"/>
      <c r="F7" s="30"/>
      <c r="G7" s="30"/>
      <c r="H7" s="30"/>
      <c r="I7" s="31"/>
      <c r="J7" s="31" t="s">
        <v>31</v>
      </c>
      <c r="K7" s="30" t="s">
        <v>194</v>
      </c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18.75" customHeight="1" spans="1:23">
      <c r="A8" s="32" t="s">
        <v>42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  <c r="R8" s="32">
        <v>18</v>
      </c>
      <c r="S8" s="32">
        <v>19</v>
      </c>
      <c r="T8" s="32">
        <v>20</v>
      </c>
      <c r="U8" s="32">
        <v>21</v>
      </c>
      <c r="V8" s="32">
        <v>22</v>
      </c>
      <c r="W8" s="32">
        <v>23</v>
      </c>
    </row>
    <row r="9" ht="18.75" customHeight="1" spans="1:23">
      <c r="A9" s="42"/>
      <c r="B9" s="42"/>
      <c r="C9" s="43" t="s">
        <v>195</v>
      </c>
      <c r="D9" s="42"/>
      <c r="E9" s="42"/>
      <c r="F9" s="42"/>
      <c r="G9" s="42"/>
      <c r="H9" s="42"/>
      <c r="I9" s="46">
        <v>30</v>
      </c>
      <c r="J9" s="46">
        <v>30</v>
      </c>
      <c r="K9" s="46">
        <v>30</v>
      </c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ht="18.75" customHeight="1" spans="1:23">
      <c r="A10" s="42" t="s">
        <v>196</v>
      </c>
      <c r="B10" s="42" t="s">
        <v>197</v>
      </c>
      <c r="C10" s="43" t="s">
        <v>195</v>
      </c>
      <c r="D10" s="42" t="s">
        <v>52</v>
      </c>
      <c r="E10" s="42" t="s">
        <v>77</v>
      </c>
      <c r="F10" s="42" t="s">
        <v>78</v>
      </c>
      <c r="G10" s="42" t="s">
        <v>173</v>
      </c>
      <c r="H10" s="42" t="s">
        <v>174</v>
      </c>
      <c r="I10" s="46">
        <v>9</v>
      </c>
      <c r="J10" s="46">
        <v>9</v>
      </c>
      <c r="K10" s="46">
        <v>9</v>
      </c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ht="18.75" customHeight="1" spans="1:23">
      <c r="A11" s="42" t="s">
        <v>196</v>
      </c>
      <c r="B11" s="42" t="s">
        <v>197</v>
      </c>
      <c r="C11" s="43" t="s">
        <v>195</v>
      </c>
      <c r="D11" s="42" t="s">
        <v>52</v>
      </c>
      <c r="E11" s="42" t="s">
        <v>77</v>
      </c>
      <c r="F11" s="42" t="s">
        <v>78</v>
      </c>
      <c r="G11" s="42" t="s">
        <v>198</v>
      </c>
      <c r="H11" s="42" t="s">
        <v>199</v>
      </c>
      <c r="I11" s="46">
        <v>21</v>
      </c>
      <c r="J11" s="46">
        <v>21</v>
      </c>
      <c r="K11" s="46">
        <v>21</v>
      </c>
      <c r="L11" s="46"/>
      <c r="M11" s="46"/>
      <c r="N11" s="46"/>
      <c r="O11" s="46"/>
      <c r="P11" s="4"/>
      <c r="Q11" s="46"/>
      <c r="R11" s="46"/>
      <c r="S11" s="46"/>
      <c r="T11" s="46"/>
      <c r="U11" s="46"/>
      <c r="V11" s="46"/>
      <c r="W11" s="46"/>
    </row>
    <row r="12" ht="18.75" customHeight="1" spans="1:23">
      <c r="A12" s="4"/>
      <c r="B12" s="4"/>
      <c r="C12" s="43" t="s">
        <v>200</v>
      </c>
      <c r="D12" s="4"/>
      <c r="E12" s="4"/>
      <c r="F12" s="4"/>
      <c r="G12" s="4"/>
      <c r="H12" s="4"/>
      <c r="I12" s="46">
        <v>2.52</v>
      </c>
      <c r="J12" s="46">
        <v>2.52</v>
      </c>
      <c r="K12" s="46">
        <v>2.52</v>
      </c>
      <c r="L12" s="46"/>
      <c r="M12" s="46"/>
      <c r="N12" s="46"/>
      <c r="O12" s="46"/>
      <c r="P12" s="4"/>
      <c r="Q12" s="46"/>
      <c r="R12" s="46"/>
      <c r="S12" s="46"/>
      <c r="T12" s="46"/>
      <c r="U12" s="46"/>
      <c r="V12" s="46"/>
      <c r="W12" s="46"/>
    </row>
    <row r="13" ht="18.75" customHeight="1" spans="1:23">
      <c r="A13" s="42" t="s">
        <v>196</v>
      </c>
      <c r="B13" s="42" t="s">
        <v>201</v>
      </c>
      <c r="C13" s="43" t="s">
        <v>200</v>
      </c>
      <c r="D13" s="42" t="s">
        <v>52</v>
      </c>
      <c r="E13" s="42" t="s">
        <v>71</v>
      </c>
      <c r="F13" s="42" t="s">
        <v>72</v>
      </c>
      <c r="G13" s="42" t="s">
        <v>202</v>
      </c>
      <c r="H13" s="42" t="s">
        <v>203</v>
      </c>
      <c r="I13" s="46">
        <v>2.52</v>
      </c>
      <c r="J13" s="46">
        <v>2.52</v>
      </c>
      <c r="K13" s="46">
        <v>2.52</v>
      </c>
      <c r="L13" s="46"/>
      <c r="M13" s="46"/>
      <c r="N13" s="46"/>
      <c r="O13" s="46"/>
      <c r="P13" s="4"/>
      <c r="Q13" s="46"/>
      <c r="R13" s="46"/>
      <c r="S13" s="46"/>
      <c r="T13" s="46"/>
      <c r="U13" s="46"/>
      <c r="V13" s="46"/>
      <c r="W13" s="46"/>
    </row>
    <row r="14" ht="18.75" customHeight="1" spans="1:23">
      <c r="A14" s="4"/>
      <c r="B14" s="4"/>
      <c r="C14" s="43" t="s">
        <v>204</v>
      </c>
      <c r="D14" s="4"/>
      <c r="E14" s="4"/>
      <c r="F14" s="4"/>
      <c r="G14" s="4"/>
      <c r="H14" s="4"/>
      <c r="I14" s="46">
        <v>2</v>
      </c>
      <c r="J14" s="46">
        <v>2</v>
      </c>
      <c r="K14" s="46">
        <v>2</v>
      </c>
      <c r="L14" s="46"/>
      <c r="M14" s="46"/>
      <c r="N14" s="46"/>
      <c r="O14" s="46"/>
      <c r="P14" s="4"/>
      <c r="Q14" s="46"/>
      <c r="R14" s="46"/>
      <c r="S14" s="46"/>
      <c r="T14" s="46"/>
      <c r="U14" s="46"/>
      <c r="V14" s="46"/>
      <c r="W14" s="46"/>
    </row>
    <row r="15" ht="18.75" customHeight="1" spans="1:23">
      <c r="A15" s="42" t="s">
        <v>196</v>
      </c>
      <c r="B15" s="42" t="s">
        <v>205</v>
      </c>
      <c r="C15" s="43" t="s">
        <v>204</v>
      </c>
      <c r="D15" s="42" t="s">
        <v>52</v>
      </c>
      <c r="E15" s="42" t="s">
        <v>75</v>
      </c>
      <c r="F15" s="42" t="s">
        <v>76</v>
      </c>
      <c r="G15" s="42" t="s">
        <v>177</v>
      </c>
      <c r="H15" s="42" t="s">
        <v>178</v>
      </c>
      <c r="I15" s="46">
        <v>2</v>
      </c>
      <c r="J15" s="46">
        <v>2</v>
      </c>
      <c r="K15" s="46">
        <v>2</v>
      </c>
      <c r="L15" s="46"/>
      <c r="M15" s="46"/>
      <c r="N15" s="46"/>
      <c r="O15" s="46"/>
      <c r="P15" s="4"/>
      <c r="Q15" s="46"/>
      <c r="R15" s="46"/>
      <c r="S15" s="46"/>
      <c r="T15" s="46"/>
      <c r="U15" s="46"/>
      <c r="V15" s="46"/>
      <c r="W15" s="46"/>
    </row>
    <row r="16" ht="18.75" customHeight="1" spans="1:23">
      <c r="A16" s="44" t="s">
        <v>29</v>
      </c>
      <c r="B16" s="44"/>
      <c r="C16" s="44"/>
      <c r="D16" s="44"/>
      <c r="E16" s="44"/>
      <c r="F16" s="44"/>
      <c r="G16" s="44"/>
      <c r="H16" s="44"/>
      <c r="I16" s="46">
        <v>34.52</v>
      </c>
      <c r="J16" s="46">
        <v>34.52</v>
      </c>
      <c r="K16" s="46">
        <v>34.52</v>
      </c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</sheetData>
  <mergeCells count="28">
    <mergeCell ref="A2:W2"/>
    <mergeCell ref="A3:H3"/>
    <mergeCell ref="J4:M4"/>
    <mergeCell ref="N4:P4"/>
    <mergeCell ref="R4:W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30"/>
  <sheetViews>
    <sheetView showZeros="0" tabSelected="1" workbookViewId="0">
      <selection activeCell="B14" sqref="B14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5" t="s">
        <v>206</v>
      </c>
      <c r="B1" s="5"/>
      <c r="C1" s="5"/>
      <c r="D1" s="5"/>
      <c r="E1" s="5"/>
      <c r="F1" s="5"/>
      <c r="G1" s="5"/>
      <c r="H1" s="5"/>
      <c r="I1" s="5"/>
      <c r="J1" s="5"/>
    </row>
    <row r="2" ht="45" customHeight="1" spans="1:10">
      <c r="A2" s="15" t="s">
        <v>207</v>
      </c>
      <c r="B2" s="15"/>
      <c r="C2" s="15"/>
      <c r="D2" s="15"/>
      <c r="E2" s="15"/>
      <c r="F2" s="15"/>
      <c r="G2" s="15"/>
      <c r="H2" s="15"/>
      <c r="I2" s="15"/>
      <c r="J2" s="15"/>
    </row>
    <row r="3" ht="20.25" customHeight="1" spans="1:10">
      <c r="A3" s="1" t="str">
        <f>"单位名称："&amp;"易门县科学技术协会"</f>
        <v>单位名称：易门县科学技术协会</v>
      </c>
      <c r="B3" s="1"/>
      <c r="C3" s="1"/>
      <c r="D3" s="1"/>
      <c r="E3" s="1"/>
      <c r="F3" s="1"/>
      <c r="G3" s="1"/>
      <c r="H3" s="1"/>
      <c r="I3" s="1"/>
      <c r="J3" s="1"/>
    </row>
    <row r="4" ht="20.25" customHeight="1" spans="1:10">
      <c r="A4" s="16" t="s">
        <v>208</v>
      </c>
      <c r="B4" s="16" t="s">
        <v>209</v>
      </c>
      <c r="C4" s="16" t="s">
        <v>210</v>
      </c>
      <c r="D4" s="16" t="s">
        <v>211</v>
      </c>
      <c r="E4" s="16" t="s">
        <v>212</v>
      </c>
      <c r="F4" s="16" t="s">
        <v>213</v>
      </c>
      <c r="G4" s="16" t="s">
        <v>214</v>
      </c>
      <c r="H4" s="16" t="s">
        <v>215</v>
      </c>
      <c r="I4" s="16" t="s">
        <v>216</v>
      </c>
      <c r="J4" s="16" t="s">
        <v>217</v>
      </c>
    </row>
    <row r="5" ht="46.5" customHeight="1" spans="1:10">
      <c r="A5" s="16"/>
      <c r="B5" s="16"/>
      <c r="C5" s="16"/>
      <c r="D5" s="16"/>
      <c r="E5" s="16"/>
      <c r="F5" s="16"/>
      <c r="G5" s="16"/>
      <c r="H5" s="16"/>
      <c r="I5" s="16"/>
      <c r="J5" s="16"/>
    </row>
    <row r="6" ht="20.25" customHeight="1" spans="1:10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</row>
    <row r="7" ht="20.25" customHeight="1" spans="1:10">
      <c r="A7" t="s">
        <v>52</v>
      </c>
      <c r="B7" s="4"/>
      <c r="C7" s="4"/>
      <c r="E7" s="18"/>
      <c r="F7" s="18"/>
      <c r="G7" s="18"/>
      <c r="H7" s="18"/>
      <c r="I7" s="18"/>
      <c r="J7" s="18"/>
    </row>
    <row r="8" ht="20.25" customHeight="1" spans="1:10">
      <c r="A8" s="38" t="s">
        <v>200</v>
      </c>
      <c r="B8" s="4" t="s">
        <v>218</v>
      </c>
      <c r="C8" s="6"/>
      <c r="D8" s="6"/>
      <c r="E8" s="18"/>
      <c r="F8" s="18"/>
      <c r="G8" s="18"/>
      <c r="H8" s="18"/>
      <c r="I8" s="18"/>
      <c r="J8" s="18"/>
    </row>
    <row r="9" ht="20.25" customHeight="1" spans="1:10">
      <c r="A9" s="4"/>
      <c r="B9" s="4"/>
      <c r="C9" s="4" t="s">
        <v>219</v>
      </c>
      <c r="D9" s="39" t="s">
        <v>220</v>
      </c>
      <c r="E9" s="40" t="s">
        <v>221</v>
      </c>
      <c r="F9" s="23" t="s">
        <v>222</v>
      </c>
      <c r="G9" s="6" t="s">
        <v>44</v>
      </c>
      <c r="H9" s="23" t="s">
        <v>223</v>
      </c>
      <c r="I9" s="23" t="s">
        <v>224</v>
      </c>
      <c r="J9" s="40" t="s">
        <v>225</v>
      </c>
    </row>
    <row r="10" ht="20.25" customHeight="1" spans="1:10">
      <c r="A10" s="4"/>
      <c r="B10" s="4"/>
      <c r="C10" s="4" t="s">
        <v>219</v>
      </c>
      <c r="D10" s="39" t="s">
        <v>226</v>
      </c>
      <c r="E10" s="40" t="s">
        <v>227</v>
      </c>
      <c r="F10" s="23" t="s">
        <v>222</v>
      </c>
      <c r="G10" s="6" t="s">
        <v>228</v>
      </c>
      <c r="H10" s="23" t="s">
        <v>229</v>
      </c>
      <c r="I10" s="23" t="s">
        <v>224</v>
      </c>
      <c r="J10" s="40" t="s">
        <v>230</v>
      </c>
    </row>
    <row r="11" ht="20.25" customHeight="1" spans="1:10">
      <c r="A11" s="4"/>
      <c r="B11" s="4"/>
      <c r="C11" s="4" t="s">
        <v>219</v>
      </c>
      <c r="D11" s="39" t="s">
        <v>231</v>
      </c>
      <c r="E11" s="40" t="s">
        <v>232</v>
      </c>
      <c r="F11" s="23" t="s">
        <v>222</v>
      </c>
      <c r="G11" s="6" t="s">
        <v>228</v>
      </c>
      <c r="H11" s="23" t="s">
        <v>229</v>
      </c>
      <c r="I11" s="23" t="s">
        <v>224</v>
      </c>
      <c r="J11" s="40" t="s">
        <v>233</v>
      </c>
    </row>
    <row r="12" ht="20.25" customHeight="1" spans="1:10">
      <c r="A12" s="4"/>
      <c r="B12" s="4"/>
      <c r="C12" s="4" t="s">
        <v>234</v>
      </c>
      <c r="D12" s="39" t="s">
        <v>235</v>
      </c>
      <c r="E12" s="40" t="s">
        <v>236</v>
      </c>
      <c r="F12" s="23" t="s">
        <v>222</v>
      </c>
      <c r="G12" s="6" t="s">
        <v>237</v>
      </c>
      <c r="H12" s="23" t="s">
        <v>229</v>
      </c>
      <c r="I12" s="23" t="s">
        <v>224</v>
      </c>
      <c r="J12" s="40" t="s">
        <v>238</v>
      </c>
    </row>
    <row r="13" ht="20.25" customHeight="1" spans="1:10">
      <c r="A13" s="4"/>
      <c r="B13" s="4"/>
      <c r="C13" s="4" t="s">
        <v>239</v>
      </c>
      <c r="D13" s="39" t="s">
        <v>240</v>
      </c>
      <c r="E13" s="40" t="s">
        <v>241</v>
      </c>
      <c r="F13" s="23" t="s">
        <v>222</v>
      </c>
      <c r="G13" s="6" t="s">
        <v>237</v>
      </c>
      <c r="H13" s="23" t="s">
        <v>229</v>
      </c>
      <c r="I13" s="23" t="s">
        <v>224</v>
      </c>
      <c r="J13" s="40" t="s">
        <v>242</v>
      </c>
    </row>
    <row r="14" ht="20.25" customHeight="1" spans="1:10">
      <c r="A14" s="38" t="s">
        <v>195</v>
      </c>
      <c r="B14" s="4" t="s">
        <v>243</v>
      </c>
      <c r="C14" s="4"/>
      <c r="D14" s="4"/>
      <c r="E14" s="4"/>
      <c r="F14" s="4"/>
      <c r="G14" s="4"/>
      <c r="H14" s="4"/>
      <c r="I14" s="4"/>
      <c r="J14" s="4"/>
    </row>
    <row r="15" ht="20.25" customHeight="1" spans="1:10">
      <c r="A15" s="4"/>
      <c r="B15" s="4"/>
      <c r="C15" s="4" t="s">
        <v>219</v>
      </c>
      <c r="D15" s="39" t="s">
        <v>220</v>
      </c>
      <c r="E15" s="40" t="s">
        <v>244</v>
      </c>
      <c r="F15" s="23" t="s">
        <v>245</v>
      </c>
      <c r="G15" s="6" t="s">
        <v>246</v>
      </c>
      <c r="H15" s="23" t="s">
        <v>247</v>
      </c>
      <c r="I15" s="23" t="s">
        <v>224</v>
      </c>
      <c r="J15" s="40" t="s">
        <v>248</v>
      </c>
    </row>
    <row r="16" ht="20.25" customHeight="1" spans="1:10">
      <c r="A16" s="4"/>
      <c r="B16" s="4"/>
      <c r="C16" s="4" t="s">
        <v>219</v>
      </c>
      <c r="D16" s="39" t="s">
        <v>220</v>
      </c>
      <c r="E16" s="40" t="s">
        <v>249</v>
      </c>
      <c r="F16" s="23" t="s">
        <v>250</v>
      </c>
      <c r="G16" s="6" t="s">
        <v>251</v>
      </c>
      <c r="H16" s="23" t="s">
        <v>252</v>
      </c>
      <c r="I16" s="23" t="s">
        <v>224</v>
      </c>
      <c r="J16" s="40" t="s">
        <v>253</v>
      </c>
    </row>
    <row r="17" ht="20.25" customHeight="1" spans="1:10">
      <c r="A17" s="4"/>
      <c r="B17" s="4"/>
      <c r="C17" s="4" t="s">
        <v>219</v>
      </c>
      <c r="D17" s="39" t="s">
        <v>220</v>
      </c>
      <c r="E17" s="40" t="s">
        <v>254</v>
      </c>
      <c r="F17" s="23" t="s">
        <v>250</v>
      </c>
      <c r="G17" s="6" t="s">
        <v>46</v>
      </c>
      <c r="H17" s="23" t="s">
        <v>255</v>
      </c>
      <c r="I17" s="23" t="s">
        <v>224</v>
      </c>
      <c r="J17" s="40" t="s">
        <v>256</v>
      </c>
    </row>
    <row r="18" ht="20.25" customHeight="1" spans="1:10">
      <c r="A18" s="4"/>
      <c r="B18" s="4"/>
      <c r="C18" s="4" t="s">
        <v>219</v>
      </c>
      <c r="D18" s="39" t="s">
        <v>220</v>
      </c>
      <c r="E18" s="40" t="s">
        <v>257</v>
      </c>
      <c r="F18" s="23" t="s">
        <v>250</v>
      </c>
      <c r="G18" s="6" t="s">
        <v>258</v>
      </c>
      <c r="H18" s="23" t="s">
        <v>255</v>
      </c>
      <c r="I18" s="23" t="s">
        <v>224</v>
      </c>
      <c r="J18" s="40" t="s">
        <v>259</v>
      </c>
    </row>
    <row r="19" ht="20.25" customHeight="1" spans="1:10">
      <c r="A19" s="4"/>
      <c r="B19" s="4"/>
      <c r="C19" s="4" t="s">
        <v>219</v>
      </c>
      <c r="D19" s="39" t="s">
        <v>220</v>
      </c>
      <c r="E19" s="40" t="s">
        <v>260</v>
      </c>
      <c r="F19" s="23" t="s">
        <v>250</v>
      </c>
      <c r="G19" s="6" t="s">
        <v>43</v>
      </c>
      <c r="H19" s="23" t="s">
        <v>255</v>
      </c>
      <c r="I19" s="23" t="s">
        <v>224</v>
      </c>
      <c r="J19" s="40" t="s">
        <v>261</v>
      </c>
    </row>
    <row r="20" ht="20.25" customHeight="1" spans="1:10">
      <c r="A20" s="4"/>
      <c r="B20" s="4"/>
      <c r="C20" s="4" t="s">
        <v>219</v>
      </c>
      <c r="D20" s="39" t="s">
        <v>226</v>
      </c>
      <c r="E20" s="40" t="s">
        <v>262</v>
      </c>
      <c r="F20" s="23" t="s">
        <v>245</v>
      </c>
      <c r="G20" s="6" t="s">
        <v>263</v>
      </c>
      <c r="H20" s="23" t="s">
        <v>229</v>
      </c>
      <c r="I20" s="23" t="s">
        <v>224</v>
      </c>
      <c r="J20" s="40" t="s">
        <v>264</v>
      </c>
    </row>
    <row r="21" ht="20.25" customHeight="1" spans="1:10">
      <c r="A21" s="4"/>
      <c r="B21" s="4"/>
      <c r="C21" s="4" t="s">
        <v>234</v>
      </c>
      <c r="D21" s="39" t="s">
        <v>235</v>
      </c>
      <c r="E21" s="40" t="s">
        <v>265</v>
      </c>
      <c r="F21" s="23" t="s">
        <v>245</v>
      </c>
      <c r="G21" s="6" t="s">
        <v>266</v>
      </c>
      <c r="H21" s="23" t="s">
        <v>267</v>
      </c>
      <c r="I21" s="23" t="s">
        <v>224</v>
      </c>
      <c r="J21" s="40" t="s">
        <v>268</v>
      </c>
    </row>
    <row r="22" ht="20.25" customHeight="1" spans="1:10">
      <c r="A22" s="4"/>
      <c r="B22" s="4"/>
      <c r="C22" s="4" t="s">
        <v>234</v>
      </c>
      <c r="D22" s="39" t="s">
        <v>235</v>
      </c>
      <c r="E22" s="40" t="s">
        <v>269</v>
      </c>
      <c r="F22" s="23" t="s">
        <v>222</v>
      </c>
      <c r="G22" s="6" t="s">
        <v>270</v>
      </c>
      <c r="H22" s="23" t="s">
        <v>229</v>
      </c>
      <c r="I22" s="23" t="s">
        <v>224</v>
      </c>
      <c r="J22" s="40" t="s">
        <v>271</v>
      </c>
    </row>
    <row r="23" ht="20.25" customHeight="1" spans="1:10">
      <c r="A23" s="4"/>
      <c r="B23" s="4"/>
      <c r="C23" s="4" t="s">
        <v>234</v>
      </c>
      <c r="D23" s="39" t="s">
        <v>272</v>
      </c>
      <c r="E23" s="40" t="s">
        <v>273</v>
      </c>
      <c r="F23" s="23" t="s">
        <v>222</v>
      </c>
      <c r="G23" s="6" t="s">
        <v>274</v>
      </c>
      <c r="H23" s="23" t="s">
        <v>229</v>
      </c>
      <c r="I23" s="23" t="s">
        <v>224</v>
      </c>
      <c r="J23" s="40" t="s">
        <v>275</v>
      </c>
    </row>
    <row r="24" ht="20.25" customHeight="1" spans="1:10">
      <c r="A24" s="4"/>
      <c r="B24" s="4"/>
      <c r="C24" s="4" t="s">
        <v>239</v>
      </c>
      <c r="D24" s="39" t="s">
        <v>240</v>
      </c>
      <c r="E24" s="40" t="s">
        <v>276</v>
      </c>
      <c r="F24" s="23" t="s">
        <v>245</v>
      </c>
      <c r="G24" s="6" t="s">
        <v>237</v>
      </c>
      <c r="H24" s="23" t="s">
        <v>229</v>
      </c>
      <c r="I24" s="23" t="s">
        <v>224</v>
      </c>
      <c r="J24" s="40" t="s">
        <v>277</v>
      </c>
    </row>
    <row r="25" ht="20.25" customHeight="1" spans="1:10">
      <c r="A25" s="38" t="s">
        <v>204</v>
      </c>
      <c r="B25" s="4" t="s">
        <v>278</v>
      </c>
      <c r="C25" s="4"/>
      <c r="D25" s="4"/>
      <c r="E25" s="4"/>
      <c r="F25" s="4"/>
      <c r="G25" s="4"/>
      <c r="H25" s="4"/>
      <c r="I25" s="4"/>
      <c r="J25" s="4"/>
    </row>
    <row r="26" ht="20.25" customHeight="1" spans="1:10">
      <c r="A26" s="4"/>
      <c r="B26" s="4"/>
      <c r="C26" s="4" t="s">
        <v>219</v>
      </c>
      <c r="D26" s="39" t="s">
        <v>220</v>
      </c>
      <c r="E26" s="40" t="s">
        <v>221</v>
      </c>
      <c r="F26" s="23" t="s">
        <v>222</v>
      </c>
      <c r="G26" s="6" t="s">
        <v>279</v>
      </c>
      <c r="H26" s="23" t="s">
        <v>280</v>
      </c>
      <c r="I26" s="23" t="s">
        <v>224</v>
      </c>
      <c r="J26" s="40" t="s">
        <v>281</v>
      </c>
    </row>
    <row r="27" ht="20.25" customHeight="1" spans="1:10">
      <c r="A27" s="4"/>
      <c r="B27" s="4"/>
      <c r="C27" s="4" t="s">
        <v>219</v>
      </c>
      <c r="D27" s="39" t="s">
        <v>226</v>
      </c>
      <c r="E27" s="40" t="s">
        <v>227</v>
      </c>
      <c r="F27" s="23" t="s">
        <v>222</v>
      </c>
      <c r="G27" s="6" t="s">
        <v>228</v>
      </c>
      <c r="H27" s="23" t="s">
        <v>229</v>
      </c>
      <c r="I27" s="23" t="s">
        <v>224</v>
      </c>
      <c r="J27" s="40" t="s">
        <v>230</v>
      </c>
    </row>
    <row r="28" ht="20.25" customHeight="1" spans="1:10">
      <c r="A28" s="4"/>
      <c r="B28" s="4"/>
      <c r="C28" s="4" t="s">
        <v>219</v>
      </c>
      <c r="D28" s="39" t="s">
        <v>226</v>
      </c>
      <c r="E28" s="40" t="s">
        <v>282</v>
      </c>
      <c r="F28" s="23" t="s">
        <v>245</v>
      </c>
      <c r="G28" s="6" t="s">
        <v>228</v>
      </c>
      <c r="H28" s="23" t="s">
        <v>229</v>
      </c>
      <c r="I28" s="23" t="s">
        <v>224</v>
      </c>
      <c r="J28" s="40" t="s">
        <v>283</v>
      </c>
    </row>
    <row r="29" ht="20.25" customHeight="1" spans="1:10">
      <c r="A29" s="4"/>
      <c r="B29" s="4"/>
      <c r="C29" s="4" t="s">
        <v>234</v>
      </c>
      <c r="D29" s="39" t="s">
        <v>235</v>
      </c>
      <c r="E29" s="40" t="s">
        <v>236</v>
      </c>
      <c r="F29" s="23" t="s">
        <v>245</v>
      </c>
      <c r="G29" s="6" t="s">
        <v>228</v>
      </c>
      <c r="H29" s="23" t="s">
        <v>229</v>
      </c>
      <c r="I29" s="23" t="s">
        <v>224</v>
      </c>
      <c r="J29" s="40" t="s">
        <v>238</v>
      </c>
    </row>
    <row r="30" ht="20.25" customHeight="1" spans="1:10">
      <c r="A30" s="4"/>
      <c r="B30" s="4"/>
      <c r="C30" s="4" t="s">
        <v>239</v>
      </c>
      <c r="D30" s="39" t="s">
        <v>240</v>
      </c>
      <c r="E30" s="40" t="s">
        <v>241</v>
      </c>
      <c r="F30" s="23" t="s">
        <v>245</v>
      </c>
      <c r="G30" s="6" t="s">
        <v>237</v>
      </c>
      <c r="H30" s="23" t="s">
        <v>229</v>
      </c>
      <c r="I30" s="23" t="s">
        <v>224</v>
      </c>
      <c r="J30" s="40" t="s">
        <v>242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2025-01-22T15:09:00Z</dcterms:created>
  <dcterms:modified xsi:type="dcterms:W3CDTF">2025-03-10T09:33:40Z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7F07F715047149C4ADEE5318E031D6A4</vt:lpwstr>
  </property>
  <property fmtid="{D5CDD505-2E9C-101B-9397-08002B2CF9AE}" pid="3" name="KSOProductBuildVer">
    <vt:lpwstr>2052-11.8.2.10624</vt:lpwstr>
  </property>
</Properties>
</file>