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本次下达）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<sst xmlns="http://schemas.openxmlformats.org/spreadsheetml/2006/main" count="1362" uniqueCount="457">
  <si>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</si>
  <si>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</si>
  <si>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</si>
  <si>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</si>
  <si>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</si>
  <si>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</si>
  <si>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</si>
  <si>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</si>
  <si>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</si>
  <si>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</si>
  <si>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</si>
  <si>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</si>
  <si>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</si>
  <si>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</si>
  <si>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</si>
  <si>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</si>
  <si>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</si>
  <si>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</si>
  <si>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</si>
  <si>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</si>
  <si>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</si>
  <si>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</si>
  <si>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</si>
  <si>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</si>
  <si>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</si>
  <si>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</si>
  <si>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</si>
  <si>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</si>
  <si>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</si>
  <si>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</si>
  <si>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</si>
  <si>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</si>
  <si>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</si>
  <si>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</si>
  <si>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</si>
  <si>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</si>
  <si>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</si>
  <si>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</si>
  <si>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</si>
  <si>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</si>
  <si>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</si>
  <si>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</si>
  <si>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</si>
  <si>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</si>
  <si>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</si>
  <si>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</si>
  <si>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</si>
  <si>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</si>
  <si>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</si>
  <si>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</si>
  <si>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</si>
  <si>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</si>
  <si>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</si>
  <si>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</si>
  <si>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</si>
  <si>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302</t>
  </si>
  <si>
    <t>中国共产党易门县委员会政法委员会</t>
  </si>
  <si>
    <t>302001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</si>
  <si>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</si>
  <si>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</si>
  <si>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</si>
  <si>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</si>
  <si>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</si>
  <si>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</si>
  <si>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</si>
  <si>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</si>
  <si>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</si>
  <si>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</si>
  <si>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</si>
  <si>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</si>
  <si>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</si>
  <si>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</si>
  <si>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</si>
  <si>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</si>
  <si>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20136</t>
  </si>
  <si>
    <t>其他共产党事务支出</t>
  </si>
  <si>
    <t>2013601</t>
  </si>
  <si>
    <t>行政运行</t>
  </si>
  <si>
    <t>2013602</t>
  </si>
  <si>
    <t>一般行政管理事务</t>
  </si>
  <si>
    <t>204</t>
  </si>
  <si>
    <t>公共安全支出</t>
  </si>
  <si>
    <t>20499</t>
  </si>
  <si>
    <t>其他公共安全支出</t>
  </si>
  <si>
    <t>2049902</t>
  </si>
  <si>
    <t>国家司法救助支出</t>
  </si>
  <si>
    <t>2049999</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</si>
  <si>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</si>
  <si>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</si>
  <si>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</si>
  <si>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</si>
  <si>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</si>
  <si>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</si>
  <si>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</si>
  <si>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</si>
  <si>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</si>
  <si>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</si>
  <si>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</si>
  <si>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</si>
  <si>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</si>
  <si>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</si>
  <si>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</si>
  <si>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</si>
  <si>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</si>
  <si>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</si>
  <si>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</si>
  <si>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</si>
  <si>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</si>
  <si>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</si>
  <si>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</si>
  <si>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</si>
  <si>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</si>
  <si>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</si>
  <si>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</si>
  <si>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</si>
  <si>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</si>
  <si>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</si>
  <si>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</si>
  <si>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</si>
  <si>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</si>
  <si>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</si>
  <si>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</si>
  <si>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</si>
  <si>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</si>
  <si>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</si>
  <si>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</si>
  <si>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</si>
  <si>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</si>
  <si>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</si>
  <si>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</si>
  <si>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</si>
  <si>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</si>
  <si>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</si>
  <si>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</si>
  <si>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</si>
  <si>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</si>
  <si>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</si>
  <si>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</si>
  <si>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</si>
  <si>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</si>
  <si>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</si>
  <si>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</si>
  <si>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</si>
  <si>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</si>
  <si>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</si>
  <si>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</si>
  <si>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</si>
  <si>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</si>
  <si>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</si>
  <si>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</si>
  <si>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</si>
  <si>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</si>
  <si>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</si>
  <si>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</si>
  <si>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</si>
  <si>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</si>
  <si>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</si>
  <si>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</si>
  <si>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</si>
  <si>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</si>
  <si>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</si>
  <si>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530425210000000018377</t>
  </si>
  <si>
    <t>行政人员支出工资</t>
  </si>
  <si>
    <t>30101</t>
  </si>
  <si>
    <t>基本工资</t>
  </si>
  <si>
    <t>30102</t>
  </si>
  <si>
    <t>津贴补贴</t>
  </si>
  <si>
    <t>30103</t>
  </si>
  <si>
    <t>奖金</t>
  </si>
  <si>
    <t>530425210000000018378</t>
  </si>
  <si>
    <t>事业人员支出工资</t>
  </si>
  <si>
    <t>30107</t>
  </si>
  <si>
    <t>绩效工资</t>
  </si>
  <si>
    <t>530425210000000018379</t>
  </si>
  <si>
    <t>社会保障缴费</t>
  </si>
  <si>
    <t>30112</t>
  </si>
  <si>
    <t>其他社会保障缴费</t>
  </si>
  <si>
    <t>30108</t>
  </si>
  <si>
    <t>机关事业单位基本养老保险缴费</t>
  </si>
  <si>
    <t>30110</t>
  </si>
  <si>
    <t>职工基本医疗保险缴费</t>
  </si>
  <si>
    <t>30111</t>
  </si>
  <si>
    <t>公务员医疗补助缴费</t>
  </si>
  <si>
    <t>530425210000000018380</t>
  </si>
  <si>
    <t>30113</t>
  </si>
  <si>
    <t>530425210000000018384</t>
  </si>
  <si>
    <t>工会经费</t>
  </si>
  <si>
    <t>30228</t>
  </si>
  <si>
    <t>530425210000000018385</t>
  </si>
  <si>
    <t>一般公用经费</t>
  </si>
  <si>
    <t>30201</t>
  </si>
  <si>
    <t>办公费</t>
  </si>
  <si>
    <t>30202</t>
  </si>
  <si>
    <t>印刷费</t>
  </si>
  <si>
    <t>30205</t>
  </si>
  <si>
    <t>水费</t>
  </si>
  <si>
    <t>30206</t>
  </si>
  <si>
    <t>电费</t>
  </si>
  <si>
    <t>30207</t>
  </si>
  <si>
    <t>邮电费</t>
  </si>
  <si>
    <t>30211</t>
  </si>
  <si>
    <t>差旅费</t>
  </si>
  <si>
    <t>30215</t>
  </si>
  <si>
    <t>会议费</t>
  </si>
  <si>
    <t>30216</t>
  </si>
  <si>
    <t>培训费</t>
  </si>
  <si>
    <t>30227</t>
  </si>
  <si>
    <t>委托业务费</t>
  </si>
  <si>
    <t>30239</t>
  </si>
  <si>
    <t>其他交通费用</t>
  </si>
  <si>
    <t>30299</t>
  </si>
  <si>
    <t>其他商品和服务支出</t>
  </si>
  <si>
    <t>530425221100000386220</t>
  </si>
  <si>
    <t>公车购置及运维费</t>
  </si>
  <si>
    <t>30231</t>
  </si>
  <si>
    <t>公务用车运行维护费</t>
  </si>
  <si>
    <t>530425221100000386221</t>
  </si>
  <si>
    <t>30217</t>
  </si>
  <si>
    <t>530425221100000386222</t>
  </si>
  <si>
    <t>公务交通补贴（行政）</t>
  </si>
  <si>
    <t>530425231100001447033</t>
  </si>
  <si>
    <t>公务员基础绩效奖</t>
  </si>
  <si>
    <t>530425231100001447035</t>
  </si>
  <si>
    <t>规范后奖励性绩效工资</t>
  </si>
  <si>
    <t>530425241100002134396</t>
  </si>
  <si>
    <t>编外人员工资</t>
  </si>
  <si>
    <t>30199</t>
  </si>
  <si>
    <t>其他工资福利支出</t>
  </si>
  <si>
    <t>预算05-1表</t>
  </si>
  <si>
    <t>2026年部门项目支出预算表</t>
  </si>
  <si>
    <t>项目分类</t>
  </si>
  <si>
    <t>项目单位</t>
  </si>
  <si>
    <t>经济科目编码</t>
  </si>
  <si>
    <t>本年拨款</t>
  </si>
  <si>
    <t>其中：本次下达</t>
  </si>
  <si>
    <t>“99公益日”募捐资金</t>
  </si>
  <si>
    <t>311 专项业务类</t>
  </si>
  <si>
    <t>530425251100003654335</t>
  </si>
  <si>
    <t>30309</t>
  </si>
  <si>
    <t>奖励金</t>
  </si>
  <si>
    <t>法学会工作经费</t>
  </si>
  <si>
    <t>313 事业发展类</t>
  </si>
  <si>
    <t>530425251100003642009</t>
  </si>
  <si>
    <t>见义勇为奖励专项资金</t>
  </si>
  <si>
    <t>530425221100000270855</t>
  </si>
  <si>
    <t>平安建设（综治）工作经费</t>
  </si>
  <si>
    <t>530425241100002144491</t>
  </si>
  <si>
    <t>县委政法委驻村工作队员及乡村振兴队员生活补助经费</t>
  </si>
  <si>
    <t>312 民生类</t>
  </si>
  <si>
    <t>530425231100001178217</t>
  </si>
  <si>
    <t>遗属补助经费</t>
  </si>
  <si>
    <t>530425251100003645315</t>
  </si>
  <si>
    <t>30305</t>
  </si>
  <si>
    <t>生活补助</t>
  </si>
  <si>
    <t>易门县政法委特定项目02专项资金</t>
  </si>
  <si>
    <t>530425221100000270915</t>
  </si>
  <si>
    <t>30306</t>
  </si>
  <si>
    <t>救济费</t>
  </si>
  <si>
    <t>易门县政法委特定项目05专项经费</t>
  </si>
  <si>
    <t>530425221100000265100</t>
  </si>
  <si>
    <t>重点青少年帮扶工作经费</t>
  </si>
  <si>
    <t>530425231100001152080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</si>
  <si>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</si>
  <si>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</si>
  <si>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</si>
  <si>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</si>
  <si>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</si>
  <si>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</si>
  <si>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</si>
  <si>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</si>
  <si>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</si>
  <si>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</si>
  <si>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</si>
  <si>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</si>
  <si>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全力维护国家政治安全。始终贯彻总体国家安全观，以确保国家政治安全和社会大局稳定为首要工作。通过加强国家安全人民防线建设，进一步强化国家安全宣传，提高广大群众维护国家安全的意识，严防危害国家安全的案（事）件发生。
2.夯实社会治理基层基础。进一步推进乡镇（街道）、村（社区）综治中心实体化运行，深化乡村两级综治中心实体化改革，推进落实微网格服务管理工作。通过加强专业人员配备、人员培训等工作，构建形成以综治中心为中枢、网格化服务管理为支撑、大数据应用为平台的基层治理新体系。
3.坚持源头治理，强化矛盾纠纷排查化解。严格落实《维护社会稳定责任制规定》，压实各级党委、政府及主管部门的维稳责任，深入持续开展矛盾纠纷和不稳定隐患大排查大化解，落实重大决策、重大项目建设社会稳定风险评估制度和风险监测预警机制，发挥基层组织、综治中心和网格化作用，落实重点特殊人群帮扶及信访重点人员的源头稳控措施，紧盯严重精神障碍患者等特殊群体以及婚恋家庭、邻里关系等矛盾纠纷突出的重点人群，定期开展信息研判和风险评估，对异常苗头早发现、早预警、早管控，严防漏管失控，酿成事端。严防发生赴省、进京越级访事件发生。</t>
  </si>
  <si>
    <t>产出指标</t>
  </si>
  <si>
    <t>数量指标</t>
  </si>
  <si>
    <t>指标1：全县命案发案数较上一年度下降</t>
  </si>
  <si>
    <t>&lt;=</t>
  </si>
  <si>
    <t>人</t>
  </si>
  <si>
    <t>定量指标</t>
  </si>
  <si>
    <t>占分20分，项目实施的实际产出，用以反映和考核当年我县无命案防控工作。</t>
  </si>
  <si>
    <t>质量指标</t>
  </si>
  <si>
    <t>指标1：县、乡综治中心规范化建设覆盖率</t>
  </si>
  <si>
    <t>&gt;=</t>
  </si>
  <si>
    <t>98</t>
  </si>
  <si>
    <t>%</t>
  </si>
  <si>
    <t>占分20分，项目完成后实地验收的县乡综治中心的覆盖率，用以反映和考核目标实现程度。</t>
  </si>
  <si>
    <t>指标2：涉黑涉恶案件立案查处率</t>
  </si>
  <si>
    <t>=</t>
  </si>
  <si>
    <t>100</t>
  </si>
  <si>
    <t>占分20分，考察涉黑恶案件查处比率，用以反映查处率100%目标的实现程度。</t>
  </si>
  <si>
    <t>效益指标</t>
  </si>
  <si>
    <t>社会效益</t>
  </si>
  <si>
    <t>指标1：群众对所在地社会治安满意度</t>
  </si>
  <si>
    <t>90</t>
  </si>
  <si>
    <t>占分10分，用以反映和和考核社会对此项目实施效果的满意程度</t>
  </si>
  <si>
    <t>满意度指标</t>
  </si>
  <si>
    <t>服务对象满意度</t>
  </si>
  <si>
    <t>指标1：群众安全感满意度</t>
  </si>
  <si>
    <t>94</t>
  </si>
  <si>
    <t>占分10分，用以反映和考核我县当年社管综治工作。</t>
  </si>
  <si>
    <t>加强我县社会主义民主法治建设，推进全面依法治国、建设社会主义法治国家，围绕统筹推进“五位一体”总体布局和协调推进“四个全面”战略布局，服务党委和政府中心工作、服务法治建设、服务法学界法律界、服务广大人民群众，积极搭建服务平台，抓实服务载体，健全服务机制，提升服务水平。根据我县实际情况，为了保证工作正常开展，2026年预算法学会工作经费3万元。</t>
  </si>
  <si>
    <t>法律服务志愿者队伍在全县乡镇（街道）、村社区的基层法律服务平台覆盖率</t>
  </si>
  <si>
    <t>项目完成后实地验收法律服务志愿者队伍在全县乡镇（街道）、村社区的基层法律服务平台覆盖率，用以反映和考核目标实现程度。</t>
  </si>
  <si>
    <t>有助于矛盾纠纷、综治维稳工作的开展，申诉、信访量较上年的减少量</t>
  </si>
  <si>
    <t>15</t>
  </si>
  <si>
    <t>项目实施的实际产出，用以反映和考核当年我县法学会组织建设的工作</t>
  </si>
  <si>
    <t>群众对开展法学会工作的知晓率</t>
  </si>
  <si>
    <t>85</t>
  </si>
  <si>
    <t>项目实施的实际产出，用以反映和考核当年我县法学会宣传工作开展情况</t>
  </si>
  <si>
    <t>矛盾纠纷排查化解率</t>
  </si>
  <si>
    <t>80</t>
  </si>
  <si>
    <t>项目实施的实际产出，用以反映和考核当年我县法学会服务咨询及矛盾纠纷排查化解工作开展情况</t>
  </si>
  <si>
    <t>群众对政法机关或政法队伍的执法工作、法律咨询服务工作的综合满意率</t>
  </si>
  <si>
    <t>项目实施的实际产出，用以反映和考核法学会服务管理工作开展情况，用以反映群众对政法机关或政法队伍的执法工作、法律咨询服务工作的综合满意率80%目标的实现程度。</t>
  </si>
  <si>
    <t>根据云人社发〔2010〕127号文件，遗属生活困难补助标准随当地最低生活保障标准调整而调整，本次调整标准具体如下：补助对象为农村户口的，职工因病死亡的补助标准调整为728元/月·人；职工因工死亡的补助标准调整为840元/月·人。我单位现有遗属补助人员2人，属农村户口，2026年补助金额共1.7472万元。通过发放生活补助，保障职工遗属的基本生活，维护社会稳定。</t>
  </si>
  <si>
    <t>获补对象数</t>
  </si>
  <si>
    <t>2.00</t>
  </si>
  <si>
    <t>反映获补助人员数量情况，也适用补贴、资助等形式的补助。</t>
  </si>
  <si>
    <t>获补对象准确率</t>
  </si>
  <si>
    <t>反映获补助对象认定的准确性情况。
获补对象准确率=抽检符合标准的补助对象数/抽检实际补助对象数*100%</t>
  </si>
  <si>
    <t>补助社会化发放率</t>
  </si>
  <si>
    <t>反映补助资金社会化发放的比例情况。
补助社会化发放率=采用社会化发放的补助资金数/发放补助资金总额*100%</t>
  </si>
  <si>
    <t>时效指标</t>
  </si>
  <si>
    <t>发放及时率</t>
  </si>
  <si>
    <t>反映发放单位及时发放补助资金的情况。
发放及时率=在时限内发放资金/应发放资金*100%</t>
  </si>
  <si>
    <t>经济效益</t>
  </si>
  <si>
    <t>带动人均增收</t>
  </si>
  <si>
    <t>元</t>
  </si>
  <si>
    <t>反映补助带动人均增收的情况。</t>
  </si>
  <si>
    <t>生活状况改善</t>
  </si>
  <si>
    <t>良好</t>
  </si>
  <si>
    <t>定性指标</t>
  </si>
  <si>
    <t>反映补助促进受助对象生活状况改善的情况。</t>
  </si>
  <si>
    <t>受益对象满意度</t>
  </si>
  <si>
    <t>反映获补助受益对象的满意程度。</t>
  </si>
  <si>
    <t>由县委政法委牵头、省级财政、民政、政法等相关部门共同参加的司法救助工作领导小组，负责司法救助工作的组织领导，研究制定司法救助的制度规范和配套措施，测算资金需求，并定期检查、监督各成员单位工作落实情况。</t>
  </si>
  <si>
    <t>救助对象认定准确率</t>
  </si>
  <si>
    <t>项目实施的实际产出，用以反映和考察当年我国家司法救助认定准确率工作情况。</t>
  </si>
  <si>
    <t>救助标准执行合规率</t>
  </si>
  <si>
    <t>项目实施的实际产出，用以反映和考察当年我国家司法救助标准执行合规率工作情况。</t>
  </si>
  <si>
    <t>救助事项公示度</t>
  </si>
  <si>
    <t>项目实施的实际产出，用以反映和考察当年我国家司法救助事项公示度工作情况。</t>
  </si>
  <si>
    <t>救助发放及时率</t>
  </si>
  <si>
    <t>项目实施的实际产出，用以反映和考察当年我国家司法救助发放及时率工作情况。</t>
  </si>
  <si>
    <t>被救助人员上访次数下降率</t>
  </si>
  <si>
    <t>人次</t>
  </si>
  <si>
    <t>项目实施的实际产出，用以反映和考察当年我国家司法被救助人员上访次数工作情况。</t>
  </si>
  <si>
    <t>救助对象满意度</t>
  </si>
  <si>
    <t>95</t>
  </si>
  <si>
    <t>项目实施的实际产出，用以反映和考察当年我国家司法救助对象满意度工作情况。</t>
  </si>
  <si>
    <t>设立见义勇为基金会（协会），依法募集、管理见义勇为基金，协助做好见义勇为人员的奖励和保障工作，及时申报和表彰奖励见义勇为人员，发现见义勇为行为，按照《云南省奖励和保护见义勇为人员条例》第九条的规定，相关部门、见义勇为所在单位或者基层组织在规定时间内申报，个人可以要求相关部门，对本人或者他人的见义勇为行为进行申报。见义勇为工作机构收到申报材料后，要在规定时间内作出确认。对符合见义勇为条件的，报人民政府保障奖励，并通知相关部门落实抚恤优待和社会保障待遇。成立以县委政法委常务副书记戴为任组长，副书记陈艳荣、政工室主任刘文宇任副组长，各股室中心负责人为成员的县委政法委见义勇为工作领导小组。领导小组下设办公室，由李绍明任办公室主任，陈应华、乐峻恺为专干，具体负责制定工作计划和任务分工，协调、指导和督促各乡镇（街道）相关股室中心落实工作任务，形成一把手亲自抓、分管领导具体抓、班子成员分工抓、职能股室中心牵头抓的齐抓共管局面。建立见义勇为工作办公例会制度，定期召开相关工作会议，及时研究解决工作中存在的各类问题，安排部署工作任务。建立进度报告制度，各乡镇（街道），各股室、中心，定期或及时汇总报告工作进度情况。完善督查推进制度，及时发现问题，及时整改落实。完善考核激励机制，把工作纳入平安建设工作目标责任制考核，有效推动见义勇为工作。以培育和践行社会主义核心价值观为核心，鼓励见义勇为行为，保障见义勇为人员的合法权益，按照《云南省奖励和保护见义勇为人员条例》相关规定，明确分工，健全制度，加强宣传指导，持续开展好我县见义勇为工作，为平安易门建设而努力奋斗。</t>
  </si>
  <si>
    <t>指标：表彰奖励人数</t>
  </si>
  <si>
    <t>项目实施的实际产出，用以反映和考核当年我县对见义勇为人员进行奖励工作</t>
  </si>
  <si>
    <t>指标1：见义勇为表彰奖励资金发放合规性</t>
  </si>
  <si>
    <t>项目实施的实际产出，用以反映和考核当年我县对困难见义勇为人员及家庭积极进行慰问工作开展的合规性。</t>
  </si>
  <si>
    <t>指标2：见义勇为救助率</t>
  </si>
  <si>
    <t>项目实施的实际产出，用以反映和考核对困难见义勇为人员救助工作</t>
  </si>
  <si>
    <t>指标：资金发放及时性</t>
  </si>
  <si>
    <t>项目实施的实际产出，用以反映和考核见义勇为奖励金发放及时性工作。</t>
  </si>
  <si>
    <t>指标：社会正能量传播情况</t>
  </si>
  <si>
    <t>项目实施的实际产出，用以反映和考核当年我县见义勇为工作</t>
  </si>
  <si>
    <t>指标：被救助人员满意度</t>
  </si>
  <si>
    <t>该项目的实施有利于巩固拓展脱贫攻坚成果，同时，也是转变机关作风、培养锻炼干部的有效途径。玉办通48号（关于印发玉溪市推动驻村工作队、湖泊革命工作队履职尽责发挥作用的工作方案的通知市县两级派驻的工作队员，按规定可参照差旅费中伙食补助费标准，按照实际驻村天数报销补助。</t>
  </si>
  <si>
    <t>驻村工作队队员补助费</t>
  </si>
  <si>
    <t>20000</t>
  </si>
  <si>
    <t>反映获补助人员、企业的数量情况，也适用补贴、资助等形式的补助。</t>
  </si>
  <si>
    <t>政策知晓率</t>
  </si>
  <si>
    <t>反映补助政策的宣传效果情况。
政策知晓率=调查中补助政策知晓人数/调查总人数*100%</t>
  </si>
  <si>
    <t>见义勇为政策宣传</t>
  </si>
  <si>
    <t>30</t>
  </si>
  <si>
    <t>次</t>
  </si>
  <si>
    <t>反映见义勇为政策的宣传力度情况。</t>
  </si>
  <si>
    <t>见义勇为表彰奖励资金发放合规性</t>
  </si>
  <si>
    <t xml:space="preserve">反映见义勇为资金资金化发放的合规情况。
</t>
  </si>
  <si>
    <t>见义勇为表彰事项公示度</t>
  </si>
  <si>
    <t xml:space="preserve">反映见义勇为表彰事项在特定办事大厅、官网、媒体或其他渠道按规定进行公示的情况。
</t>
  </si>
  <si>
    <t xml:space="preserve">反映发放单位及时发放见义勇为奖励资金的情况。
</t>
  </si>
  <si>
    <t xml:space="preserve">反映见义勇为政策的宣传效果情况。
</t>
  </si>
  <si>
    <t>反映获受益对象的满意程度。</t>
  </si>
  <si>
    <t>1、进校园开展《预防未成年人犯罪法》《未成年人保护法》《家庭教育促进法》等法律法规宣讲，同时围绕防止校园霸凌、反邪教、禁毒知识和防范电信网络诈骗等内容开展宣传教育；2、发挥专门学校对严重不良行为未成年人专门教育学校的实际，由市级制定相关政策，进行相应的资金补助，提高现有专门教育资源的利用率 ，增强全市对严重不良行为未成年人的教育矫治的能力，促进社会和谐稳定。</t>
  </si>
  <si>
    <t>人(人次、家)</t>
  </si>
  <si>
    <t>获补覆盖率</t>
  </si>
  <si>
    <t>获补覆盖率=实际获得补助人数（企业数）/申请符合标准人数（企业数）*100%</t>
  </si>
  <si>
    <t>90%的村（社区）、乡镇（街道）建设成为市级无邪教村（社区）、乡镇（街道），我县建设成为无邪教县；基层政权组织反邪教能力明显增强，群众识邪防邪反邪意识明显提高，邪教蔓延势头得到有效遏制。 着力推进“去存量、控增量、防变量”，有效防范化解涉邪教风险隐患，创建更加安全稳定的社会政治环境。</t>
  </si>
  <si>
    <t>指标1：村（社区）和校园已建设无邪教村（社区）和无邪教校园</t>
  </si>
  <si>
    <t>占分20分，项目实施的实际产出，用以反映和考核当年我县无邪教乡镇（街道）创建工作</t>
  </si>
  <si>
    <t>邪教新增人员</t>
  </si>
  <si>
    <t>1.00</t>
  </si>
  <si>
    <t>涉邪人员教育转化率</t>
  </si>
  <si>
    <t>群众对所在反邪教工作满意度</t>
  </si>
  <si>
    <t>占分10分，项目实施的实际产出，用以反映和考核当年我县无邪教乡镇（街道）创建工作</t>
  </si>
  <si>
    <t>指标1:群众对政法机关或政法队伍的执法工作、法律咨询服务工作的综合满意率</t>
  </si>
  <si>
    <t>预算06表</t>
  </si>
  <si>
    <t>2026年部门政府性基金预算支出预算表</t>
  </si>
  <si>
    <t>政府性基金预算支出</t>
  </si>
  <si>
    <t>说明：本单位2026年无政府性基金预算，所以此表无数据。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</si>
  <si>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</si>
  <si>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</si>
  <si>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</si>
  <si>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</si>
  <si>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</si>
  <si>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</si>
  <si>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</si>
  <si>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</si>
  <si>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</si>
  <si>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</si>
  <si>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</si>
  <si>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</si>
  <si>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复印纸采购</t>
  </si>
  <si>
    <t>包</t>
  </si>
  <si>
    <t>碎纸机采购</t>
  </si>
  <si>
    <t>台</t>
  </si>
  <si>
    <t>台式电脑采购</t>
  </si>
  <si>
    <t>复印机采购</t>
  </si>
  <si>
    <t>公务用车燃油费</t>
  </si>
  <si>
    <t>公务用车保险费</t>
  </si>
  <si>
    <t>公务用车维修费</t>
  </si>
  <si>
    <t>预算08表</t>
  </si>
  <si>
    <t>2026年部门政府购买服务预算表</t>
  </si>
  <si>
    <t>政府购买服务项目</t>
  </si>
  <si>
    <t>政府购买服务目录</t>
  </si>
  <si>
    <t>政府购买服务指导性目录代码</t>
  </si>
  <si>
    <t>说明：本单位2026年无政府购买服务预算，所以此表无数据。</t>
  </si>
  <si>
    <t>预算09-1表</t>
  </si>
  <si>
    <t>2026年对下转移支付预算表</t>
  </si>
  <si>
    <t>单位名称（项目）</t>
  </si>
  <si>
    <t>地区</t>
  </si>
  <si>
    <t>龙泉街道</t>
  </si>
  <si>
    <t>六街街道</t>
  </si>
  <si>
    <t>绿汁镇</t>
  </si>
  <si>
    <t>铜厂乡</t>
  </si>
  <si>
    <t>十街乡</t>
  </si>
  <si>
    <t>小街乡</t>
  </si>
  <si>
    <t>浦贝乡</t>
  </si>
  <si>
    <t>14</t>
  </si>
  <si>
    <t>说明：本单位2026年无对下转移支付情况，所以此表无数据。</t>
  </si>
  <si>
    <t>预算09-2表</t>
  </si>
  <si>
    <t>2026年对下转移支付绩效目标表</t>
  </si>
  <si>
    <t>预算10表</t>
  </si>
  <si>
    <t>2026年新增资产配置表</t>
  </si>
  <si>
    <t>资产类别</t>
  </si>
  <si>
    <t>资产分类代码.名称</t>
  </si>
  <si>
    <t>资产名称</t>
  </si>
  <si>
    <t>财政部门批复数（元）</t>
  </si>
  <si>
    <t>单价</t>
  </si>
  <si>
    <t>金额</t>
  </si>
  <si>
    <t>说明：本单位2026年无新增资产配置情况，所以此表无数据。</t>
  </si>
  <si>
    <t>预算11表</t>
  </si>
  <si>
    <t>2026年上级补助项目支出预算表</t>
  </si>
  <si>
    <t>上级补助</t>
  </si>
  <si>
    <t>说明：本单位2026年无上级补助项目支出预算，所以此表无数据。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</si>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</sst>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1"/>
      <name val="宋体"/>
      <charset val="134"/>
      <scheme val="minor"/>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cellStyleXfs>
  <cellXfs count="85">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8"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0" fillId="0" borderId="0" xfId="0" applyFont="1" applyAlignment="1">
      <alignment horizontal="left" vertical="center"/>
    </xf>
    <xf numFmtId="178" fontId="3" fillId="0" borderId="1" xfId="54" applyNumberFormat="1" applyFont="1" applyBorder="1">
      <alignment horizontal="right" vertical="center"/>
    </xf>
    <xf numFmtId="0" fontId="0" fillId="0" borderId="0" xfId="0" applyFont="1" applyAlignment="1">
      <alignment vertical="center"/>
    </xf>
    <xf numFmtId="49" fontId="3" fillId="0" borderId="0" xfId="53"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3"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1" xfId="53" applyNumberFormat="1" applyFont="1" applyBorder="1" applyAlignment="1">
      <alignment horizontal="left" vertical="center" wrapText="1"/>
    </xf>
    <xf numFmtId="49" fontId="2"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8" fontId="3" fillId="0" borderId="1" xfId="0" applyNumberFormat="1" applyFont="1" applyBorder="1" applyAlignment="1">
      <alignment horizontal="right" vertical="center" wrapText="1"/>
    </xf>
    <xf numFmtId="0" fontId="0" fillId="0" borderId="0" xfId="0" applyFont="1" applyAlignment="1">
      <alignment horizontal="lef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8" fontId="3" fillId="0" borderId="1" xfId="53" applyNumberFormat="1" applyFont="1" applyBorder="1" applyAlignment="1">
      <alignment horizontal="right" vertical="center" wrapText="1"/>
    </xf>
    <xf numFmtId="178" fontId="3"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178" fontId="3" fillId="0" borderId="1" xfId="54" applyNumberFormat="1" applyFont="1" applyBorder="1" applyAlignment="1">
      <alignment horizontal="right" vertical="center"/>
    </xf>
    <xf numFmtId="0" fontId="3" fillId="0" borderId="1" xfId="0" applyFont="1" applyBorder="1" applyAlignment="1">
      <alignment horizontal="center" vertical="center" wrapText="1"/>
    </xf>
    <xf numFmtId="178"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49" fontId="3" fillId="0" borderId="1" xfId="53" applyNumberFormat="1" applyFont="1" applyBorder="1" applyAlignment="1">
      <alignment horizontal="left" vertical="center" wrapText="1" indent="1"/>
    </xf>
    <xf numFmtId="178" fontId="3" fillId="0" borderId="1" xfId="0" applyNumberFormat="1" applyFont="1" applyBorder="1" applyAlignment="1">
      <alignment horizontal="left" vertical="center" wrapText="1"/>
    </xf>
    <xf numFmtId="178" fontId="3" fillId="0" borderId="1" xfId="53" applyNumberFormat="1" applyFont="1" applyBorder="1">
      <alignment horizontal="left" vertical="center" wrapText="1"/>
    </xf>
    <xf numFmtId="0" fontId="12" fillId="0" borderId="0" xfId="0" applyFont="1">
      <alignment vertical="top"/>
    </xf>
    <xf numFmtId="0" fontId="7" fillId="0" borderId="0" xfId="0" applyFont="1" applyAlignment="1"/>
    <xf numFmtId="0" fontId="11" fillId="0" borderId="0" xfId="0" applyFont="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right"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4" fillId="0" borderId="0" xfId="0" applyFont="1" applyAlignment="1">
      <alignment horizontal="center" vertical="center"/>
    </xf>
    <xf numFmtId="0" fontId="3"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0" fillId="0" borderId="0" xfId="0" applyFont="1" applyAlignment="1">
      <alignmen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wrapText="1"/>
    </xf>
    <xf numFmtId="178" fontId="3" fillId="0" borderId="1" xfId="54" applyNumberFormat="1" applyFont="1" applyBorder="1" applyAlignment="1">
      <alignment horizontal="right" vertical="center" wrapText="1"/>
    </xf>
    <xf numFmtId="0" fontId="15"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F16" sqref="F16"/>
    </sheetView>
  </sheetViews>
  <sheetFormatPr defaultColWidth="8.85" defaultRowHeight="15" customHeight="1" outlineLevelCol="3"/>
  <cols>
    <col min="1" max="1" width="29.5" customWidth="1"/>
    <col min="2" max="2" width="28.875" customWidth="1"/>
    <col min="3" max="3" width="29.625" customWidth="1"/>
    <col min="4" max="4" width="30.5" customWidth="1"/>
  </cols>
  <sheetData>
    <row r="1" ht="18.75" customHeight="1" spans="1:4">
      <c r="A1" s="1"/>
      <c r="B1" s="1"/>
      <c r="C1" s="1"/>
      <c r="D1" s="10" t="s">
        <v>0</v>
      </c>
    </row>
    <row r="2" ht="45" customHeight="1" spans="1:4">
      <c r="A2" s="2" t="s">
        <v>1</v>
      </c>
      <c r="B2" s="2"/>
      <c r="C2" s="2"/>
      <c r="D2" s="2"/>
    </row>
    <row r="3" ht="18.75" customHeight="1" spans="1:4">
      <c r="A3" s="3" t="str">
        <f>"单位名称："&amp;"中国共产党易门县委员会政法委员会"</f>
        <v>单位名称：中国共产党易门县委员会政法委员会</v>
      </c>
      <c r="B3" s="3"/>
      <c r="C3" s="69"/>
      <c r="D3" s="10" t="s">
        <v>2</v>
      </c>
    </row>
    <row r="4" ht="22.5" customHeight="1" spans="1:4">
      <c r="A4" s="5" t="s">
        <v>3</v>
      </c>
      <c r="B4" s="5"/>
      <c r="C4" s="5" t="s">
        <v>4</v>
      </c>
      <c r="D4" s="5"/>
    </row>
    <row r="5" ht="18.75" customHeight="1" spans="1:4">
      <c r="A5" s="5" t="s">
        <v>5</v>
      </c>
      <c r="B5" s="5" t="s">
        <v>6</v>
      </c>
      <c r="C5" s="5" t="s">
        <v>7</v>
      </c>
      <c r="D5" s="5" t="s">
        <v>6</v>
      </c>
    </row>
    <row r="6" ht="18.75" customHeight="1" spans="1:4">
      <c r="A6" s="5"/>
      <c r="B6" s="5"/>
      <c r="C6" s="5"/>
      <c r="D6" s="5"/>
    </row>
    <row r="7" ht="22.5" customHeight="1" spans="1:4">
      <c r="A7" s="14" t="s">
        <v>8</v>
      </c>
      <c r="B7" s="18">
        <v>6237319.44</v>
      </c>
      <c r="C7" s="14" t="str">
        <f>"一"&amp;"、"&amp;"一般公共服务支出"</f>
        <v>一、一般公共服务支出</v>
      </c>
      <c r="D7" s="18">
        <v>5285799.06</v>
      </c>
    </row>
    <row r="8" ht="22.5" customHeight="1" spans="1:4">
      <c r="A8" s="14" t="s">
        <v>9</v>
      </c>
      <c r="B8" s="18"/>
      <c r="C8" s="14" t="str">
        <f>"二"&amp;"、"&amp;"公共安全支出"</f>
        <v>二、公共安全支出</v>
      </c>
      <c r="D8" s="18">
        <v>218939</v>
      </c>
    </row>
    <row r="9" ht="22.5" customHeight="1" spans="1:4">
      <c r="A9" s="14" t="s">
        <v>10</v>
      </c>
      <c r="B9" s="18"/>
      <c r="C9" s="14" t="str">
        <f>"三"&amp;"、"&amp;"社会保障和就业支出"</f>
        <v>三、社会保障和就业支出</v>
      </c>
      <c r="D9" s="18">
        <v>311787.04</v>
      </c>
    </row>
    <row r="10" ht="22.5" customHeight="1" spans="1:4">
      <c r="A10" s="14" t="s">
        <v>11</v>
      </c>
      <c r="B10" s="18"/>
      <c r="C10" s="14" t="str">
        <f>"四"&amp;"、"&amp;"卫生健康支出"</f>
        <v>四、卫生健康支出</v>
      </c>
      <c r="D10" s="18">
        <v>245745.34</v>
      </c>
    </row>
    <row r="11" ht="22.5" customHeight="1" spans="1:4">
      <c r="A11" s="14" t="s">
        <v>12</v>
      </c>
      <c r="B11" s="18">
        <v>96439</v>
      </c>
      <c r="C11" s="14" t="str">
        <f>"五"&amp;"、"&amp;"住房保障支出"</f>
        <v>五、住房保障支出</v>
      </c>
      <c r="D11" s="18">
        <v>271488</v>
      </c>
    </row>
    <row r="12" ht="22.5" customHeight="1" spans="1:4">
      <c r="A12" s="14" t="s">
        <v>13</v>
      </c>
      <c r="B12" s="18"/>
      <c r="C12" s="14"/>
      <c r="D12" s="18"/>
    </row>
    <row r="13" ht="22.5" customHeight="1" spans="1:4">
      <c r="A13" s="14" t="s">
        <v>14</v>
      </c>
      <c r="B13" s="18"/>
      <c r="C13" s="14"/>
      <c r="D13" s="18"/>
    </row>
    <row r="14" ht="22.5" customHeight="1" spans="1:4">
      <c r="A14" s="14" t="s">
        <v>15</v>
      </c>
      <c r="B14" s="18"/>
      <c r="C14" s="14"/>
      <c r="D14" s="18"/>
    </row>
    <row r="15" ht="22.5" customHeight="1" spans="1:4">
      <c r="A15" s="70" t="s">
        <v>16</v>
      </c>
      <c r="B15" s="18"/>
      <c r="C15" s="73"/>
      <c r="D15" s="18"/>
    </row>
    <row r="16" ht="22.5" customHeight="1" spans="1:4">
      <c r="A16" s="70" t="s">
        <v>17</v>
      </c>
      <c r="B16" s="18">
        <v>96439</v>
      </c>
      <c r="C16" s="73"/>
      <c r="D16" s="18"/>
    </row>
    <row r="17" ht="22.5" customHeight="1" spans="1:4">
      <c r="A17" s="70"/>
      <c r="B17" s="18"/>
      <c r="C17" s="73"/>
      <c r="D17" s="18"/>
    </row>
    <row r="18" ht="22.5" customHeight="1" spans="1:4">
      <c r="A18" s="71" t="s">
        <v>18</v>
      </c>
      <c r="B18" s="72">
        <v>6333758.44</v>
      </c>
      <c r="C18" s="73" t="s">
        <v>19</v>
      </c>
      <c r="D18" s="72">
        <v>6333758.44</v>
      </c>
    </row>
    <row r="19" ht="22.5" customHeight="1" spans="1:4">
      <c r="A19" s="83" t="s">
        <v>20</v>
      </c>
      <c r="B19" s="18"/>
      <c r="C19" s="84" t="s">
        <v>21</v>
      </c>
      <c r="D19" s="48"/>
    </row>
    <row r="20" ht="22.5" customHeight="1" spans="1:4">
      <c r="A20" s="70" t="s">
        <v>22</v>
      </c>
      <c r="B20" s="72"/>
      <c r="C20" s="70" t="s">
        <v>22</v>
      </c>
      <c r="D20" s="72"/>
    </row>
    <row r="21" ht="22.5" customHeight="1" spans="1:4">
      <c r="A21" s="70" t="s">
        <v>23</v>
      </c>
      <c r="B21" s="72"/>
      <c r="C21" s="70" t="s">
        <v>24</v>
      </c>
      <c r="D21" s="72"/>
    </row>
    <row r="22" ht="22.5" customHeight="1" spans="1:4">
      <c r="A22" s="71" t="s">
        <v>25</v>
      </c>
      <c r="B22" s="72">
        <v>6333758.44</v>
      </c>
      <c r="C22" s="73" t="s">
        <v>26</v>
      </c>
      <c r="D22" s="72">
        <v>6333758.44</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1" scale="92" fitToWidth="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D33" sqref="D3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9" t="s">
        <v>394</v>
      </c>
    </row>
    <row r="2" ht="37.5" customHeight="1" spans="1:6">
      <c r="A2" s="2" t="s">
        <v>395</v>
      </c>
      <c r="B2" s="2"/>
      <c r="C2" s="2"/>
      <c r="D2" s="2"/>
      <c r="E2" s="2"/>
      <c r="F2" s="2"/>
    </row>
    <row r="3" ht="18.75" customHeight="1" spans="1:6">
      <c r="A3" s="43" t="str">
        <f>"单位名称："&amp;"中国共产党易门县委员会政法委员会"</f>
        <v>单位名称：中国共产党易门县委员会政法委员会</v>
      </c>
      <c r="B3" s="43"/>
      <c r="C3" s="43"/>
      <c r="D3" s="44"/>
      <c r="E3" s="44"/>
      <c r="F3" s="50" t="s">
        <v>29</v>
      </c>
    </row>
    <row r="4" ht="18.75" customHeight="1" spans="1:6">
      <c r="A4" s="12" t="s">
        <v>145</v>
      </c>
      <c r="B4" s="12" t="s">
        <v>60</v>
      </c>
      <c r="C4" s="12" t="s">
        <v>61</v>
      </c>
      <c r="D4" s="45" t="s">
        <v>396</v>
      </c>
      <c r="E4" s="45"/>
      <c r="F4" s="45"/>
    </row>
    <row r="5" ht="18.75" customHeight="1" spans="1:6">
      <c r="A5" s="12" t="s">
        <v>60</v>
      </c>
      <c r="B5" s="12" t="s">
        <v>60</v>
      </c>
      <c r="C5" s="12" t="s">
        <v>61</v>
      </c>
      <c r="D5" s="45" t="s">
        <v>34</v>
      </c>
      <c r="E5" s="45" t="s">
        <v>64</v>
      </c>
      <c r="F5" s="45" t="s">
        <v>65</v>
      </c>
    </row>
    <row r="6" s="19" customFormat="1" ht="29" customHeight="1" spans="1:6">
      <c r="A6" s="13" t="s">
        <v>46</v>
      </c>
      <c r="B6" s="13">
        <v>2</v>
      </c>
      <c r="C6" s="13">
        <v>3</v>
      </c>
      <c r="D6" s="13" t="s">
        <v>49</v>
      </c>
      <c r="E6" s="13" t="s">
        <v>50</v>
      </c>
      <c r="F6" s="13" t="s">
        <v>51</v>
      </c>
    </row>
    <row r="7" s="19" customFormat="1" ht="29" customHeight="1" spans="1:6">
      <c r="A7" s="15"/>
      <c r="B7" s="15"/>
      <c r="C7" s="15"/>
      <c r="D7" s="46"/>
      <c r="E7" s="46"/>
      <c r="F7" s="46"/>
    </row>
    <row r="8" s="19" customFormat="1" ht="29" customHeight="1" spans="1:6">
      <c r="A8" s="47" t="s">
        <v>117</v>
      </c>
      <c r="B8" s="47"/>
      <c r="C8" s="47"/>
      <c r="D8" s="48"/>
      <c r="E8" s="48"/>
      <c r="F8" s="48"/>
    </row>
    <row r="9" s="19" customFormat="1" ht="29" customHeight="1" spans="1:6">
      <c r="A9" s="17" t="s">
        <v>397</v>
      </c>
      <c r="B9" s="17"/>
      <c r="C9" s="17"/>
      <c r="D9" s="17"/>
      <c r="E9" s="17"/>
      <c r="F9" s="17"/>
    </row>
  </sheetData>
  <mergeCells count="8">
    <mergeCell ref="A2:F2"/>
    <mergeCell ref="A3:C3"/>
    <mergeCell ref="D4:F4"/>
    <mergeCell ref="A8:C8"/>
    <mergeCell ref="A9:F9"/>
    <mergeCell ref="A4:A5"/>
    <mergeCell ref="B4:B5"/>
    <mergeCell ref="C4:C5"/>
  </mergeCells>
  <pageMargins left="0.75" right="0.75" top="1" bottom="1" header="0.511805555555556" footer="0.511805555555556"/>
  <pageSetup paperSize="1" scale="89" fitToHeight="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H21" sqref="H21"/>
    </sheetView>
  </sheetViews>
  <sheetFormatPr defaultColWidth="8.85" defaultRowHeight="15" customHeight="1"/>
  <cols>
    <col min="1" max="1" width="18.5" customWidth="1"/>
    <col min="2" max="2" width="16.25" customWidth="1"/>
    <col min="3" max="3" width="26.625" customWidth="1"/>
    <col min="4" max="4" width="11.4166666666667" customWidth="1"/>
    <col min="5" max="5" width="11" customWidth="1"/>
    <col min="6" max="7" width="16.2833333333333" customWidth="1"/>
    <col min="8" max="8" width="16.4166666666667" customWidth="1"/>
    <col min="9" max="11" width="10.375" customWidth="1"/>
    <col min="12" max="12" width="12.625" customWidth="1"/>
    <col min="13" max="13" width="13" customWidth="1"/>
    <col min="14" max="17" width="16.2833333333333" customWidth="1"/>
  </cols>
  <sheetData>
    <row r="1" customHeight="1" spans="1:17">
      <c r="A1" s="37"/>
      <c r="B1" s="37"/>
      <c r="C1" s="37"/>
      <c r="D1" s="37"/>
      <c r="E1" s="37"/>
      <c r="F1" s="37"/>
      <c r="G1" s="37"/>
      <c r="H1" s="37"/>
      <c r="I1" s="37"/>
      <c r="J1" s="37"/>
      <c r="K1" s="37"/>
      <c r="L1" s="37"/>
      <c r="M1" s="37"/>
      <c r="N1" s="37"/>
      <c r="O1" s="37"/>
      <c r="P1" s="37"/>
      <c r="Q1" s="24" t="s">
        <v>398</v>
      </c>
    </row>
    <row r="2" ht="45" customHeight="1" spans="1:17">
      <c r="A2" s="31" t="s">
        <v>399</v>
      </c>
      <c r="B2" s="31"/>
      <c r="C2" s="31"/>
      <c r="D2" s="31"/>
      <c r="E2" s="31"/>
      <c r="F2" s="31"/>
      <c r="G2" s="31"/>
      <c r="H2" s="31"/>
      <c r="I2" s="31"/>
      <c r="J2" s="31"/>
      <c r="K2" s="31"/>
      <c r="L2" s="31"/>
      <c r="M2" s="31"/>
      <c r="N2" s="41"/>
      <c r="O2" s="41"/>
      <c r="P2" s="41"/>
      <c r="Q2" s="41"/>
    </row>
    <row r="3" ht="20.25" customHeight="1" spans="1:17">
      <c r="A3" s="20" t="str">
        <f>"单位名称："&amp;"中国共产党易门县委员会政法委员会"</f>
        <v>单位名称：中国共产党易门县委员会政法委员会</v>
      </c>
      <c r="B3" s="20"/>
      <c r="C3" s="20"/>
      <c r="D3" s="20"/>
      <c r="E3" s="20"/>
      <c r="F3" s="20"/>
      <c r="G3" s="20"/>
      <c r="H3" s="20"/>
      <c r="I3" s="20"/>
      <c r="J3" s="20"/>
      <c r="K3" s="20"/>
      <c r="L3" s="20"/>
      <c r="M3" s="20"/>
      <c r="N3" s="20"/>
      <c r="O3" s="20"/>
      <c r="P3" s="20"/>
      <c r="Q3" s="24" t="s">
        <v>29</v>
      </c>
    </row>
    <row r="4" ht="20.25" customHeight="1" spans="1:17">
      <c r="A4" s="22" t="s">
        <v>400</v>
      </c>
      <c r="B4" s="22" t="s">
        <v>401</v>
      </c>
      <c r="C4" s="22" t="s">
        <v>402</v>
      </c>
      <c r="D4" s="22" t="s">
        <v>403</v>
      </c>
      <c r="E4" s="22" t="s">
        <v>404</v>
      </c>
      <c r="F4" s="22" t="s">
        <v>405</v>
      </c>
      <c r="G4" s="22" t="s">
        <v>152</v>
      </c>
      <c r="H4" s="22"/>
      <c r="I4" s="22"/>
      <c r="J4" s="22"/>
      <c r="K4" s="22"/>
      <c r="L4" s="22"/>
      <c r="M4" s="22"/>
      <c r="N4" s="22"/>
      <c r="O4" s="22"/>
      <c r="P4" s="22"/>
      <c r="Q4" s="22"/>
    </row>
    <row r="5" ht="20.25" customHeight="1" spans="1:17">
      <c r="A5" s="22" t="s">
        <v>406</v>
      </c>
      <c r="B5" s="22" t="s">
        <v>401</v>
      </c>
      <c r="C5" s="22" t="s">
        <v>402</v>
      </c>
      <c r="D5" s="22" t="s">
        <v>403</v>
      </c>
      <c r="E5" s="22" t="s">
        <v>404</v>
      </c>
      <c r="F5" s="22" t="s">
        <v>405</v>
      </c>
      <c r="G5" s="22" t="s">
        <v>32</v>
      </c>
      <c r="H5" s="22" t="s">
        <v>35</v>
      </c>
      <c r="I5" s="22" t="s">
        <v>407</v>
      </c>
      <c r="J5" s="22" t="s">
        <v>408</v>
      </c>
      <c r="K5" s="22" t="s">
        <v>38</v>
      </c>
      <c r="L5" s="22" t="s">
        <v>409</v>
      </c>
      <c r="M5" s="22" t="s">
        <v>63</v>
      </c>
      <c r="N5" s="22"/>
      <c r="O5" s="22"/>
      <c r="P5" s="22"/>
      <c r="Q5" s="22"/>
    </row>
    <row r="6" ht="32.4" customHeight="1" spans="1:17">
      <c r="A6" s="22"/>
      <c r="B6" s="22"/>
      <c r="C6" s="22"/>
      <c r="D6" s="22"/>
      <c r="E6" s="22"/>
      <c r="F6" s="22"/>
      <c r="G6" s="22"/>
      <c r="H6" s="22" t="s">
        <v>34</v>
      </c>
      <c r="I6" s="22"/>
      <c r="J6" s="22"/>
      <c r="K6" s="22"/>
      <c r="L6" s="22" t="s">
        <v>34</v>
      </c>
      <c r="M6" s="22" t="s">
        <v>41</v>
      </c>
      <c r="N6" s="22" t="s">
        <v>42</v>
      </c>
      <c r="O6" s="42" t="s">
        <v>43</v>
      </c>
      <c r="P6" s="42" t="s">
        <v>44</v>
      </c>
      <c r="Q6" s="42" t="s">
        <v>45</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33" customHeight="1" spans="1:17">
      <c r="A8" s="38" t="s">
        <v>189</v>
      </c>
      <c r="B8" s="23"/>
      <c r="C8" s="23"/>
      <c r="D8" s="39"/>
      <c r="E8" s="39"/>
      <c r="F8" s="39">
        <v>17000</v>
      </c>
      <c r="G8" s="39">
        <v>20662.4</v>
      </c>
      <c r="H8" s="39">
        <v>20662.4</v>
      </c>
      <c r="I8" s="39"/>
      <c r="J8" s="34"/>
      <c r="K8" s="34"/>
      <c r="L8" s="39"/>
      <c r="M8" s="39"/>
      <c r="N8" s="39"/>
      <c r="O8" s="39"/>
      <c r="P8" s="39"/>
      <c r="Q8" s="39"/>
    </row>
    <row r="9" ht="33" customHeight="1" spans="1:17">
      <c r="A9" s="23"/>
      <c r="B9" s="23" t="s">
        <v>410</v>
      </c>
      <c r="C9" s="23" t="str">
        <f>"A05040101"&amp;"  "&amp;"复印纸"</f>
        <v>A05040101  复印纸</v>
      </c>
      <c r="D9" s="40" t="s">
        <v>411</v>
      </c>
      <c r="E9" s="25">
        <v>120</v>
      </c>
      <c r="F9" s="39"/>
      <c r="G9" s="39">
        <v>3662.4</v>
      </c>
      <c r="H9" s="34">
        <v>3662.4</v>
      </c>
      <c r="I9" s="34"/>
      <c r="J9" s="34"/>
      <c r="K9" s="34"/>
      <c r="L9" s="39"/>
      <c r="M9" s="39"/>
      <c r="N9" s="39"/>
      <c r="O9" s="39"/>
      <c r="P9" s="39"/>
      <c r="Q9" s="39"/>
    </row>
    <row r="10" ht="33" customHeight="1" spans="1:17">
      <c r="A10" s="23"/>
      <c r="B10" s="23" t="s">
        <v>412</v>
      </c>
      <c r="C10" s="23" t="str">
        <f>"A02021301"&amp;"  "&amp;"碎纸机"</f>
        <v>A02021301  碎纸机</v>
      </c>
      <c r="D10" s="40" t="s">
        <v>413</v>
      </c>
      <c r="E10" s="25">
        <v>2</v>
      </c>
      <c r="F10" s="39">
        <v>2000</v>
      </c>
      <c r="G10" s="39">
        <v>2000</v>
      </c>
      <c r="H10" s="34">
        <v>2000</v>
      </c>
      <c r="I10" s="34"/>
      <c r="J10" s="34"/>
      <c r="K10" s="34"/>
      <c r="L10" s="39"/>
      <c r="M10" s="39"/>
      <c r="N10" s="39"/>
      <c r="O10" s="39"/>
      <c r="P10" s="39"/>
      <c r="Q10" s="39"/>
    </row>
    <row r="11" ht="33" customHeight="1" spans="1:17">
      <c r="A11" s="23"/>
      <c r="B11" s="23" t="s">
        <v>414</v>
      </c>
      <c r="C11" s="23" t="str">
        <f>"A02010105"&amp;"  "&amp;"台式计算机"</f>
        <v>A02010105  台式计算机</v>
      </c>
      <c r="D11" s="40" t="s">
        <v>413</v>
      </c>
      <c r="E11" s="25">
        <v>2</v>
      </c>
      <c r="F11" s="39">
        <v>10000</v>
      </c>
      <c r="G11" s="39">
        <v>10000</v>
      </c>
      <c r="H11" s="34">
        <v>10000</v>
      </c>
      <c r="I11" s="34"/>
      <c r="J11" s="34"/>
      <c r="K11" s="34"/>
      <c r="L11" s="39"/>
      <c r="M11" s="39"/>
      <c r="N11" s="39"/>
      <c r="O11" s="39"/>
      <c r="P11" s="39"/>
      <c r="Q11" s="39"/>
    </row>
    <row r="12" ht="33" customHeight="1" spans="1:17">
      <c r="A12" s="23"/>
      <c r="B12" s="23" t="s">
        <v>415</v>
      </c>
      <c r="C12" s="23" t="str">
        <f>"A02020100"&amp;"  "&amp;"复印机"</f>
        <v>A02020100  复印机</v>
      </c>
      <c r="D12" s="40" t="s">
        <v>413</v>
      </c>
      <c r="E12" s="25">
        <v>2</v>
      </c>
      <c r="F12" s="39">
        <v>5000</v>
      </c>
      <c r="G12" s="39">
        <v>5000</v>
      </c>
      <c r="H12" s="34">
        <v>5000</v>
      </c>
      <c r="I12" s="34"/>
      <c r="J12" s="34"/>
      <c r="K12" s="34"/>
      <c r="L12" s="39"/>
      <c r="M12" s="39"/>
      <c r="N12" s="39"/>
      <c r="O12" s="39"/>
      <c r="P12" s="39"/>
      <c r="Q12" s="39"/>
    </row>
    <row r="13" ht="33" customHeight="1" spans="1:17">
      <c r="A13" s="38" t="s">
        <v>213</v>
      </c>
      <c r="B13" s="23"/>
      <c r="C13" s="23"/>
      <c r="D13" s="23"/>
      <c r="E13" s="23"/>
      <c r="F13" s="39"/>
      <c r="G13" s="39">
        <v>19400</v>
      </c>
      <c r="H13" s="39">
        <v>19400</v>
      </c>
      <c r="I13" s="39"/>
      <c r="J13" s="34"/>
      <c r="K13" s="34"/>
      <c r="L13" s="39"/>
      <c r="M13" s="39"/>
      <c r="N13" s="39"/>
      <c r="O13" s="39"/>
      <c r="P13" s="39"/>
      <c r="Q13" s="39"/>
    </row>
    <row r="14" ht="33" customHeight="1" spans="1:17">
      <c r="A14" s="23"/>
      <c r="B14" s="23" t="s">
        <v>416</v>
      </c>
      <c r="C14" s="23" t="str">
        <f>"C23120302"&amp;"  "&amp;"车辆加油、添加燃料服务"</f>
        <v>C23120302  车辆加油、添加燃料服务</v>
      </c>
      <c r="D14" s="40" t="s">
        <v>372</v>
      </c>
      <c r="E14" s="25">
        <v>1</v>
      </c>
      <c r="F14" s="39"/>
      <c r="G14" s="39">
        <v>6000</v>
      </c>
      <c r="H14" s="34">
        <v>6000</v>
      </c>
      <c r="I14" s="34"/>
      <c r="J14" s="34"/>
      <c r="K14" s="34"/>
      <c r="L14" s="39"/>
      <c r="M14" s="39"/>
      <c r="N14" s="39"/>
      <c r="O14" s="39"/>
      <c r="P14" s="39"/>
      <c r="Q14" s="39"/>
    </row>
    <row r="15" ht="33" customHeight="1" spans="1:17">
      <c r="A15" s="23"/>
      <c r="B15" s="23" t="s">
        <v>417</v>
      </c>
      <c r="C15" s="23" t="str">
        <f>"C1804010201"&amp;"  "&amp;"机动车保险服务"</f>
        <v>C1804010201  机动车保险服务</v>
      </c>
      <c r="D15" s="40" t="s">
        <v>372</v>
      </c>
      <c r="E15" s="25">
        <v>1</v>
      </c>
      <c r="F15" s="39"/>
      <c r="G15" s="39">
        <v>5000</v>
      </c>
      <c r="H15" s="34">
        <v>5000</v>
      </c>
      <c r="I15" s="34"/>
      <c r="J15" s="34"/>
      <c r="K15" s="34"/>
      <c r="L15" s="39"/>
      <c r="M15" s="39"/>
      <c r="N15" s="39"/>
      <c r="O15" s="39"/>
      <c r="P15" s="39"/>
      <c r="Q15" s="39"/>
    </row>
    <row r="16" ht="33" customHeight="1" spans="1:17">
      <c r="A16" s="23"/>
      <c r="B16" s="23" t="s">
        <v>418</v>
      </c>
      <c r="C16" s="23" t="str">
        <f>"C23120301"&amp;"  "&amp;"车辆维修和保养服务"</f>
        <v>C23120301  车辆维修和保养服务</v>
      </c>
      <c r="D16" s="40" t="s">
        <v>372</v>
      </c>
      <c r="E16" s="25">
        <v>1</v>
      </c>
      <c r="F16" s="39"/>
      <c r="G16" s="39">
        <v>8400</v>
      </c>
      <c r="H16" s="34">
        <v>8400</v>
      </c>
      <c r="I16" s="34"/>
      <c r="J16" s="34"/>
      <c r="K16" s="34"/>
      <c r="L16" s="39"/>
      <c r="M16" s="39"/>
      <c r="N16" s="39"/>
      <c r="O16" s="39"/>
      <c r="P16" s="39"/>
      <c r="Q16" s="39"/>
    </row>
    <row r="17" ht="33" customHeight="1" spans="1:17">
      <c r="A17" s="25" t="s">
        <v>32</v>
      </c>
      <c r="B17" s="25"/>
      <c r="C17" s="25"/>
      <c r="D17" s="40"/>
      <c r="E17" s="40"/>
      <c r="F17" s="39">
        <v>17000</v>
      </c>
      <c r="G17" s="39">
        <v>40062.4</v>
      </c>
      <c r="H17" s="39">
        <v>40062.4</v>
      </c>
      <c r="I17" s="39"/>
      <c r="J17" s="39"/>
      <c r="K17" s="39"/>
      <c r="L17" s="39"/>
      <c r="M17" s="39"/>
      <c r="N17" s="39"/>
      <c r="O17" s="39"/>
      <c r="P17" s="39"/>
      <c r="Q17" s="39"/>
    </row>
  </sheetData>
  <mergeCells count="17">
    <mergeCell ref="A1:M1"/>
    <mergeCell ref="A2:Q2"/>
    <mergeCell ref="A3:M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1" scale="48" fitToHeight="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G24" sqref="G24"/>
    </sheetView>
  </sheetViews>
  <sheetFormatPr defaultColWidth="8.85" defaultRowHeight="15" customHeight="1"/>
  <cols>
    <col min="1" max="1" width="23.375" customWidth="1"/>
    <col min="2" max="2" width="19.25" customWidth="1"/>
    <col min="3" max="3" width="17.75" customWidth="1"/>
    <col min="4" max="8" width="11.625" customWidth="1"/>
    <col min="9" max="14" width="12.375" customWidth="1"/>
  </cols>
  <sheetData>
    <row r="1" customHeight="1" spans="1:14">
      <c r="A1" s="24"/>
      <c r="B1" s="24"/>
      <c r="C1" s="24"/>
      <c r="D1" s="24"/>
      <c r="E1" s="24"/>
      <c r="F1" s="24"/>
      <c r="G1" s="24"/>
      <c r="H1" s="24"/>
      <c r="I1" s="24"/>
      <c r="J1" s="24"/>
      <c r="K1" s="24"/>
      <c r="L1" s="24"/>
      <c r="M1" s="24"/>
      <c r="N1" s="24" t="s">
        <v>419</v>
      </c>
    </row>
    <row r="2" ht="45" customHeight="1" spans="1:14">
      <c r="A2" s="31" t="s">
        <v>420</v>
      </c>
      <c r="B2" s="31"/>
      <c r="C2" s="31"/>
      <c r="D2" s="31"/>
      <c r="E2" s="31"/>
      <c r="F2" s="31"/>
      <c r="G2" s="31"/>
      <c r="H2" s="31"/>
      <c r="I2" s="31"/>
      <c r="J2" s="31"/>
      <c r="K2" s="31"/>
      <c r="L2" s="31"/>
      <c r="M2" s="31"/>
      <c r="N2" s="31"/>
    </row>
    <row r="3" ht="20.25" customHeight="1" spans="1:14">
      <c r="A3" s="20" t="str">
        <f>"单位名称："&amp;"中国共产党易门县委员会政法委员会"</f>
        <v>单位名称：中国共产党易门县委员会政法委员会</v>
      </c>
      <c r="B3" s="20"/>
      <c r="C3" s="20"/>
      <c r="D3" s="20"/>
      <c r="E3" s="20"/>
      <c r="F3" s="20"/>
      <c r="G3" s="20"/>
      <c r="H3" s="20"/>
      <c r="I3" s="24"/>
      <c r="J3" s="24"/>
      <c r="K3" s="24"/>
      <c r="L3" s="24"/>
      <c r="M3" s="24"/>
      <c r="N3" s="24" t="s">
        <v>29</v>
      </c>
    </row>
    <row r="4" ht="27.15" customHeight="1" spans="1:14">
      <c r="A4" s="32" t="s">
        <v>400</v>
      </c>
      <c r="B4" s="32" t="s">
        <v>421</v>
      </c>
      <c r="C4" s="32" t="s">
        <v>422</v>
      </c>
      <c r="D4" s="32" t="s">
        <v>152</v>
      </c>
      <c r="E4" s="32"/>
      <c r="F4" s="32"/>
      <c r="G4" s="32"/>
      <c r="H4" s="32"/>
      <c r="I4" s="32"/>
      <c r="J4" s="32"/>
      <c r="K4" s="32"/>
      <c r="L4" s="32"/>
      <c r="M4" s="32"/>
      <c r="N4" s="32"/>
    </row>
    <row r="5" ht="23.4" customHeight="1" spans="1:14">
      <c r="A5" s="32" t="s">
        <v>406</v>
      </c>
      <c r="B5" s="32"/>
      <c r="C5" s="32" t="s">
        <v>423</v>
      </c>
      <c r="D5" s="32" t="s">
        <v>32</v>
      </c>
      <c r="E5" s="32" t="s">
        <v>35</v>
      </c>
      <c r="F5" s="32" t="s">
        <v>407</v>
      </c>
      <c r="G5" s="32" t="s">
        <v>408</v>
      </c>
      <c r="H5" s="32" t="s">
        <v>38</v>
      </c>
      <c r="I5" s="32" t="s">
        <v>409</v>
      </c>
      <c r="J5" s="32"/>
      <c r="K5" s="32"/>
      <c r="L5" s="32"/>
      <c r="M5" s="32"/>
      <c r="N5" s="32"/>
    </row>
    <row r="6" ht="39" customHeight="1" spans="1:14">
      <c r="A6" s="32"/>
      <c r="B6" s="32"/>
      <c r="C6" s="32"/>
      <c r="D6" s="32"/>
      <c r="E6" s="32" t="s">
        <v>34</v>
      </c>
      <c r="F6" s="32"/>
      <c r="G6" s="32"/>
      <c r="H6" s="32"/>
      <c r="I6" s="32" t="s">
        <v>34</v>
      </c>
      <c r="J6" s="32" t="s">
        <v>41</v>
      </c>
      <c r="K6" s="32" t="s">
        <v>42</v>
      </c>
      <c r="L6" s="36" t="s">
        <v>43</v>
      </c>
      <c r="M6" s="36" t="s">
        <v>44</v>
      </c>
      <c r="N6" s="36" t="s">
        <v>45</v>
      </c>
    </row>
    <row r="7" ht="28" customHeight="1" spans="1:14">
      <c r="A7" s="33">
        <v>1</v>
      </c>
      <c r="B7" s="33">
        <v>2</v>
      </c>
      <c r="C7" s="33">
        <v>3</v>
      </c>
      <c r="D7" s="33">
        <v>4</v>
      </c>
      <c r="E7" s="33">
        <v>5</v>
      </c>
      <c r="F7" s="33">
        <v>6</v>
      </c>
      <c r="G7" s="33">
        <v>7</v>
      </c>
      <c r="H7" s="33">
        <v>8</v>
      </c>
      <c r="I7" s="33">
        <v>9</v>
      </c>
      <c r="J7" s="33">
        <v>10</v>
      </c>
      <c r="K7" s="33">
        <v>11</v>
      </c>
      <c r="L7" s="33">
        <v>12</v>
      </c>
      <c r="M7" s="33">
        <v>13</v>
      </c>
      <c r="N7" s="33">
        <v>14</v>
      </c>
    </row>
    <row r="8" ht="28" customHeight="1" spans="1:14">
      <c r="A8" s="23"/>
      <c r="B8" s="23"/>
      <c r="C8" s="23"/>
      <c r="D8" s="34"/>
      <c r="E8" s="34"/>
      <c r="F8" s="34"/>
      <c r="G8" s="34"/>
      <c r="H8" s="34"/>
      <c r="I8" s="34"/>
      <c r="J8" s="34"/>
      <c r="K8" s="34"/>
      <c r="L8" s="34"/>
      <c r="M8" s="34"/>
      <c r="N8" s="34"/>
    </row>
    <row r="9" ht="28" customHeight="1" spans="1:14">
      <c r="A9" s="23"/>
      <c r="B9" s="23"/>
      <c r="C9" s="23"/>
      <c r="D9" s="34"/>
      <c r="E9" s="34"/>
      <c r="F9" s="34"/>
      <c r="G9" s="34"/>
      <c r="H9" s="34"/>
      <c r="I9" s="34"/>
      <c r="J9" s="34"/>
      <c r="K9" s="34"/>
      <c r="L9" s="34"/>
      <c r="M9" s="34"/>
      <c r="N9" s="34"/>
    </row>
    <row r="10" ht="28" customHeight="1" spans="1:14">
      <c r="A10" s="25" t="s">
        <v>32</v>
      </c>
      <c r="B10" s="25"/>
      <c r="C10" s="25"/>
      <c r="D10" s="34"/>
      <c r="E10" s="34"/>
      <c r="F10" s="34"/>
      <c r="G10" s="34"/>
      <c r="H10" s="34"/>
      <c r="I10" s="34"/>
      <c r="J10" s="34"/>
      <c r="K10" s="34"/>
      <c r="L10" s="34"/>
      <c r="M10" s="34"/>
      <c r="N10" s="34"/>
    </row>
    <row r="11" s="19" customFormat="1" ht="29" customHeight="1" spans="1:14">
      <c r="A11" s="35" t="s">
        <v>424</v>
      </c>
      <c r="B11" s="35"/>
      <c r="C11" s="35"/>
      <c r="D11" s="35"/>
      <c r="E11" s="35"/>
      <c r="F11" s="35"/>
      <c r="G11" s="35"/>
      <c r="H11" s="35"/>
      <c r="I11" s="35"/>
      <c r="J11" s="35"/>
      <c r="K11" s="35"/>
      <c r="L11" s="35"/>
      <c r="M11" s="35"/>
      <c r="N11" s="35"/>
    </row>
  </sheetData>
  <mergeCells count="15">
    <mergeCell ref="A1:I1"/>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11805555555556" footer="0.511805555555556"/>
  <pageSetup paperSize="1" scale="64" fitToHeight="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selection activeCell="A9" sqref="A9:K9"/>
    </sheetView>
  </sheetViews>
  <sheetFormatPr defaultColWidth="8.85" defaultRowHeight="15" customHeight="1"/>
  <cols>
    <col min="1" max="1" width="37.1416666666667" customWidth="1"/>
    <col min="2" max="2" width="16.5" customWidth="1"/>
    <col min="3" max="3" width="17.1416666666667" customWidth="1"/>
    <col min="4" max="4" width="16.375" customWidth="1"/>
    <col min="5" max="11" width="13" customWidth="1"/>
  </cols>
  <sheetData>
    <row r="1" ht="24.15" customHeight="1" spans="1:11">
      <c r="A1" s="20"/>
      <c r="B1" s="20"/>
      <c r="C1" s="20"/>
      <c r="D1" s="20"/>
      <c r="E1" s="20"/>
      <c r="F1" s="20"/>
      <c r="G1" s="20"/>
      <c r="H1" s="20"/>
      <c r="I1" s="20"/>
      <c r="J1" s="20"/>
      <c r="K1" s="24" t="s">
        <v>425</v>
      </c>
    </row>
    <row r="2" ht="45.15" customHeight="1" spans="1:11">
      <c r="A2" s="26" t="s">
        <v>426</v>
      </c>
      <c r="B2" s="26"/>
      <c r="C2" s="26"/>
      <c r="D2" s="26"/>
      <c r="E2" s="26"/>
      <c r="F2" s="26"/>
      <c r="G2" s="26"/>
      <c r="H2" s="26"/>
      <c r="I2" s="26"/>
      <c r="J2" s="26"/>
      <c r="K2" s="26"/>
    </row>
    <row r="3" ht="18.75" customHeight="1" spans="1:11">
      <c r="A3" s="20" t="str">
        <f>"单位名称："&amp;"中国共产党易门县委员会政法委员会"</f>
        <v>单位名称：中国共产党易门县委员会政法委员会</v>
      </c>
      <c r="B3" s="20"/>
      <c r="C3" s="20"/>
      <c r="D3" s="20"/>
      <c r="E3" s="20"/>
      <c r="F3" s="20"/>
      <c r="G3" s="20"/>
      <c r="H3" s="20"/>
      <c r="I3" s="20"/>
      <c r="J3" s="20"/>
      <c r="K3" s="24" t="s">
        <v>29</v>
      </c>
    </row>
    <row r="4" ht="22.5" customHeight="1" spans="1:11">
      <c r="A4" s="29" t="s">
        <v>427</v>
      </c>
      <c r="B4" s="29" t="s">
        <v>152</v>
      </c>
      <c r="C4" s="29"/>
      <c r="D4" s="29"/>
      <c r="E4" s="29" t="s">
        <v>428</v>
      </c>
      <c r="F4" s="29"/>
      <c r="G4" s="29"/>
      <c r="H4" s="29"/>
      <c r="I4" s="29"/>
      <c r="J4" s="29"/>
      <c r="K4" s="29"/>
    </row>
    <row r="5" ht="31" customHeight="1" spans="1:11">
      <c r="A5" s="29"/>
      <c r="B5" s="29" t="s">
        <v>32</v>
      </c>
      <c r="C5" s="29" t="s">
        <v>35</v>
      </c>
      <c r="D5" s="29" t="s">
        <v>407</v>
      </c>
      <c r="E5" s="29" t="s">
        <v>429</v>
      </c>
      <c r="F5" s="29" t="s">
        <v>430</v>
      </c>
      <c r="G5" s="12" t="s">
        <v>431</v>
      </c>
      <c r="H5" s="12" t="s">
        <v>432</v>
      </c>
      <c r="I5" s="12" t="s">
        <v>433</v>
      </c>
      <c r="J5" s="12" t="s">
        <v>434</v>
      </c>
      <c r="K5" s="12" t="s">
        <v>435</v>
      </c>
    </row>
    <row r="6" ht="29" customHeight="1" spans="1:11">
      <c r="A6" s="25" t="s">
        <v>46</v>
      </c>
      <c r="B6" s="25" t="s">
        <v>47</v>
      </c>
      <c r="C6" s="25" t="s">
        <v>48</v>
      </c>
      <c r="D6" s="25" t="s">
        <v>49</v>
      </c>
      <c r="E6" s="25" t="s">
        <v>50</v>
      </c>
      <c r="F6" s="25" t="s">
        <v>51</v>
      </c>
      <c r="G6" s="25" t="s">
        <v>52</v>
      </c>
      <c r="H6" s="25" t="s">
        <v>53</v>
      </c>
      <c r="I6" s="25" t="s">
        <v>54</v>
      </c>
      <c r="J6" s="25" t="s">
        <v>71</v>
      </c>
      <c r="K6" s="25" t="s">
        <v>436</v>
      </c>
    </row>
    <row r="7" s="19" customFormat="1" ht="30" customHeight="1" spans="1:11">
      <c r="A7" s="30"/>
      <c r="B7" s="30"/>
      <c r="C7" s="30"/>
      <c r="D7" s="30"/>
      <c r="E7" s="30"/>
      <c r="F7" s="30"/>
      <c r="G7" s="30"/>
      <c r="H7" s="30"/>
      <c r="I7" s="30"/>
      <c r="J7" s="30"/>
      <c r="K7" s="30"/>
    </row>
    <row r="8" s="19" customFormat="1" ht="30" customHeight="1" spans="1:11">
      <c r="A8" s="25"/>
      <c r="B8" s="30"/>
      <c r="C8" s="30"/>
      <c r="D8" s="30"/>
      <c r="E8" s="30"/>
      <c r="F8" s="30"/>
      <c r="G8" s="30"/>
      <c r="H8" s="30"/>
      <c r="I8" s="30"/>
      <c r="J8" s="30"/>
      <c r="K8" s="30"/>
    </row>
    <row r="9" s="19" customFormat="1" ht="30" customHeight="1" spans="1:11">
      <c r="A9" s="17" t="s">
        <v>437</v>
      </c>
      <c r="B9" s="17"/>
      <c r="C9" s="17"/>
      <c r="D9" s="17"/>
      <c r="E9" s="17"/>
      <c r="F9" s="17"/>
      <c r="G9" s="17"/>
      <c r="H9" s="17"/>
      <c r="I9" s="17"/>
      <c r="J9" s="17"/>
      <c r="K9" s="17"/>
    </row>
  </sheetData>
  <mergeCells count="6">
    <mergeCell ref="A2:K2"/>
    <mergeCell ref="A3:C3"/>
    <mergeCell ref="B4:D4"/>
    <mergeCell ref="E4:K4"/>
    <mergeCell ref="A9:K9"/>
    <mergeCell ref="A4:A5"/>
  </mergeCells>
  <pageMargins left="0.75" right="0.75" top="1" bottom="1" header="0.511805555555556" footer="0.511805555555556"/>
  <pageSetup paperSize="1" scale="69" fitToHeight="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N12" sqref="N12"/>
    </sheetView>
  </sheetViews>
  <sheetFormatPr defaultColWidth="8.85" defaultRowHeight="15" customHeight="1" outlineLevelRow="7"/>
  <cols>
    <col min="1" max="1" width="24.75" customWidth="1"/>
    <col min="2" max="2" width="19.625" customWidth="1"/>
    <col min="3" max="10" width="14" customWidth="1"/>
  </cols>
  <sheetData>
    <row r="1" ht="18.75" customHeight="1" spans="1:10">
      <c r="A1" s="20"/>
      <c r="B1" s="20"/>
      <c r="C1" s="20"/>
      <c r="D1" s="20"/>
      <c r="E1" s="20"/>
      <c r="F1" s="20"/>
      <c r="G1" s="20"/>
      <c r="H1" s="20"/>
      <c r="I1" s="20"/>
      <c r="J1" s="24" t="s">
        <v>438</v>
      </c>
    </row>
    <row r="2" ht="52.05" customHeight="1" spans="1:10">
      <c r="A2" s="26" t="s">
        <v>439</v>
      </c>
      <c r="B2" s="27"/>
      <c r="C2" s="27"/>
      <c r="D2" s="27"/>
      <c r="E2" s="27"/>
      <c r="F2" s="27"/>
      <c r="G2" s="27"/>
      <c r="H2" s="27"/>
      <c r="I2" s="27"/>
      <c r="J2" s="27"/>
    </row>
    <row r="3" ht="21.3" customHeight="1" spans="1:10">
      <c r="A3" s="20" t="str">
        <f>"单位名称："&amp;"中国共产党易门县委员会政法委员会"</f>
        <v>单位名称：中国共产党易门县委员会政法委员会</v>
      </c>
      <c r="B3" s="20"/>
      <c r="C3" s="20"/>
      <c r="D3" s="28"/>
      <c r="E3" s="28"/>
      <c r="F3" s="28"/>
      <c r="G3" s="28"/>
      <c r="H3" s="28"/>
      <c r="I3" s="28"/>
      <c r="J3" s="28"/>
    </row>
    <row r="4" ht="27.15" customHeight="1" spans="1:10">
      <c r="A4" s="22" t="s">
        <v>264</v>
      </c>
      <c r="B4" s="22" t="s">
        <v>265</v>
      </c>
      <c r="C4" s="22" t="s">
        <v>266</v>
      </c>
      <c r="D4" s="22" t="s">
        <v>267</v>
      </c>
      <c r="E4" s="22" t="s">
        <v>268</v>
      </c>
      <c r="F4" s="22" t="s">
        <v>269</v>
      </c>
      <c r="G4" s="22" t="s">
        <v>270</v>
      </c>
      <c r="H4" s="22" t="s">
        <v>271</v>
      </c>
      <c r="I4" s="22" t="s">
        <v>272</v>
      </c>
      <c r="J4" s="22" t="s">
        <v>273</v>
      </c>
    </row>
    <row r="5" ht="27" customHeight="1" spans="1:10">
      <c r="A5" s="22" t="s">
        <v>46</v>
      </c>
      <c r="B5" s="22" t="s">
        <v>47</v>
      </c>
      <c r="C5" s="22" t="s">
        <v>48</v>
      </c>
      <c r="D5" s="22" t="s">
        <v>49</v>
      </c>
      <c r="E5" s="22" t="s">
        <v>50</v>
      </c>
      <c r="F5" s="22" t="s">
        <v>51</v>
      </c>
      <c r="G5" s="22" t="s">
        <v>52</v>
      </c>
      <c r="H5" s="22" t="s">
        <v>53</v>
      </c>
      <c r="I5" s="22" t="s">
        <v>54</v>
      </c>
      <c r="J5" s="22" t="s">
        <v>71</v>
      </c>
    </row>
    <row r="6" ht="27" customHeight="1" spans="1:10">
      <c r="A6" s="23"/>
      <c r="B6" s="23"/>
      <c r="C6" s="23"/>
      <c r="D6" s="23"/>
      <c r="E6" s="23"/>
      <c r="F6" s="23"/>
      <c r="G6" s="23"/>
      <c r="H6" s="23"/>
      <c r="I6" s="23"/>
      <c r="J6" s="23"/>
    </row>
    <row r="7" ht="27" customHeight="1" spans="1:10">
      <c r="A7" s="23"/>
      <c r="B7" s="23"/>
      <c r="C7" s="23"/>
      <c r="D7" s="23"/>
      <c r="E7" s="23"/>
      <c r="F7" s="23"/>
      <c r="G7" s="23"/>
      <c r="H7" s="23"/>
      <c r="I7" s="23"/>
      <c r="J7" s="23"/>
    </row>
    <row r="8" s="19" customFormat="1" ht="27" customHeight="1" spans="1:10">
      <c r="A8" s="17" t="s">
        <v>437</v>
      </c>
      <c r="B8" s="17"/>
      <c r="C8" s="17"/>
      <c r="D8" s="17"/>
      <c r="E8" s="17"/>
      <c r="F8" s="17"/>
      <c r="G8" s="17"/>
      <c r="H8" s="17"/>
      <c r="I8" s="17"/>
      <c r="J8" s="17"/>
    </row>
  </sheetData>
  <mergeCells count="3">
    <mergeCell ref="A2:J2"/>
    <mergeCell ref="A3:C3"/>
    <mergeCell ref="A8:J8"/>
  </mergeCells>
  <pageMargins left="0.75" right="0.75" top="1" bottom="1" header="0.511805555555556" footer="0.511805555555556"/>
  <pageSetup paperSize="1" scale="79" fitToHeight="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B15" sqref="B15:B16"/>
    </sheetView>
  </sheetViews>
  <sheetFormatPr defaultColWidth="8.85" defaultRowHeight="15" customHeight="1" outlineLevelRow="7" outlineLevelCol="7"/>
  <cols>
    <col min="1" max="1" width="28.575" customWidth="1"/>
    <col min="2" max="5" width="19.375" customWidth="1"/>
    <col min="6" max="8" width="21.75" customWidth="1"/>
  </cols>
  <sheetData>
    <row r="1" ht="18.75" customHeight="1" spans="1:8">
      <c r="A1" s="20"/>
      <c r="B1" s="20"/>
      <c r="C1" s="20"/>
      <c r="D1" s="20"/>
      <c r="E1" s="20"/>
      <c r="F1" s="20"/>
      <c r="G1" s="20"/>
      <c r="H1" s="24" t="s">
        <v>440</v>
      </c>
    </row>
    <row r="2" ht="41.4" customHeight="1" spans="1:8">
      <c r="A2" s="21" t="s">
        <v>441</v>
      </c>
      <c r="B2" s="21"/>
      <c r="C2" s="21"/>
      <c r="D2" s="21"/>
      <c r="E2" s="21"/>
      <c r="F2" s="21"/>
      <c r="G2" s="21"/>
      <c r="H2" s="21"/>
    </row>
    <row r="3" ht="18.75" customHeight="1" spans="1:8">
      <c r="A3" s="20" t="str">
        <f>"单位名称："&amp;"中国共产党易门县委员会政法委员会"</f>
        <v>单位名称：中国共产党易门县委员会政法委员会</v>
      </c>
      <c r="B3" s="20"/>
      <c r="C3" s="20"/>
      <c r="D3" s="20"/>
      <c r="E3" s="20"/>
      <c r="F3" s="20"/>
      <c r="G3" s="20"/>
      <c r="H3" s="20"/>
    </row>
    <row r="4" ht="18.75" customHeight="1" spans="1:8">
      <c r="A4" s="22" t="s">
        <v>145</v>
      </c>
      <c r="B4" s="22" t="s">
        <v>442</v>
      </c>
      <c r="C4" s="22" t="s">
        <v>443</v>
      </c>
      <c r="D4" s="22" t="s">
        <v>444</v>
      </c>
      <c r="E4" s="22" t="s">
        <v>403</v>
      </c>
      <c r="F4" s="22" t="s">
        <v>445</v>
      </c>
      <c r="G4" s="22"/>
      <c r="H4" s="22"/>
    </row>
    <row r="5" ht="18.75" customHeight="1" spans="1:8">
      <c r="A5" s="22"/>
      <c r="B5" s="22"/>
      <c r="C5" s="22"/>
      <c r="D5" s="22"/>
      <c r="E5" s="22"/>
      <c r="F5" s="22" t="s">
        <v>404</v>
      </c>
      <c r="G5" s="22" t="s">
        <v>446</v>
      </c>
      <c r="H5" s="22" t="s">
        <v>447</v>
      </c>
    </row>
    <row r="6" ht="35" customHeight="1" spans="1:8">
      <c r="A6" s="22" t="s">
        <v>46</v>
      </c>
      <c r="B6" s="22" t="s">
        <v>47</v>
      </c>
      <c r="C6" s="22" t="s">
        <v>48</v>
      </c>
      <c r="D6" s="22" t="s">
        <v>49</v>
      </c>
      <c r="E6" s="22" t="s">
        <v>50</v>
      </c>
      <c r="F6" s="22" t="s">
        <v>51</v>
      </c>
      <c r="G6" s="22" t="s">
        <v>52</v>
      </c>
      <c r="H6" s="22" t="s">
        <v>53</v>
      </c>
    </row>
    <row r="7" ht="35" customHeight="1" spans="1:8">
      <c r="A7" s="23"/>
      <c r="B7" s="23"/>
      <c r="C7" s="23"/>
      <c r="D7" s="23"/>
      <c r="E7" s="25"/>
      <c r="F7" s="25"/>
      <c r="G7" s="18"/>
      <c r="H7" s="18"/>
    </row>
    <row r="8" s="19" customFormat="1" ht="30" customHeight="1" spans="1:8">
      <c r="A8" s="17" t="s">
        <v>448</v>
      </c>
      <c r="B8" s="17"/>
      <c r="C8" s="17"/>
      <c r="D8" s="17"/>
      <c r="E8" s="17"/>
      <c r="F8" s="17"/>
      <c r="G8" s="17"/>
      <c r="H8" s="17"/>
    </row>
  </sheetData>
  <mergeCells count="9">
    <mergeCell ref="A2:H2"/>
    <mergeCell ref="A3:C3"/>
    <mergeCell ref="F4:H4"/>
    <mergeCell ref="A8:H8"/>
    <mergeCell ref="A4:A5"/>
    <mergeCell ref="B4:B5"/>
    <mergeCell ref="C4:C5"/>
    <mergeCell ref="D4:D5"/>
    <mergeCell ref="E4:E5"/>
  </mergeCells>
  <pageMargins left="0.75" right="0.75" top="1" bottom="1" header="0.511805555555556" footer="0.511805555555556"/>
  <pageSetup paperSize="1" scale="72" fitToHeight="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24" sqref="G24"/>
    </sheetView>
  </sheetViews>
  <sheetFormatPr defaultColWidth="8.85" defaultRowHeight="15" customHeight="1"/>
  <cols>
    <col min="1" max="7" width="13.875" customWidth="1"/>
    <col min="8" max="8" width="12.125" customWidth="1"/>
    <col min="9" max="11" width="14.2833333333333" customWidth="1"/>
  </cols>
  <sheetData>
    <row r="1" ht="18.75" customHeight="1" spans="1:11">
      <c r="A1" s="1"/>
      <c r="B1" s="1"/>
      <c r="C1" s="1"/>
      <c r="D1" s="1"/>
      <c r="E1" s="1"/>
      <c r="F1" s="1"/>
      <c r="G1" s="1"/>
      <c r="H1" s="9"/>
      <c r="I1" s="9"/>
      <c r="J1" s="9"/>
      <c r="K1" s="9" t="s">
        <v>449</v>
      </c>
    </row>
    <row r="2" ht="45" customHeight="1" spans="1:11">
      <c r="A2" s="2" t="s">
        <v>450</v>
      </c>
      <c r="B2" s="2"/>
      <c r="C2" s="2"/>
      <c r="D2" s="2"/>
      <c r="E2" s="2"/>
      <c r="F2" s="2"/>
      <c r="G2" s="2"/>
      <c r="H2" s="2"/>
      <c r="I2" s="2"/>
      <c r="J2" s="2"/>
      <c r="K2" s="2"/>
    </row>
    <row r="3" ht="18.75" customHeight="1" spans="1:11">
      <c r="A3" s="3" t="str">
        <f>"单位名称："&amp;"中国共产党易门县委员会政法委员会"</f>
        <v>单位名称：中国共产党易门县委员会政法委员会</v>
      </c>
      <c r="B3" s="3"/>
      <c r="C3" s="3"/>
      <c r="D3" s="3"/>
      <c r="E3" s="3"/>
      <c r="F3" s="3"/>
      <c r="G3" s="3"/>
      <c r="H3" s="10"/>
      <c r="I3" s="10"/>
      <c r="J3" s="10"/>
      <c r="K3" s="10" t="s">
        <v>29</v>
      </c>
    </row>
    <row r="4" ht="18.75" customHeight="1" spans="1:11">
      <c r="A4" s="12" t="s">
        <v>230</v>
      </c>
      <c r="B4" s="12" t="s">
        <v>147</v>
      </c>
      <c r="C4" s="12" t="s">
        <v>231</v>
      </c>
      <c r="D4" s="12" t="s">
        <v>148</v>
      </c>
      <c r="E4" s="12" t="s">
        <v>149</v>
      </c>
      <c r="F4" s="12" t="s">
        <v>232</v>
      </c>
      <c r="G4" s="12" t="s">
        <v>151</v>
      </c>
      <c r="H4" s="12" t="s">
        <v>32</v>
      </c>
      <c r="I4" s="12" t="s">
        <v>451</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31" customHeight="1" spans="1:11">
      <c r="A8" s="14"/>
      <c r="B8" s="15"/>
      <c r="C8" s="14"/>
      <c r="D8" s="14"/>
      <c r="E8" s="14"/>
      <c r="F8" s="14"/>
      <c r="G8" s="14"/>
      <c r="H8" s="18"/>
      <c r="I8" s="18"/>
      <c r="J8" s="18"/>
      <c r="K8" s="18"/>
    </row>
    <row r="9" ht="31" customHeight="1" spans="1:11">
      <c r="A9" s="14"/>
      <c r="B9" s="15"/>
      <c r="C9" s="14"/>
      <c r="D9" s="14"/>
      <c r="E9" s="14"/>
      <c r="F9" s="14"/>
      <c r="G9" s="14"/>
      <c r="H9" s="18"/>
      <c r="I9" s="18"/>
      <c r="J9" s="18"/>
      <c r="K9" s="18"/>
    </row>
    <row r="10" ht="28" customHeight="1" spans="1:11">
      <c r="A10" s="16" t="s">
        <v>32</v>
      </c>
      <c r="B10" s="16"/>
      <c r="C10" s="16"/>
      <c r="D10" s="16"/>
      <c r="E10" s="16"/>
      <c r="F10" s="16"/>
      <c r="G10" s="16"/>
      <c r="H10" s="18"/>
      <c r="I10" s="18"/>
      <c r="J10" s="18"/>
      <c r="K10" s="18"/>
    </row>
    <row r="11" ht="32" customHeight="1" spans="1:11">
      <c r="A11" s="17" t="s">
        <v>452</v>
      </c>
      <c r="B11" s="17"/>
      <c r="C11" s="17"/>
      <c r="D11" s="17"/>
      <c r="E11" s="17"/>
      <c r="F11" s="17"/>
      <c r="G11" s="17"/>
      <c r="H11" s="17"/>
      <c r="I11" s="17"/>
      <c r="J11" s="17"/>
      <c r="K11" s="17"/>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1" scale="81" fitToHeight="0"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N11" sqref="N11"/>
    </sheetView>
  </sheetViews>
  <sheetFormatPr defaultColWidth="8.85" defaultRowHeight="15" customHeight="1" outlineLevelCol="6"/>
  <cols>
    <col min="1" max="1" width="35.7083333333333" customWidth="1"/>
    <col min="2" max="2" width="21.425" customWidth="1"/>
    <col min="3" max="3" width="35.7083333333333" customWidth="1"/>
    <col min="4" max="4" width="17.125" customWidth="1"/>
    <col min="5" max="7" width="17.1416666666667" customWidth="1"/>
  </cols>
  <sheetData>
    <row r="1" ht="18.75" customHeight="1" spans="1:7">
      <c r="A1" s="1"/>
      <c r="B1" s="1"/>
      <c r="C1" s="1"/>
      <c r="D1" s="1"/>
      <c r="E1" s="9"/>
      <c r="F1" s="9"/>
      <c r="G1" s="9" t="s">
        <v>453</v>
      </c>
    </row>
    <row r="2" ht="45" customHeight="1" spans="1:7">
      <c r="A2" s="2" t="s">
        <v>454</v>
      </c>
      <c r="B2" s="2"/>
      <c r="C2" s="2"/>
      <c r="D2" s="2"/>
      <c r="E2" s="2"/>
      <c r="F2" s="2"/>
      <c r="G2" s="2"/>
    </row>
    <row r="3" ht="24.15" customHeight="1" spans="1:7">
      <c r="A3" s="3" t="str">
        <f>"单位名称："&amp;"中国共产党易门县委员会政法委员会"</f>
        <v>单位名称：中国共产党易门县委员会政法委员会</v>
      </c>
      <c r="B3" s="3"/>
      <c r="C3" s="3"/>
      <c r="D3" s="3"/>
      <c r="E3" s="10"/>
      <c r="F3" s="10"/>
      <c r="G3" s="10" t="s">
        <v>29</v>
      </c>
    </row>
    <row r="4" ht="18.75" customHeight="1" spans="1:7">
      <c r="A4" s="4" t="s">
        <v>231</v>
      </c>
      <c r="B4" s="4" t="s">
        <v>230</v>
      </c>
      <c r="C4" s="4" t="s">
        <v>147</v>
      </c>
      <c r="D4" s="4" t="s">
        <v>455</v>
      </c>
      <c r="E4" s="4" t="s">
        <v>35</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46</v>
      </c>
      <c r="B7" s="5">
        <v>2</v>
      </c>
      <c r="C7" s="5">
        <v>3</v>
      </c>
      <c r="D7" s="5">
        <v>4</v>
      </c>
      <c r="E7" s="5">
        <v>5</v>
      </c>
      <c r="F7" s="5">
        <v>6</v>
      </c>
      <c r="G7" s="5">
        <v>7</v>
      </c>
    </row>
    <row r="8" ht="30" customHeight="1" spans="1:7">
      <c r="A8" s="6" t="s">
        <v>56</v>
      </c>
      <c r="B8" s="6" t="s">
        <v>241</v>
      </c>
      <c r="C8" s="7" t="s">
        <v>240</v>
      </c>
      <c r="D8" s="6" t="s">
        <v>456</v>
      </c>
      <c r="E8" s="11">
        <v>5000</v>
      </c>
      <c r="F8" s="11"/>
      <c r="G8" s="11"/>
    </row>
    <row r="9" ht="30" customHeight="1" spans="1:7">
      <c r="A9" s="6" t="s">
        <v>56</v>
      </c>
      <c r="B9" s="6" t="s">
        <v>241</v>
      </c>
      <c r="C9" s="7" t="s">
        <v>243</v>
      </c>
      <c r="D9" s="6" t="s">
        <v>456</v>
      </c>
      <c r="E9" s="11">
        <v>10000</v>
      </c>
      <c r="F9" s="11"/>
      <c r="G9" s="11"/>
    </row>
    <row r="10" ht="30" customHeight="1" spans="1:7">
      <c r="A10" s="6" t="s">
        <v>56</v>
      </c>
      <c r="B10" s="6" t="s">
        <v>241</v>
      </c>
      <c r="C10" s="7" t="s">
        <v>245</v>
      </c>
      <c r="D10" s="6" t="s">
        <v>456</v>
      </c>
      <c r="E10" s="11">
        <v>42500</v>
      </c>
      <c r="F10" s="11"/>
      <c r="G10" s="11"/>
    </row>
    <row r="11" ht="34" customHeight="1" spans="1:7">
      <c r="A11" s="6" t="s">
        <v>56</v>
      </c>
      <c r="B11" s="6" t="s">
        <v>248</v>
      </c>
      <c r="C11" s="7" t="s">
        <v>247</v>
      </c>
      <c r="D11" s="6" t="s">
        <v>456</v>
      </c>
      <c r="E11" s="11">
        <v>20000</v>
      </c>
      <c r="F11" s="11"/>
      <c r="G11" s="11"/>
    </row>
    <row r="12" ht="28" customHeight="1" spans="1:7">
      <c r="A12" s="6" t="s">
        <v>56</v>
      </c>
      <c r="B12" s="6" t="s">
        <v>248</v>
      </c>
      <c r="C12" s="7" t="s">
        <v>250</v>
      </c>
      <c r="D12" s="6" t="s">
        <v>456</v>
      </c>
      <c r="E12" s="11">
        <v>17472</v>
      </c>
      <c r="F12" s="11"/>
      <c r="G12" s="11"/>
    </row>
    <row r="13" ht="28" customHeight="1" spans="1:7">
      <c r="A13" s="6" t="s">
        <v>56</v>
      </c>
      <c r="B13" s="6" t="s">
        <v>241</v>
      </c>
      <c r="C13" s="7" t="s">
        <v>254</v>
      </c>
      <c r="D13" s="6" t="s">
        <v>456</v>
      </c>
      <c r="E13" s="11">
        <v>40000</v>
      </c>
      <c r="F13" s="11"/>
      <c r="G13" s="11"/>
    </row>
    <row r="14" ht="28" customHeight="1" spans="1:7">
      <c r="A14" s="6" t="s">
        <v>56</v>
      </c>
      <c r="B14" s="6" t="s">
        <v>236</v>
      </c>
      <c r="C14" s="7" t="s">
        <v>258</v>
      </c>
      <c r="D14" s="6" t="s">
        <v>456</v>
      </c>
      <c r="E14" s="11">
        <v>15000</v>
      </c>
      <c r="F14" s="11"/>
      <c r="G14" s="11"/>
    </row>
    <row r="15" ht="28" customHeight="1" spans="1:7">
      <c r="A15" s="6" t="s">
        <v>56</v>
      </c>
      <c r="B15" s="6" t="s">
        <v>236</v>
      </c>
      <c r="C15" s="7" t="s">
        <v>260</v>
      </c>
      <c r="D15" s="6" t="s">
        <v>456</v>
      </c>
      <c r="E15" s="11">
        <v>15000</v>
      </c>
      <c r="F15" s="11"/>
      <c r="G15" s="11"/>
    </row>
    <row r="16" ht="28" customHeight="1" spans="1:7">
      <c r="A16" s="8" t="s">
        <v>32</v>
      </c>
      <c r="B16" s="8"/>
      <c r="C16" s="8"/>
      <c r="D16" s="8"/>
      <c r="E16" s="11">
        <v>164972</v>
      </c>
      <c r="F16" s="11"/>
      <c r="G16" s="11"/>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11805555555556" footer="0.511805555555556"/>
  <pageSetup paperSize="1" scale="76" fitToHeight="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A2" workbookViewId="0">
      <selection activeCell="B17" sqref="B17"/>
    </sheetView>
  </sheetViews>
  <sheetFormatPr defaultColWidth="8.85" defaultRowHeight="15" customHeight="1"/>
  <cols>
    <col min="1" max="1" width="16" customWidth="1"/>
    <col min="2" max="2" width="28" customWidth="1"/>
    <col min="3" max="5" width="17.1416666666667" customWidth="1"/>
    <col min="6" max="6" width="9.25" customWidth="1"/>
    <col min="7" max="7" width="8.75" customWidth="1"/>
    <col min="8" max="8" width="8.625" customWidth="1"/>
    <col min="9" max="9" width="13" customWidth="1"/>
    <col min="10" max="10" width="12.5" style="74" customWidth="1"/>
    <col min="11" max="11" width="9.875" style="74" customWidth="1"/>
    <col min="12" max="12" width="12.5" style="74" customWidth="1"/>
    <col min="13" max="13" width="10" style="74" customWidth="1"/>
    <col min="14" max="14" width="13.25" customWidth="1"/>
    <col min="15" max="15" width="12.625" customWidth="1"/>
    <col min="16" max="16" width="8.25" style="74" customWidth="1"/>
    <col min="17" max="18" width="10.25" customWidth="1"/>
    <col min="19" max="19" width="9.625" customWidth="1"/>
  </cols>
  <sheetData>
    <row r="1" ht="18.75" customHeight="1" spans="1:19">
      <c r="A1" s="1"/>
      <c r="B1" s="1"/>
      <c r="C1" s="1"/>
      <c r="D1" s="1"/>
      <c r="E1" s="1"/>
      <c r="F1" s="1"/>
      <c r="G1" s="1"/>
      <c r="H1" s="1"/>
      <c r="I1" s="9"/>
      <c r="J1" s="50"/>
      <c r="K1" s="50"/>
      <c r="L1" s="50"/>
      <c r="M1" s="50"/>
      <c r="N1" s="9"/>
      <c r="O1" s="9"/>
      <c r="P1" s="50"/>
      <c r="Q1" s="9"/>
      <c r="R1" s="9"/>
      <c r="S1" s="9" t="s">
        <v>27</v>
      </c>
    </row>
    <row r="2" ht="37.5" customHeight="1" spans="1:19">
      <c r="A2" s="2" t="s">
        <v>28</v>
      </c>
      <c r="B2" s="2"/>
      <c r="C2" s="2"/>
      <c r="D2" s="2"/>
      <c r="E2" s="2"/>
      <c r="F2" s="2"/>
      <c r="G2" s="2"/>
      <c r="H2" s="2"/>
      <c r="I2" s="2"/>
      <c r="J2" s="62"/>
      <c r="K2" s="62"/>
      <c r="L2" s="62"/>
      <c r="M2" s="62"/>
      <c r="N2" s="2"/>
      <c r="O2" s="2"/>
      <c r="P2" s="62"/>
      <c r="Q2" s="2"/>
      <c r="R2" s="2"/>
      <c r="S2" s="2"/>
    </row>
    <row r="3" ht="18.75" customHeight="1" spans="1:19">
      <c r="A3" s="3" t="str">
        <f>"单位名称："&amp;"中国共产党易门县委员会政法委员会"</f>
        <v>单位名称：中国共产党易门县委员会政法委员会</v>
      </c>
      <c r="B3" s="3"/>
      <c r="C3" s="3"/>
      <c r="D3" s="3"/>
      <c r="E3" s="55"/>
      <c r="F3" s="55"/>
      <c r="G3" s="55"/>
      <c r="H3" s="55"/>
      <c r="I3" s="10"/>
      <c r="J3" s="66"/>
      <c r="K3" s="66"/>
      <c r="L3" s="66"/>
      <c r="M3" s="66"/>
      <c r="N3" s="10"/>
      <c r="O3" s="10"/>
      <c r="P3" s="66"/>
      <c r="Q3" s="10"/>
      <c r="R3" s="10"/>
      <c r="S3" s="10" t="s">
        <v>29</v>
      </c>
    </row>
    <row r="4" ht="35" customHeight="1" spans="1:19">
      <c r="A4" s="12" t="s">
        <v>30</v>
      </c>
      <c r="B4" s="75" t="s">
        <v>31</v>
      </c>
      <c r="C4" s="75" t="s">
        <v>32</v>
      </c>
      <c r="D4" s="75" t="s">
        <v>33</v>
      </c>
      <c r="E4" s="75"/>
      <c r="F4" s="75"/>
      <c r="G4" s="75"/>
      <c r="H4" s="75"/>
      <c r="I4" s="75"/>
      <c r="J4" s="78"/>
      <c r="K4" s="78"/>
      <c r="L4" s="78"/>
      <c r="M4" s="78"/>
      <c r="N4" s="78"/>
      <c r="O4" s="75" t="s">
        <v>20</v>
      </c>
      <c r="P4" s="75"/>
      <c r="Q4" s="75"/>
      <c r="R4" s="75"/>
      <c r="S4" s="75"/>
    </row>
    <row r="5" ht="35" customHeight="1" spans="1:19">
      <c r="A5" s="12"/>
      <c r="B5" s="75"/>
      <c r="C5" s="75"/>
      <c r="D5" s="76" t="s">
        <v>34</v>
      </c>
      <c r="E5" s="76" t="s">
        <v>35</v>
      </c>
      <c r="F5" s="76" t="s">
        <v>36</v>
      </c>
      <c r="G5" s="76" t="s">
        <v>37</v>
      </c>
      <c r="H5" s="76" t="s">
        <v>38</v>
      </c>
      <c r="I5" s="79" t="s">
        <v>39</v>
      </c>
      <c r="J5" s="80"/>
      <c r="K5" s="80"/>
      <c r="L5" s="80"/>
      <c r="M5" s="80"/>
      <c r="N5" s="82"/>
      <c r="O5" s="79" t="s">
        <v>34</v>
      </c>
      <c r="P5" s="76" t="s">
        <v>35</v>
      </c>
      <c r="Q5" s="76" t="s">
        <v>36</v>
      </c>
      <c r="R5" s="76" t="s">
        <v>37</v>
      </c>
      <c r="S5" s="76" t="s">
        <v>40</v>
      </c>
    </row>
    <row r="6" ht="35" customHeight="1" spans="1:19">
      <c r="A6" s="12"/>
      <c r="B6" s="75"/>
      <c r="C6" s="75"/>
      <c r="D6" s="76"/>
      <c r="E6" s="76"/>
      <c r="F6" s="76"/>
      <c r="G6" s="76"/>
      <c r="H6" s="76"/>
      <c r="I6" s="79" t="s">
        <v>34</v>
      </c>
      <c r="J6" s="76" t="s">
        <v>41</v>
      </c>
      <c r="K6" s="76" t="s">
        <v>42</v>
      </c>
      <c r="L6" s="76" t="s">
        <v>43</v>
      </c>
      <c r="M6" s="76" t="s">
        <v>44</v>
      </c>
      <c r="N6" s="79" t="s">
        <v>45</v>
      </c>
      <c r="O6" s="79"/>
      <c r="P6" s="76"/>
      <c r="Q6" s="76"/>
      <c r="R6" s="76"/>
      <c r="S6" s="76"/>
    </row>
    <row r="7" ht="32" customHeight="1" spans="1:19">
      <c r="A7" s="77" t="s">
        <v>46</v>
      </c>
      <c r="B7" s="13" t="s">
        <v>47</v>
      </c>
      <c r="C7" s="13" t="s">
        <v>48</v>
      </c>
      <c r="D7" s="13" t="s">
        <v>49</v>
      </c>
      <c r="E7" s="77" t="s">
        <v>50</v>
      </c>
      <c r="F7" s="13" t="s">
        <v>51</v>
      </c>
      <c r="G7" s="13" t="s">
        <v>52</v>
      </c>
      <c r="H7" s="77" t="s">
        <v>53</v>
      </c>
      <c r="I7" s="13" t="s">
        <v>54</v>
      </c>
      <c r="J7" s="64">
        <v>10</v>
      </c>
      <c r="K7" s="64">
        <v>11</v>
      </c>
      <c r="L7" s="64">
        <v>12</v>
      </c>
      <c r="M7" s="64">
        <v>13</v>
      </c>
      <c r="N7" s="13">
        <v>14</v>
      </c>
      <c r="O7" s="13">
        <v>15</v>
      </c>
      <c r="P7" s="64">
        <v>16</v>
      </c>
      <c r="Q7" s="13">
        <v>17</v>
      </c>
      <c r="R7" s="13">
        <v>18</v>
      </c>
      <c r="S7" s="13">
        <v>19</v>
      </c>
    </row>
    <row r="8" ht="32" customHeight="1" spans="1:19">
      <c r="A8" s="15" t="s">
        <v>55</v>
      </c>
      <c r="B8" s="15" t="s">
        <v>56</v>
      </c>
      <c r="C8" s="18">
        <v>6333758.44</v>
      </c>
      <c r="D8" s="18">
        <v>6237319.44</v>
      </c>
      <c r="E8" s="18">
        <v>6237319.44</v>
      </c>
      <c r="F8" s="18"/>
      <c r="G8" s="18"/>
      <c r="H8" s="18"/>
      <c r="I8" s="18">
        <v>96439</v>
      </c>
      <c r="J8" s="81"/>
      <c r="K8" s="81"/>
      <c r="L8" s="81"/>
      <c r="M8" s="81"/>
      <c r="N8" s="18">
        <v>96439</v>
      </c>
      <c r="O8" s="18"/>
      <c r="P8" s="81"/>
      <c r="Q8" s="18"/>
      <c r="R8" s="18"/>
      <c r="S8" s="18"/>
    </row>
    <row r="9" ht="32" customHeight="1" spans="1:19">
      <c r="A9" s="67" t="s">
        <v>57</v>
      </c>
      <c r="B9" s="67" t="s">
        <v>56</v>
      </c>
      <c r="C9" s="18">
        <v>6333758.44</v>
      </c>
      <c r="D9" s="18">
        <v>6237319.44</v>
      </c>
      <c r="E9" s="18">
        <v>6237319.44</v>
      </c>
      <c r="F9" s="18"/>
      <c r="G9" s="18"/>
      <c r="H9" s="18"/>
      <c r="I9" s="18">
        <v>96439</v>
      </c>
      <c r="J9" s="81"/>
      <c r="K9" s="81"/>
      <c r="L9" s="81"/>
      <c r="M9" s="81"/>
      <c r="N9" s="18">
        <v>96439</v>
      </c>
      <c r="O9" s="23"/>
      <c r="P9" s="30"/>
      <c r="Q9" s="23"/>
      <c r="R9" s="23"/>
      <c r="S9" s="23"/>
    </row>
    <row r="10" ht="32" customHeight="1" spans="1:19">
      <c r="A10" s="47" t="s">
        <v>32</v>
      </c>
      <c r="B10" s="47"/>
      <c r="C10" s="18">
        <v>6333758.44</v>
      </c>
      <c r="D10" s="18">
        <v>6237319.44</v>
      </c>
      <c r="E10" s="18">
        <v>6237319.44</v>
      </c>
      <c r="F10" s="18"/>
      <c r="G10" s="18"/>
      <c r="H10" s="18"/>
      <c r="I10" s="18">
        <v>96439</v>
      </c>
      <c r="J10" s="81"/>
      <c r="K10" s="81"/>
      <c r="L10" s="81"/>
      <c r="M10" s="81"/>
      <c r="N10" s="18">
        <v>96439</v>
      </c>
      <c r="O10" s="18"/>
      <c r="P10" s="81"/>
      <c r="Q10" s="18"/>
      <c r="R10" s="18"/>
      <c r="S10" s="18"/>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pageSetup paperSize="1" scale="50"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Zeros="0" workbookViewId="0">
      <selection activeCell="S7" sqref="S7"/>
    </sheetView>
  </sheetViews>
  <sheetFormatPr defaultColWidth="8.85" defaultRowHeight="15" customHeight="1"/>
  <cols>
    <col min="1" max="1" width="17.5" customWidth="1"/>
    <col min="2" max="2" width="30.75" customWidth="1"/>
    <col min="3" max="6" width="17.1416666666667" customWidth="1"/>
    <col min="7" max="9" width="9.875" customWidth="1"/>
    <col min="10" max="11" width="14" customWidth="1"/>
    <col min="12" max="12" width="17.5" customWidth="1"/>
    <col min="13" max="13" width="14" customWidth="1"/>
    <col min="14" max="14" width="17.5" customWidth="1"/>
    <col min="15" max="15" width="14" customWidth="1"/>
  </cols>
  <sheetData>
    <row r="1" ht="18.75" customHeight="1" spans="1:15">
      <c r="A1" s="1"/>
      <c r="B1" s="1"/>
      <c r="C1" s="1"/>
      <c r="D1" s="1"/>
      <c r="E1" s="1"/>
      <c r="F1" s="1"/>
      <c r="G1" s="1"/>
      <c r="H1" s="1"/>
      <c r="I1" s="1"/>
      <c r="J1" s="9"/>
      <c r="K1" s="9"/>
      <c r="L1" s="9"/>
      <c r="M1" s="9"/>
      <c r="N1" s="9"/>
      <c r="O1" s="9" t="s">
        <v>58</v>
      </c>
    </row>
    <row r="2" ht="37.5" customHeight="1" spans="1:15">
      <c r="A2" s="2" t="s">
        <v>59</v>
      </c>
      <c r="B2" s="2"/>
      <c r="C2" s="2"/>
      <c r="D2" s="2"/>
      <c r="E2" s="2"/>
      <c r="F2" s="2"/>
      <c r="G2" s="2"/>
      <c r="H2" s="2"/>
      <c r="I2" s="2"/>
      <c r="J2" s="2"/>
      <c r="K2" s="56"/>
      <c r="L2" s="56"/>
      <c r="M2" s="56"/>
      <c r="N2" s="56"/>
      <c r="O2" s="56"/>
    </row>
    <row r="3" ht="18.75" customHeight="1" spans="1:15">
      <c r="A3" s="43" t="str">
        <f>"单位名称："&amp;"中国共产党易门县委员会政法委员会"</f>
        <v>单位名称：中国共产党易门县委员会政法委员会</v>
      </c>
      <c r="B3" s="43"/>
      <c r="C3" s="43"/>
      <c r="D3" s="43"/>
      <c r="E3" s="43"/>
      <c r="F3" s="43"/>
      <c r="G3" s="43"/>
      <c r="H3" s="43"/>
      <c r="I3" s="43"/>
      <c r="J3" s="9"/>
      <c r="K3" s="9"/>
      <c r="L3" s="9"/>
      <c r="M3" s="9"/>
      <c r="N3" s="9"/>
      <c r="O3" s="9" t="s">
        <v>29</v>
      </c>
    </row>
    <row r="4" ht="18.75" customHeight="1" spans="1:15">
      <c r="A4" s="12" t="s">
        <v>60</v>
      </c>
      <c r="B4" s="12" t="s">
        <v>61</v>
      </c>
      <c r="C4" s="45" t="s">
        <v>32</v>
      </c>
      <c r="D4" s="45" t="s">
        <v>35</v>
      </c>
      <c r="E4" s="45"/>
      <c r="F4" s="45"/>
      <c r="G4" s="12" t="s">
        <v>36</v>
      </c>
      <c r="H4" s="12" t="s">
        <v>37</v>
      </c>
      <c r="I4" s="12" t="s">
        <v>62</v>
      </c>
      <c r="J4" s="45" t="s">
        <v>63</v>
      </c>
      <c r="K4" s="45"/>
      <c r="L4" s="45"/>
      <c r="M4" s="45"/>
      <c r="N4" s="45"/>
      <c r="O4" s="45"/>
    </row>
    <row r="5" ht="18.75" customHeight="1" spans="1:15">
      <c r="A5" s="12"/>
      <c r="B5" s="12"/>
      <c r="C5" s="45"/>
      <c r="D5" s="45" t="s">
        <v>34</v>
      </c>
      <c r="E5" s="45" t="s">
        <v>64</v>
      </c>
      <c r="F5" s="45" t="s">
        <v>65</v>
      </c>
      <c r="G5" s="12"/>
      <c r="H5" s="12"/>
      <c r="I5" s="12"/>
      <c r="J5" s="45" t="s">
        <v>34</v>
      </c>
      <c r="K5" s="45" t="s">
        <v>66</v>
      </c>
      <c r="L5" s="64" t="s">
        <v>67</v>
      </c>
      <c r="M5" s="64" t="s">
        <v>68</v>
      </c>
      <c r="N5" s="64"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8">
        <v>5285799.06</v>
      </c>
      <c r="D7" s="18">
        <v>5285799.06</v>
      </c>
      <c r="E7" s="18">
        <v>5260799.06</v>
      </c>
      <c r="F7" s="18">
        <v>25000</v>
      </c>
      <c r="G7" s="18"/>
      <c r="H7" s="18"/>
      <c r="I7" s="18"/>
      <c r="J7" s="18"/>
      <c r="K7" s="18"/>
      <c r="L7" s="18"/>
      <c r="M7" s="18"/>
      <c r="N7" s="18"/>
      <c r="O7" s="18"/>
    </row>
    <row r="8" ht="20.25" customHeight="1" spans="1:15">
      <c r="A8" s="67" t="s">
        <v>74</v>
      </c>
      <c r="B8" s="67" t="s">
        <v>75</v>
      </c>
      <c r="C8" s="18">
        <v>5285799.06</v>
      </c>
      <c r="D8" s="18">
        <v>5285799.06</v>
      </c>
      <c r="E8" s="18">
        <v>5260799.06</v>
      </c>
      <c r="F8" s="18">
        <v>25000</v>
      </c>
      <c r="G8" s="18"/>
      <c r="H8" s="18"/>
      <c r="I8" s="18"/>
      <c r="J8" s="18"/>
      <c r="K8" s="18"/>
      <c r="L8" s="18"/>
      <c r="M8" s="18"/>
      <c r="N8" s="18"/>
      <c r="O8" s="18"/>
    </row>
    <row r="9" ht="20.25" customHeight="1" spans="1:15">
      <c r="A9" s="68" t="s">
        <v>76</v>
      </c>
      <c r="B9" s="68" t="s">
        <v>77</v>
      </c>
      <c r="C9" s="18">
        <v>2474926.82</v>
      </c>
      <c r="D9" s="18">
        <v>2474926.82</v>
      </c>
      <c r="E9" s="18">
        <v>2474926.82</v>
      </c>
      <c r="F9" s="18"/>
      <c r="G9" s="18"/>
      <c r="H9" s="18"/>
      <c r="I9" s="18"/>
      <c r="J9" s="18"/>
      <c r="K9" s="18"/>
      <c r="L9" s="18"/>
      <c r="M9" s="18"/>
      <c r="N9" s="18"/>
      <c r="O9" s="18"/>
    </row>
    <row r="10" ht="20.25" customHeight="1" spans="1:15">
      <c r="A10" s="68" t="s">
        <v>78</v>
      </c>
      <c r="B10" s="68" t="s">
        <v>79</v>
      </c>
      <c r="C10" s="18">
        <v>2810872.24</v>
      </c>
      <c r="D10" s="18">
        <v>2810872.24</v>
      </c>
      <c r="E10" s="18">
        <v>2785872.24</v>
      </c>
      <c r="F10" s="18">
        <v>25000</v>
      </c>
      <c r="G10" s="18"/>
      <c r="H10" s="18"/>
      <c r="I10" s="18"/>
      <c r="J10" s="18"/>
      <c r="K10" s="18"/>
      <c r="L10" s="18"/>
      <c r="M10" s="18"/>
      <c r="N10" s="18"/>
      <c r="O10" s="18"/>
    </row>
    <row r="11" ht="20.25" customHeight="1" spans="1:15">
      <c r="A11" s="15" t="s">
        <v>80</v>
      </c>
      <c r="B11" s="15" t="s">
        <v>81</v>
      </c>
      <c r="C11" s="18">
        <v>218939</v>
      </c>
      <c r="D11" s="18">
        <v>122500</v>
      </c>
      <c r="E11" s="18"/>
      <c r="F11" s="18">
        <v>122500</v>
      </c>
      <c r="G11" s="18"/>
      <c r="H11" s="18"/>
      <c r="I11" s="18"/>
      <c r="J11" s="18">
        <v>96439</v>
      </c>
      <c r="K11" s="18"/>
      <c r="L11" s="18"/>
      <c r="M11" s="18"/>
      <c r="N11" s="18"/>
      <c r="O11" s="18">
        <v>96439</v>
      </c>
    </row>
    <row r="12" ht="20.25" customHeight="1" spans="1:15">
      <c r="A12" s="67" t="s">
        <v>82</v>
      </c>
      <c r="B12" s="67" t="s">
        <v>83</v>
      </c>
      <c r="C12" s="18">
        <v>218939</v>
      </c>
      <c r="D12" s="18">
        <v>122500</v>
      </c>
      <c r="E12" s="18"/>
      <c r="F12" s="18">
        <v>122500</v>
      </c>
      <c r="G12" s="18"/>
      <c r="H12" s="18"/>
      <c r="I12" s="18"/>
      <c r="J12" s="18">
        <v>96439</v>
      </c>
      <c r="K12" s="18"/>
      <c r="L12" s="18"/>
      <c r="M12" s="18"/>
      <c r="N12" s="18"/>
      <c r="O12" s="18">
        <v>96439</v>
      </c>
    </row>
    <row r="13" ht="20.25" customHeight="1" spans="1:15">
      <c r="A13" s="68" t="s">
        <v>84</v>
      </c>
      <c r="B13" s="68" t="s">
        <v>85</v>
      </c>
      <c r="C13" s="18">
        <v>40000</v>
      </c>
      <c r="D13" s="18">
        <v>40000</v>
      </c>
      <c r="E13" s="18"/>
      <c r="F13" s="18">
        <v>40000</v>
      </c>
      <c r="G13" s="18"/>
      <c r="H13" s="18"/>
      <c r="I13" s="18"/>
      <c r="J13" s="18"/>
      <c r="K13" s="18"/>
      <c r="L13" s="18"/>
      <c r="M13" s="18"/>
      <c r="N13" s="18"/>
      <c r="O13" s="18"/>
    </row>
    <row r="14" ht="20.25" customHeight="1" spans="1:15">
      <c r="A14" s="68" t="s">
        <v>86</v>
      </c>
      <c r="B14" s="68" t="s">
        <v>83</v>
      </c>
      <c r="C14" s="18">
        <v>178939</v>
      </c>
      <c r="D14" s="18">
        <v>82500</v>
      </c>
      <c r="E14" s="18"/>
      <c r="F14" s="18">
        <v>82500</v>
      </c>
      <c r="G14" s="18"/>
      <c r="H14" s="18"/>
      <c r="I14" s="18"/>
      <c r="J14" s="18">
        <v>96439</v>
      </c>
      <c r="K14" s="18"/>
      <c r="L14" s="18"/>
      <c r="M14" s="18"/>
      <c r="N14" s="18"/>
      <c r="O14" s="18">
        <v>96439</v>
      </c>
    </row>
    <row r="15" ht="20.25" customHeight="1" spans="1:15">
      <c r="A15" s="15" t="s">
        <v>87</v>
      </c>
      <c r="B15" s="15" t="s">
        <v>88</v>
      </c>
      <c r="C15" s="18">
        <v>311787.04</v>
      </c>
      <c r="D15" s="18">
        <v>311787.04</v>
      </c>
      <c r="E15" s="18">
        <v>294315.04</v>
      </c>
      <c r="F15" s="18">
        <v>17472</v>
      </c>
      <c r="G15" s="18"/>
      <c r="H15" s="18"/>
      <c r="I15" s="18"/>
      <c r="J15" s="18"/>
      <c r="K15" s="18"/>
      <c r="L15" s="18"/>
      <c r="M15" s="18"/>
      <c r="N15" s="18"/>
      <c r="O15" s="18"/>
    </row>
    <row r="16" ht="20.25" customHeight="1" spans="1:15">
      <c r="A16" s="67" t="s">
        <v>89</v>
      </c>
      <c r="B16" s="67" t="s">
        <v>90</v>
      </c>
      <c r="C16" s="18">
        <v>294315.04</v>
      </c>
      <c r="D16" s="18">
        <v>294315.04</v>
      </c>
      <c r="E16" s="18">
        <v>294315.04</v>
      </c>
      <c r="F16" s="18"/>
      <c r="G16" s="18"/>
      <c r="H16" s="18"/>
      <c r="I16" s="18"/>
      <c r="J16" s="18"/>
      <c r="K16" s="18"/>
      <c r="L16" s="18"/>
      <c r="M16" s="18"/>
      <c r="N16" s="18"/>
      <c r="O16" s="18"/>
    </row>
    <row r="17" ht="20.25" customHeight="1" spans="1:15">
      <c r="A17" s="68" t="s">
        <v>91</v>
      </c>
      <c r="B17" s="68" t="s">
        <v>92</v>
      </c>
      <c r="C17" s="18">
        <v>294315.04</v>
      </c>
      <c r="D17" s="18">
        <v>294315.04</v>
      </c>
      <c r="E17" s="18">
        <v>294315.04</v>
      </c>
      <c r="F17" s="18"/>
      <c r="G17" s="18"/>
      <c r="H17" s="18"/>
      <c r="I17" s="18"/>
      <c r="J17" s="18"/>
      <c r="K17" s="18"/>
      <c r="L17" s="18"/>
      <c r="M17" s="18"/>
      <c r="N17" s="18"/>
      <c r="O17" s="18"/>
    </row>
    <row r="18" ht="20.25" customHeight="1" spans="1:15">
      <c r="A18" s="67" t="s">
        <v>93</v>
      </c>
      <c r="B18" s="67" t="s">
        <v>94</v>
      </c>
      <c r="C18" s="18">
        <v>17472</v>
      </c>
      <c r="D18" s="18">
        <v>17472</v>
      </c>
      <c r="E18" s="18"/>
      <c r="F18" s="18">
        <v>17472</v>
      </c>
      <c r="G18" s="18"/>
      <c r="H18" s="18"/>
      <c r="I18" s="18"/>
      <c r="J18" s="18"/>
      <c r="K18" s="18"/>
      <c r="L18" s="18"/>
      <c r="M18" s="18"/>
      <c r="N18" s="18"/>
      <c r="O18" s="18"/>
    </row>
    <row r="19" ht="20.25" customHeight="1" spans="1:15">
      <c r="A19" s="68" t="s">
        <v>95</v>
      </c>
      <c r="B19" s="68" t="s">
        <v>96</v>
      </c>
      <c r="C19" s="18">
        <v>17472</v>
      </c>
      <c r="D19" s="18">
        <v>17472</v>
      </c>
      <c r="E19" s="18"/>
      <c r="F19" s="18">
        <v>17472</v>
      </c>
      <c r="G19" s="18"/>
      <c r="H19" s="18"/>
      <c r="I19" s="18"/>
      <c r="J19" s="18"/>
      <c r="K19" s="18"/>
      <c r="L19" s="18"/>
      <c r="M19" s="18"/>
      <c r="N19" s="18"/>
      <c r="O19" s="18"/>
    </row>
    <row r="20" ht="20.25" customHeight="1" spans="1:15">
      <c r="A20" s="15" t="s">
        <v>97</v>
      </c>
      <c r="B20" s="15" t="s">
        <v>98</v>
      </c>
      <c r="C20" s="18">
        <v>245745.34</v>
      </c>
      <c r="D20" s="18">
        <v>245745.34</v>
      </c>
      <c r="E20" s="18">
        <v>245745.34</v>
      </c>
      <c r="F20" s="18"/>
      <c r="G20" s="18"/>
      <c r="H20" s="18"/>
      <c r="I20" s="18"/>
      <c r="J20" s="18"/>
      <c r="K20" s="18"/>
      <c r="L20" s="18"/>
      <c r="M20" s="18"/>
      <c r="N20" s="18"/>
      <c r="O20" s="18"/>
    </row>
    <row r="21" ht="20.25" customHeight="1" spans="1:15">
      <c r="A21" s="67" t="s">
        <v>99</v>
      </c>
      <c r="B21" s="67" t="s">
        <v>100</v>
      </c>
      <c r="C21" s="18">
        <v>245745.34</v>
      </c>
      <c r="D21" s="18">
        <v>245745.34</v>
      </c>
      <c r="E21" s="18">
        <v>245745.34</v>
      </c>
      <c r="F21" s="18"/>
      <c r="G21" s="18"/>
      <c r="H21" s="18"/>
      <c r="I21" s="18"/>
      <c r="J21" s="18"/>
      <c r="K21" s="18"/>
      <c r="L21" s="18"/>
      <c r="M21" s="18"/>
      <c r="N21" s="18"/>
      <c r="O21" s="18"/>
    </row>
    <row r="22" ht="20.25" customHeight="1" spans="1:15">
      <c r="A22" s="68" t="s">
        <v>101</v>
      </c>
      <c r="B22" s="68" t="s">
        <v>102</v>
      </c>
      <c r="C22" s="18">
        <v>83432.18</v>
      </c>
      <c r="D22" s="18">
        <v>83432.18</v>
      </c>
      <c r="E22" s="18">
        <v>83432.18</v>
      </c>
      <c r="F22" s="18"/>
      <c r="G22" s="18"/>
      <c r="H22" s="18"/>
      <c r="I22" s="18"/>
      <c r="J22" s="18"/>
      <c r="K22" s="18"/>
      <c r="L22" s="18"/>
      <c r="M22" s="18"/>
      <c r="N22" s="18"/>
      <c r="O22" s="18"/>
    </row>
    <row r="23" ht="20.25" customHeight="1" spans="1:15">
      <c r="A23" s="68" t="s">
        <v>103</v>
      </c>
      <c r="B23" s="68" t="s">
        <v>104</v>
      </c>
      <c r="C23" s="18">
        <v>69243.75</v>
      </c>
      <c r="D23" s="18">
        <v>69243.75</v>
      </c>
      <c r="E23" s="18">
        <v>69243.75</v>
      </c>
      <c r="F23" s="18"/>
      <c r="G23" s="18"/>
      <c r="H23" s="18"/>
      <c r="I23" s="18"/>
      <c r="J23" s="18"/>
      <c r="K23" s="18"/>
      <c r="L23" s="18"/>
      <c r="M23" s="18"/>
      <c r="N23" s="18"/>
      <c r="O23" s="18"/>
    </row>
    <row r="24" ht="20.25" customHeight="1" spans="1:15">
      <c r="A24" s="68" t="s">
        <v>105</v>
      </c>
      <c r="B24" s="68" t="s">
        <v>106</v>
      </c>
      <c r="C24" s="18">
        <v>82683.47</v>
      </c>
      <c r="D24" s="18">
        <v>82683.47</v>
      </c>
      <c r="E24" s="18">
        <v>82683.47</v>
      </c>
      <c r="F24" s="18"/>
      <c r="G24" s="18"/>
      <c r="H24" s="18"/>
      <c r="I24" s="18"/>
      <c r="J24" s="18"/>
      <c r="K24" s="18"/>
      <c r="L24" s="18"/>
      <c r="M24" s="18"/>
      <c r="N24" s="18"/>
      <c r="O24" s="18"/>
    </row>
    <row r="25" ht="20.25" customHeight="1" spans="1:15">
      <c r="A25" s="68" t="s">
        <v>107</v>
      </c>
      <c r="B25" s="68" t="s">
        <v>108</v>
      </c>
      <c r="C25" s="18">
        <v>10385.94</v>
      </c>
      <c r="D25" s="18">
        <v>10385.94</v>
      </c>
      <c r="E25" s="18">
        <v>10385.94</v>
      </c>
      <c r="F25" s="18"/>
      <c r="G25" s="18"/>
      <c r="H25" s="18"/>
      <c r="I25" s="18"/>
      <c r="J25" s="18"/>
      <c r="K25" s="18"/>
      <c r="L25" s="18"/>
      <c r="M25" s="18"/>
      <c r="N25" s="18"/>
      <c r="O25" s="18"/>
    </row>
    <row r="26" ht="20.25" customHeight="1" spans="1:15">
      <c r="A26" s="15" t="s">
        <v>109</v>
      </c>
      <c r="B26" s="15" t="s">
        <v>110</v>
      </c>
      <c r="C26" s="18">
        <v>271488</v>
      </c>
      <c r="D26" s="18">
        <v>271488</v>
      </c>
      <c r="E26" s="18">
        <v>271488</v>
      </c>
      <c r="F26" s="18"/>
      <c r="G26" s="18"/>
      <c r="H26" s="18"/>
      <c r="I26" s="18"/>
      <c r="J26" s="18"/>
      <c r="K26" s="18"/>
      <c r="L26" s="18"/>
      <c r="M26" s="18"/>
      <c r="N26" s="18"/>
      <c r="O26" s="18"/>
    </row>
    <row r="27" ht="20.25" customHeight="1" spans="1:15">
      <c r="A27" s="67" t="s">
        <v>111</v>
      </c>
      <c r="B27" s="67" t="s">
        <v>112</v>
      </c>
      <c r="C27" s="18">
        <v>271488</v>
      </c>
      <c r="D27" s="18">
        <v>271488</v>
      </c>
      <c r="E27" s="18">
        <v>271488</v>
      </c>
      <c r="F27" s="18"/>
      <c r="G27" s="18"/>
      <c r="H27" s="18"/>
      <c r="I27" s="18"/>
      <c r="J27" s="18"/>
      <c r="K27" s="18"/>
      <c r="L27" s="18"/>
      <c r="M27" s="18"/>
      <c r="N27" s="18"/>
      <c r="O27" s="18"/>
    </row>
    <row r="28" ht="20.25" customHeight="1" spans="1:15">
      <c r="A28" s="68" t="s">
        <v>113</v>
      </c>
      <c r="B28" s="68" t="s">
        <v>114</v>
      </c>
      <c r="C28" s="18">
        <v>248436</v>
      </c>
      <c r="D28" s="18">
        <v>248436</v>
      </c>
      <c r="E28" s="18">
        <v>248436</v>
      </c>
      <c r="F28" s="18"/>
      <c r="G28" s="18"/>
      <c r="H28" s="18"/>
      <c r="I28" s="18"/>
      <c r="J28" s="18"/>
      <c r="K28" s="18"/>
      <c r="L28" s="18"/>
      <c r="M28" s="18"/>
      <c r="N28" s="18"/>
      <c r="O28" s="18"/>
    </row>
    <row r="29" ht="20.25" customHeight="1" spans="1:15">
      <c r="A29" s="68" t="s">
        <v>115</v>
      </c>
      <c r="B29" s="68" t="s">
        <v>116</v>
      </c>
      <c r="C29" s="18">
        <v>23052</v>
      </c>
      <c r="D29" s="18">
        <v>23052</v>
      </c>
      <c r="E29" s="18">
        <v>23052</v>
      </c>
      <c r="F29" s="18"/>
      <c r="G29" s="18"/>
      <c r="H29" s="18"/>
      <c r="I29" s="18"/>
      <c r="J29" s="18"/>
      <c r="K29" s="18"/>
      <c r="L29" s="18"/>
      <c r="M29" s="18"/>
      <c r="N29" s="18"/>
      <c r="O29" s="18"/>
    </row>
    <row r="30" ht="20.25" customHeight="1" spans="1:15">
      <c r="A30" s="47" t="s">
        <v>117</v>
      </c>
      <c r="B30" s="47"/>
      <c r="C30" s="18">
        <v>6333758.44</v>
      </c>
      <c r="D30" s="18">
        <v>6237319.44</v>
      </c>
      <c r="E30" s="18">
        <v>6072347.44</v>
      </c>
      <c r="F30" s="18">
        <v>164972</v>
      </c>
      <c r="G30" s="18"/>
      <c r="H30" s="18"/>
      <c r="I30" s="18"/>
      <c r="J30" s="18">
        <v>96439</v>
      </c>
      <c r="K30" s="18"/>
      <c r="L30" s="18"/>
      <c r="M30" s="18"/>
      <c r="N30" s="18"/>
      <c r="O30" s="18">
        <v>96439</v>
      </c>
    </row>
  </sheetData>
  <mergeCells count="11">
    <mergeCell ref="A2:O2"/>
    <mergeCell ref="A3:I3"/>
    <mergeCell ref="D4:F4"/>
    <mergeCell ref="J4:O4"/>
    <mergeCell ref="A30:B30"/>
    <mergeCell ref="A4:A5"/>
    <mergeCell ref="B4:B5"/>
    <mergeCell ref="C4:C5"/>
    <mergeCell ref="G4:G5"/>
    <mergeCell ref="H4:H5"/>
    <mergeCell ref="I4:I5"/>
  </mergeCells>
  <pageMargins left="0.75" right="0.75" top="1" bottom="1" header="0.511805555555556" footer="0.511805555555556"/>
  <pageSetup paperSize="1" scale="52"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I5" sqref="I5"/>
    </sheetView>
  </sheetViews>
  <sheetFormatPr defaultColWidth="8.85" defaultRowHeight="15" customHeight="1" outlineLevelCol="3"/>
  <cols>
    <col min="1" max="1" width="31.5" customWidth="1"/>
    <col min="2" max="2" width="29.25" customWidth="1"/>
    <col min="3" max="3" width="28" customWidth="1"/>
    <col min="4" max="4" width="29.375" customWidth="1"/>
  </cols>
  <sheetData>
    <row r="1" ht="18.75" customHeight="1" spans="1:4">
      <c r="A1" s="1"/>
      <c r="B1" s="1"/>
      <c r="C1" s="1"/>
      <c r="D1" s="10" t="s">
        <v>118</v>
      </c>
    </row>
    <row r="2" ht="45" customHeight="1" spans="1:4">
      <c r="A2" s="2" t="s">
        <v>119</v>
      </c>
      <c r="B2" s="2"/>
      <c r="C2" s="2"/>
      <c r="D2" s="2"/>
    </row>
    <row r="3" ht="18.75" customHeight="1" spans="1:4">
      <c r="A3" s="3" t="str">
        <f>"单位名称："&amp;"中国共产党易门县委员会政法委员会"</f>
        <v>单位名称：中国共产党易门县委员会政法委员会</v>
      </c>
      <c r="B3" s="3"/>
      <c r="C3" s="69"/>
      <c r="D3" s="10" t="s">
        <v>2</v>
      </c>
    </row>
    <row r="4" ht="22.5" customHeight="1" spans="1:4">
      <c r="A4" s="5" t="s">
        <v>3</v>
      </c>
      <c r="B4" s="5"/>
      <c r="C4" s="5" t="s">
        <v>4</v>
      </c>
      <c r="D4" s="5"/>
    </row>
    <row r="5" ht="18.75" customHeight="1" spans="1:4">
      <c r="A5" s="5" t="s">
        <v>5</v>
      </c>
      <c r="B5" s="5" t="s">
        <v>6</v>
      </c>
      <c r="C5" s="5" t="s">
        <v>120</v>
      </c>
      <c r="D5" s="5" t="s">
        <v>6</v>
      </c>
    </row>
    <row r="6" ht="18.75" customHeight="1" spans="1:4">
      <c r="A6" s="5"/>
      <c r="B6" s="5"/>
      <c r="C6" s="5"/>
      <c r="D6" s="5"/>
    </row>
    <row r="7" ht="22.5" customHeight="1" spans="1:4">
      <c r="A7" s="14" t="s">
        <v>121</v>
      </c>
      <c r="B7" s="18">
        <v>6237319.44</v>
      </c>
      <c r="C7" s="14" t="s">
        <v>122</v>
      </c>
      <c r="D7" s="18">
        <v>6237319.44</v>
      </c>
    </row>
    <row r="8" ht="22.5" customHeight="1" spans="1:4">
      <c r="A8" s="14" t="s">
        <v>123</v>
      </c>
      <c r="B8" s="18">
        <v>6237319.44</v>
      </c>
      <c r="C8" s="14" t="str">
        <f>"（"&amp;"一"&amp;"）"&amp;"一般公共服务支出"</f>
        <v>（一）一般公共服务支出</v>
      </c>
      <c r="D8" s="18">
        <v>5285799.06</v>
      </c>
    </row>
    <row r="9" ht="22.5" customHeight="1" spans="1:4">
      <c r="A9" s="14" t="s">
        <v>124</v>
      </c>
      <c r="B9" s="18"/>
      <c r="C9" s="14" t="str">
        <f>"（"&amp;"二"&amp;"）"&amp;"公共安全支出"</f>
        <v>（二）公共安全支出</v>
      </c>
      <c r="D9" s="18">
        <v>122500</v>
      </c>
    </row>
    <row r="10" ht="22.5" customHeight="1" spans="1:4">
      <c r="A10" s="14" t="s">
        <v>125</v>
      </c>
      <c r="B10" s="18"/>
      <c r="C10" s="14" t="str">
        <f>"（"&amp;"三"&amp;"）"&amp;"社会保障和就业支出"</f>
        <v>（三）社会保障和就业支出</v>
      </c>
      <c r="D10" s="18">
        <v>311787.04</v>
      </c>
    </row>
    <row r="11" ht="22.5" customHeight="1" spans="1:4">
      <c r="A11" s="14" t="s">
        <v>126</v>
      </c>
      <c r="B11" s="18"/>
      <c r="C11" s="14" t="str">
        <f>"（"&amp;"四"&amp;"）"&amp;"卫生健康支出"</f>
        <v>（四）卫生健康支出</v>
      </c>
      <c r="D11" s="18">
        <v>245745.34</v>
      </c>
    </row>
    <row r="12" ht="22.5" customHeight="1" spans="1:4">
      <c r="A12" s="14" t="s">
        <v>123</v>
      </c>
      <c r="B12" s="18"/>
      <c r="C12" s="14" t="str">
        <f>"（"&amp;"五"&amp;"）"&amp;"住房保障支出"</f>
        <v>（五）住房保障支出</v>
      </c>
      <c r="D12" s="18">
        <v>271488</v>
      </c>
    </row>
    <row r="13" ht="22.5" customHeight="1" spans="1:4">
      <c r="A13" s="14" t="s">
        <v>124</v>
      </c>
      <c r="B13" s="18"/>
      <c r="C13" s="14"/>
      <c r="D13" s="18"/>
    </row>
    <row r="14" ht="22.5" customHeight="1" spans="1:4">
      <c r="A14" s="14" t="s">
        <v>125</v>
      </c>
      <c r="B14" s="18"/>
      <c r="C14" s="14"/>
      <c r="D14" s="18"/>
    </row>
    <row r="15" ht="22.5" customHeight="1" spans="1:4">
      <c r="A15" s="70"/>
      <c r="B15" s="18"/>
      <c r="C15" s="14" t="s">
        <v>127</v>
      </c>
      <c r="D15" s="18"/>
    </row>
    <row r="16" ht="22.5" customHeight="1" spans="1:4">
      <c r="A16" s="71" t="s">
        <v>128</v>
      </c>
      <c r="B16" s="72">
        <v>6237319.44</v>
      </c>
      <c r="C16" s="73" t="s">
        <v>129</v>
      </c>
      <c r="D16" s="72">
        <v>6237319.44</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K12" sqref="K12"/>
    </sheetView>
  </sheetViews>
  <sheetFormatPr defaultColWidth="8.85" defaultRowHeight="15" customHeight="1" outlineLevelCol="6"/>
  <cols>
    <col min="1" max="1" width="16.875" customWidth="1"/>
    <col min="2" max="2" width="31.375" customWidth="1"/>
    <col min="3" max="3" width="21.425" customWidth="1"/>
    <col min="4" max="4" width="18.25" customWidth="1"/>
    <col min="5" max="5" width="18.375" customWidth="1"/>
    <col min="6" max="6" width="17.25" customWidth="1"/>
    <col min="7" max="7" width="18.125" customWidth="1"/>
  </cols>
  <sheetData>
    <row r="1" ht="18.75" customHeight="1" spans="1:7">
      <c r="A1" s="1"/>
      <c r="B1" s="1"/>
      <c r="C1" s="1"/>
      <c r="D1" s="1"/>
      <c r="E1" s="1"/>
      <c r="F1" s="1"/>
      <c r="G1" s="49" t="s">
        <v>130</v>
      </c>
    </row>
    <row r="2" ht="37.5" customHeight="1" spans="1:7">
      <c r="A2" s="2" t="s">
        <v>131</v>
      </c>
      <c r="B2" s="2"/>
      <c r="C2" s="2"/>
      <c r="D2" s="2"/>
      <c r="E2" s="2"/>
      <c r="F2" s="2"/>
      <c r="G2" s="2"/>
    </row>
    <row r="3" ht="18.75" customHeight="1" spans="1:7">
      <c r="A3" s="43" t="str">
        <f>"单位名称："&amp;"中国共产党易门县委员会政法委员会"</f>
        <v>单位名称：中国共产党易门县委员会政法委员会</v>
      </c>
      <c r="B3" s="43"/>
      <c r="C3" s="43"/>
      <c r="D3" s="44"/>
      <c r="E3" s="44"/>
      <c r="F3" s="44"/>
      <c r="G3" s="50" t="s">
        <v>29</v>
      </c>
    </row>
    <row r="4" ht="18.75" customHeight="1" spans="1:7">
      <c r="A4" s="12" t="s">
        <v>132</v>
      </c>
      <c r="B4" s="12" t="s">
        <v>61</v>
      </c>
      <c r="C4" s="45" t="s">
        <v>32</v>
      </c>
      <c r="D4" s="45" t="s">
        <v>64</v>
      </c>
      <c r="E4" s="45"/>
      <c r="F4" s="45"/>
      <c r="G4" s="12" t="s">
        <v>65</v>
      </c>
    </row>
    <row r="5" ht="18.75" customHeight="1" spans="1:7">
      <c r="A5" s="12" t="s">
        <v>60</v>
      </c>
      <c r="B5" s="12" t="s">
        <v>61</v>
      </c>
      <c r="C5" s="45"/>
      <c r="D5" s="45" t="s">
        <v>34</v>
      </c>
      <c r="E5" s="45" t="s">
        <v>133</v>
      </c>
      <c r="F5" s="45" t="s">
        <v>134</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8">
        <v>5285799.06</v>
      </c>
      <c r="D7" s="18">
        <v>5260799.06</v>
      </c>
      <c r="E7" s="18">
        <v>4853057.86</v>
      </c>
      <c r="F7" s="18">
        <v>407741.2</v>
      </c>
      <c r="G7" s="18">
        <v>25000</v>
      </c>
    </row>
    <row r="8" ht="20.25" customHeight="1" spans="1:7">
      <c r="A8" s="67" t="s">
        <v>74</v>
      </c>
      <c r="B8" s="67" t="s">
        <v>75</v>
      </c>
      <c r="C8" s="18">
        <v>5285799.06</v>
      </c>
      <c r="D8" s="18">
        <v>5260799.06</v>
      </c>
      <c r="E8" s="18">
        <v>4853057.86</v>
      </c>
      <c r="F8" s="18">
        <v>407741.2</v>
      </c>
      <c r="G8" s="18">
        <v>25000</v>
      </c>
    </row>
    <row r="9" ht="20.25" customHeight="1" spans="1:7">
      <c r="A9" s="68" t="s">
        <v>76</v>
      </c>
      <c r="B9" s="68" t="s">
        <v>77</v>
      </c>
      <c r="C9" s="18">
        <v>2474926.82</v>
      </c>
      <c r="D9" s="18">
        <v>2474926.82</v>
      </c>
      <c r="E9" s="18">
        <v>2067185.62</v>
      </c>
      <c r="F9" s="18">
        <v>407741.2</v>
      </c>
      <c r="G9" s="18"/>
    </row>
    <row r="10" ht="20.25" customHeight="1" spans="1:7">
      <c r="A10" s="68" t="s">
        <v>78</v>
      </c>
      <c r="B10" s="68" t="s">
        <v>79</v>
      </c>
      <c r="C10" s="18">
        <v>2810872.24</v>
      </c>
      <c r="D10" s="18">
        <v>2785872.24</v>
      </c>
      <c r="E10" s="18">
        <v>2785872.24</v>
      </c>
      <c r="F10" s="18"/>
      <c r="G10" s="18">
        <v>25000</v>
      </c>
    </row>
    <row r="11" ht="20.25" customHeight="1" spans="1:7">
      <c r="A11" s="15" t="s">
        <v>80</v>
      </c>
      <c r="B11" s="15" t="s">
        <v>81</v>
      </c>
      <c r="C11" s="18">
        <v>122500</v>
      </c>
      <c r="D11" s="18"/>
      <c r="E11" s="18"/>
      <c r="F11" s="18"/>
      <c r="G11" s="18">
        <v>122500</v>
      </c>
    </row>
    <row r="12" ht="20.25" customHeight="1" spans="1:7">
      <c r="A12" s="67" t="s">
        <v>82</v>
      </c>
      <c r="B12" s="67" t="s">
        <v>83</v>
      </c>
      <c r="C12" s="18">
        <v>122500</v>
      </c>
      <c r="D12" s="18"/>
      <c r="E12" s="18"/>
      <c r="F12" s="18"/>
      <c r="G12" s="18">
        <v>122500</v>
      </c>
    </row>
    <row r="13" ht="20.25" customHeight="1" spans="1:7">
      <c r="A13" s="68" t="s">
        <v>84</v>
      </c>
      <c r="B13" s="68" t="s">
        <v>85</v>
      </c>
      <c r="C13" s="18">
        <v>40000</v>
      </c>
      <c r="D13" s="18"/>
      <c r="E13" s="18"/>
      <c r="F13" s="18"/>
      <c r="G13" s="18">
        <v>40000</v>
      </c>
    </row>
    <row r="14" ht="20.25" customHeight="1" spans="1:7">
      <c r="A14" s="68" t="s">
        <v>86</v>
      </c>
      <c r="B14" s="68" t="s">
        <v>83</v>
      </c>
      <c r="C14" s="18">
        <v>82500</v>
      </c>
      <c r="D14" s="18"/>
      <c r="E14" s="18"/>
      <c r="F14" s="18"/>
      <c r="G14" s="18">
        <v>82500</v>
      </c>
    </row>
    <row r="15" ht="20.25" customHeight="1" spans="1:7">
      <c r="A15" s="15" t="s">
        <v>87</v>
      </c>
      <c r="B15" s="15" t="s">
        <v>88</v>
      </c>
      <c r="C15" s="18">
        <v>311787.04</v>
      </c>
      <c r="D15" s="18">
        <v>294315.04</v>
      </c>
      <c r="E15" s="18">
        <v>294315.04</v>
      </c>
      <c r="F15" s="18"/>
      <c r="G15" s="18">
        <v>17472</v>
      </c>
    </row>
    <row r="16" ht="20.25" customHeight="1" spans="1:7">
      <c r="A16" s="67" t="s">
        <v>89</v>
      </c>
      <c r="B16" s="67" t="s">
        <v>90</v>
      </c>
      <c r="C16" s="18">
        <v>294315.04</v>
      </c>
      <c r="D16" s="18">
        <v>294315.04</v>
      </c>
      <c r="E16" s="18">
        <v>294315.04</v>
      </c>
      <c r="F16" s="18"/>
      <c r="G16" s="18"/>
    </row>
    <row r="17" ht="20.25" customHeight="1" spans="1:7">
      <c r="A17" s="68" t="s">
        <v>91</v>
      </c>
      <c r="B17" s="68" t="s">
        <v>92</v>
      </c>
      <c r="C17" s="18">
        <v>294315.04</v>
      </c>
      <c r="D17" s="18">
        <v>294315.04</v>
      </c>
      <c r="E17" s="18">
        <v>294315.04</v>
      </c>
      <c r="F17" s="18"/>
      <c r="G17" s="18"/>
    </row>
    <row r="18" ht="20.25" customHeight="1" spans="1:7">
      <c r="A18" s="67" t="s">
        <v>93</v>
      </c>
      <c r="B18" s="67" t="s">
        <v>94</v>
      </c>
      <c r="C18" s="18">
        <v>17472</v>
      </c>
      <c r="D18" s="18"/>
      <c r="E18" s="18"/>
      <c r="F18" s="18"/>
      <c r="G18" s="18">
        <v>17472</v>
      </c>
    </row>
    <row r="19" ht="20.25" customHeight="1" spans="1:7">
      <c r="A19" s="68" t="s">
        <v>95</v>
      </c>
      <c r="B19" s="68" t="s">
        <v>96</v>
      </c>
      <c r="C19" s="18">
        <v>17472</v>
      </c>
      <c r="D19" s="18"/>
      <c r="E19" s="18"/>
      <c r="F19" s="18"/>
      <c r="G19" s="18">
        <v>17472</v>
      </c>
    </row>
    <row r="20" ht="20.25" customHeight="1" spans="1:7">
      <c r="A20" s="15" t="s">
        <v>97</v>
      </c>
      <c r="B20" s="15" t="s">
        <v>98</v>
      </c>
      <c r="C20" s="18">
        <v>245745.34</v>
      </c>
      <c r="D20" s="18">
        <v>245745.34</v>
      </c>
      <c r="E20" s="18">
        <v>245745.34</v>
      </c>
      <c r="F20" s="18"/>
      <c r="G20" s="18"/>
    </row>
    <row r="21" ht="20.25" customHeight="1" spans="1:7">
      <c r="A21" s="67" t="s">
        <v>99</v>
      </c>
      <c r="B21" s="67" t="s">
        <v>100</v>
      </c>
      <c r="C21" s="18">
        <v>245745.34</v>
      </c>
      <c r="D21" s="18">
        <v>245745.34</v>
      </c>
      <c r="E21" s="18">
        <v>245745.34</v>
      </c>
      <c r="F21" s="18"/>
      <c r="G21" s="18"/>
    </row>
    <row r="22" ht="20.25" customHeight="1" spans="1:7">
      <c r="A22" s="68" t="s">
        <v>101</v>
      </c>
      <c r="B22" s="68" t="s">
        <v>102</v>
      </c>
      <c r="C22" s="18">
        <v>83432.18</v>
      </c>
      <c r="D22" s="18">
        <v>83432.18</v>
      </c>
      <c r="E22" s="18">
        <v>83432.18</v>
      </c>
      <c r="F22" s="18"/>
      <c r="G22" s="18"/>
    </row>
    <row r="23" ht="20.25" customHeight="1" spans="1:7">
      <c r="A23" s="68" t="s">
        <v>103</v>
      </c>
      <c r="B23" s="68" t="s">
        <v>104</v>
      </c>
      <c r="C23" s="18">
        <v>69243.75</v>
      </c>
      <c r="D23" s="18">
        <v>69243.75</v>
      </c>
      <c r="E23" s="18">
        <v>69243.75</v>
      </c>
      <c r="F23" s="18"/>
      <c r="G23" s="18"/>
    </row>
    <row r="24" ht="20.25" customHeight="1" spans="1:7">
      <c r="A24" s="68" t="s">
        <v>105</v>
      </c>
      <c r="B24" s="68" t="s">
        <v>106</v>
      </c>
      <c r="C24" s="18">
        <v>82683.47</v>
      </c>
      <c r="D24" s="18">
        <v>82683.47</v>
      </c>
      <c r="E24" s="18">
        <v>82683.47</v>
      </c>
      <c r="F24" s="18"/>
      <c r="G24" s="18"/>
    </row>
    <row r="25" ht="20.25" customHeight="1" spans="1:7">
      <c r="A25" s="68" t="s">
        <v>107</v>
      </c>
      <c r="B25" s="68" t="s">
        <v>108</v>
      </c>
      <c r="C25" s="18">
        <v>10385.94</v>
      </c>
      <c r="D25" s="18">
        <v>10385.94</v>
      </c>
      <c r="E25" s="18">
        <v>10385.94</v>
      </c>
      <c r="F25" s="18"/>
      <c r="G25" s="18"/>
    </row>
    <row r="26" ht="20.25" customHeight="1" spans="1:7">
      <c r="A26" s="15" t="s">
        <v>109</v>
      </c>
      <c r="B26" s="15" t="s">
        <v>110</v>
      </c>
      <c r="C26" s="18">
        <v>271488</v>
      </c>
      <c r="D26" s="18">
        <v>271488</v>
      </c>
      <c r="E26" s="18">
        <v>271488</v>
      </c>
      <c r="F26" s="18"/>
      <c r="G26" s="18"/>
    </row>
    <row r="27" ht="20.25" customHeight="1" spans="1:7">
      <c r="A27" s="67" t="s">
        <v>111</v>
      </c>
      <c r="B27" s="67" t="s">
        <v>112</v>
      </c>
      <c r="C27" s="18">
        <v>271488</v>
      </c>
      <c r="D27" s="18">
        <v>271488</v>
      </c>
      <c r="E27" s="18">
        <v>271488</v>
      </c>
      <c r="F27" s="18"/>
      <c r="G27" s="18"/>
    </row>
    <row r="28" ht="20.25" customHeight="1" spans="1:7">
      <c r="A28" s="68" t="s">
        <v>113</v>
      </c>
      <c r="B28" s="68" t="s">
        <v>114</v>
      </c>
      <c r="C28" s="18">
        <v>248436</v>
      </c>
      <c r="D28" s="18">
        <v>248436</v>
      </c>
      <c r="E28" s="18">
        <v>248436</v>
      </c>
      <c r="F28" s="18"/>
      <c r="G28" s="18"/>
    </row>
    <row r="29" ht="20.25" customHeight="1" spans="1:7">
      <c r="A29" s="68" t="s">
        <v>115</v>
      </c>
      <c r="B29" s="68" t="s">
        <v>116</v>
      </c>
      <c r="C29" s="18">
        <v>23052</v>
      </c>
      <c r="D29" s="18">
        <v>23052</v>
      </c>
      <c r="E29" s="18">
        <v>23052</v>
      </c>
      <c r="F29" s="18"/>
      <c r="G29" s="18"/>
    </row>
    <row r="30" ht="20.25" customHeight="1" spans="1:7">
      <c r="A30" s="47" t="s">
        <v>117</v>
      </c>
      <c r="B30" s="47"/>
      <c r="C30" s="48">
        <v>6237319.44</v>
      </c>
      <c r="D30" s="48">
        <v>6072347.44</v>
      </c>
      <c r="E30" s="48">
        <v>5664606.24</v>
      </c>
      <c r="F30" s="48">
        <v>407741.2</v>
      </c>
      <c r="G30" s="48">
        <v>164972</v>
      </c>
    </row>
  </sheetData>
  <mergeCells count="7">
    <mergeCell ref="A2:G2"/>
    <mergeCell ref="A3:C3"/>
    <mergeCell ref="A4:B4"/>
    <mergeCell ref="D4:F4"/>
    <mergeCell ref="A30:B30"/>
    <mergeCell ref="C4:C5"/>
    <mergeCell ref="G4:G5"/>
  </mergeCells>
  <pageMargins left="0.75" right="0.75" top="1" bottom="1" header="0.511805555555556" footer="0.511805555555556"/>
  <pageSetup paperSize="1" scale="75"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H4" sqref="H4"/>
    </sheetView>
  </sheetViews>
  <sheetFormatPr defaultColWidth="8.85" defaultRowHeight="15" customHeight="1" outlineLevelRow="6" outlineLevelCol="5"/>
  <cols>
    <col min="1" max="1" width="27" customWidth="1"/>
    <col min="2" max="2" width="20.125" customWidth="1"/>
    <col min="3" max="3" width="18.625" customWidth="1"/>
    <col min="4" max="4" width="20.25" customWidth="1"/>
    <col min="5" max="5" width="21.125" customWidth="1"/>
    <col min="6" max="6" width="25.875" customWidth="1"/>
  </cols>
  <sheetData>
    <row r="1" ht="18.75" customHeight="1" spans="1:6">
      <c r="A1" s="60"/>
      <c r="B1" s="60"/>
      <c r="C1" s="61"/>
      <c r="D1" s="1"/>
      <c r="E1" s="1"/>
      <c r="F1" s="66" t="s">
        <v>135</v>
      </c>
    </row>
    <row r="2" ht="41.25" customHeight="1" spans="1:6">
      <c r="A2" s="62" t="s">
        <v>136</v>
      </c>
      <c r="B2" s="62"/>
      <c r="C2" s="62"/>
      <c r="D2" s="62"/>
      <c r="E2" s="62"/>
      <c r="F2" s="62"/>
    </row>
    <row r="3" ht="18.75" customHeight="1" spans="1:6">
      <c r="A3" s="3" t="str">
        <f>"单位名称："&amp;"中国共产党易门县委员会政法委员会"</f>
        <v>单位名称：中国共产党易门县委员会政法委员会</v>
      </c>
      <c r="B3" s="3"/>
      <c r="C3" s="3"/>
      <c r="D3" s="63"/>
      <c r="E3" s="1"/>
      <c r="F3" s="66" t="s">
        <v>29</v>
      </c>
    </row>
    <row r="4" ht="18.75" customHeight="1" spans="1:6">
      <c r="A4" s="12" t="s">
        <v>137</v>
      </c>
      <c r="B4" s="45" t="s">
        <v>138</v>
      </c>
      <c r="C4" s="45" t="s">
        <v>139</v>
      </c>
      <c r="D4" s="45"/>
      <c r="E4" s="45"/>
      <c r="F4" s="45" t="s">
        <v>140</v>
      </c>
    </row>
    <row r="5" ht="18.75" customHeight="1" spans="1:6">
      <c r="A5" s="12"/>
      <c r="B5" s="45"/>
      <c r="C5" s="45" t="s">
        <v>34</v>
      </c>
      <c r="D5" s="45" t="s">
        <v>141</v>
      </c>
      <c r="E5" s="45" t="s">
        <v>142</v>
      </c>
      <c r="F5" s="45"/>
    </row>
    <row r="6" ht="35" customHeight="1" spans="1:6">
      <c r="A6" s="64">
        <v>1</v>
      </c>
      <c r="B6" s="65">
        <v>2</v>
      </c>
      <c r="C6" s="64">
        <v>3</v>
      </c>
      <c r="D6" s="64">
        <v>4</v>
      </c>
      <c r="E6" s="64">
        <v>5</v>
      </c>
      <c r="F6" s="64">
        <v>6</v>
      </c>
    </row>
    <row r="7" ht="35" customHeight="1" spans="1:6">
      <c r="A7" s="18">
        <v>28840</v>
      </c>
      <c r="B7" s="18"/>
      <c r="C7" s="18">
        <v>19400</v>
      </c>
      <c r="D7" s="18"/>
      <c r="E7" s="18">
        <v>19400</v>
      </c>
      <c r="F7" s="18">
        <v>9440</v>
      </c>
    </row>
  </sheetData>
  <mergeCells count="6">
    <mergeCell ref="A2:F2"/>
    <mergeCell ref="A3:C3"/>
    <mergeCell ref="C4:E4"/>
    <mergeCell ref="A4:A5"/>
    <mergeCell ref="B4:B5"/>
    <mergeCell ref="F4:F5"/>
  </mergeCells>
  <pageMargins left="0.75" right="0.75" top="1" bottom="1" header="0.511805555555556" footer="0.511805555555556"/>
  <pageSetup paperSize="1" scale="93" fitToHeight="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2"/>
  <sheetViews>
    <sheetView showZeros="0" topLeftCell="A37" workbookViewId="0">
      <selection activeCell="B63" sqref="B63"/>
    </sheetView>
  </sheetViews>
  <sheetFormatPr defaultColWidth="8.85" defaultRowHeight="15" customHeight="1"/>
  <cols>
    <col min="1" max="1" width="30.5" customWidth="1"/>
    <col min="2" max="2" width="19.875" customWidth="1"/>
    <col min="3" max="3" width="16.25" customWidth="1"/>
    <col min="4" max="4" width="15.875" customWidth="1"/>
    <col min="5" max="5" width="27.875" customWidth="1"/>
    <col min="6" max="6" width="17.5" customWidth="1"/>
    <col min="7" max="23" width="27.875" customWidth="1"/>
  </cols>
  <sheetData>
    <row r="1" ht="18.75" customHeight="1" spans="1:23">
      <c r="A1" s="1"/>
      <c r="B1" s="1"/>
      <c r="C1" s="1"/>
      <c r="D1" s="1"/>
      <c r="E1" s="1"/>
      <c r="F1" s="1"/>
      <c r="G1" s="1"/>
      <c r="H1" s="1"/>
      <c r="I1" s="1"/>
      <c r="J1" s="1"/>
      <c r="K1" s="1"/>
      <c r="L1" s="9"/>
      <c r="M1" s="9"/>
      <c r="N1" s="9"/>
      <c r="O1" s="9"/>
      <c r="P1" s="9"/>
      <c r="Q1" s="9"/>
      <c r="R1" s="9"/>
      <c r="S1" s="9"/>
      <c r="T1" s="9"/>
      <c r="U1" s="9"/>
      <c r="V1" s="9"/>
      <c r="W1" s="9" t="s">
        <v>143</v>
      </c>
    </row>
    <row r="2" ht="45" customHeight="1" spans="1:23">
      <c r="A2" s="2" t="s">
        <v>144</v>
      </c>
      <c r="B2" s="2"/>
      <c r="C2" s="2"/>
      <c r="D2" s="2"/>
      <c r="E2" s="2"/>
      <c r="F2" s="2"/>
      <c r="G2" s="2"/>
      <c r="H2" s="2"/>
      <c r="I2" s="2"/>
      <c r="J2" s="2"/>
      <c r="K2" s="2"/>
      <c r="L2" s="56"/>
      <c r="M2" s="56"/>
      <c r="N2" s="56"/>
      <c r="O2" s="56"/>
      <c r="P2" s="56"/>
      <c r="Q2" s="56"/>
      <c r="R2" s="56"/>
      <c r="S2" s="56"/>
      <c r="T2" s="56"/>
      <c r="U2" s="56"/>
      <c r="V2" s="56"/>
      <c r="W2" s="56"/>
    </row>
    <row r="3" ht="18.75" customHeight="1" spans="1:23">
      <c r="A3" s="3" t="str">
        <f>"单位名称："&amp;"中国共产党易门县委员会政法委员会"</f>
        <v>单位名称：中国共产党易门县委员会政法委员会</v>
      </c>
      <c r="B3" s="3"/>
      <c r="C3" s="3"/>
      <c r="D3" s="3"/>
      <c r="E3" s="3"/>
      <c r="F3" s="3"/>
      <c r="G3" s="3"/>
      <c r="H3" s="55"/>
      <c r="I3" s="55"/>
      <c r="J3" s="55"/>
      <c r="K3" s="55"/>
      <c r="L3" s="10"/>
      <c r="M3" s="10"/>
      <c r="N3" s="10"/>
      <c r="O3" s="10"/>
      <c r="P3" s="10"/>
      <c r="Q3" s="10"/>
      <c r="R3" s="10"/>
      <c r="S3" s="10"/>
      <c r="T3" s="10"/>
      <c r="U3" s="10"/>
      <c r="V3" s="10"/>
      <c r="W3" s="10" t="s">
        <v>29</v>
      </c>
    </row>
    <row r="4" ht="18.75" customHeight="1" spans="1:23">
      <c r="A4" s="57" t="s">
        <v>145</v>
      </c>
      <c r="B4" s="57" t="s">
        <v>146</v>
      </c>
      <c r="C4" s="57" t="s">
        <v>147</v>
      </c>
      <c r="D4" s="57" t="s">
        <v>148</v>
      </c>
      <c r="E4" s="57" t="s">
        <v>149</v>
      </c>
      <c r="F4" s="57" t="s">
        <v>150</v>
      </c>
      <c r="G4" s="57" t="s">
        <v>151</v>
      </c>
      <c r="H4" s="58" t="s">
        <v>32</v>
      </c>
      <c r="I4" s="58" t="s">
        <v>152</v>
      </c>
      <c r="J4" s="57"/>
      <c r="K4" s="57"/>
      <c r="L4" s="57"/>
      <c r="M4" s="57"/>
      <c r="N4" s="57" t="s">
        <v>153</v>
      </c>
      <c r="O4" s="57"/>
      <c r="P4" s="57"/>
      <c r="Q4" s="57" t="s">
        <v>38</v>
      </c>
      <c r="R4" s="57" t="s">
        <v>63</v>
      </c>
      <c r="S4" s="57"/>
      <c r="T4" s="57"/>
      <c r="U4" s="57"/>
      <c r="V4" s="57"/>
      <c r="W4" s="57"/>
    </row>
    <row r="5" ht="18.75" customHeight="1" spans="1:23">
      <c r="A5" s="57"/>
      <c r="B5" s="57"/>
      <c r="C5" s="57"/>
      <c r="D5" s="57"/>
      <c r="E5" s="57"/>
      <c r="F5" s="57"/>
      <c r="G5" s="57"/>
      <c r="H5" s="58" t="s">
        <v>154</v>
      </c>
      <c r="I5" s="58" t="s">
        <v>155</v>
      </c>
      <c r="J5" s="57" t="s">
        <v>36</v>
      </c>
      <c r="K5" s="57" t="s">
        <v>37</v>
      </c>
      <c r="L5" s="57"/>
      <c r="M5" s="57"/>
      <c r="N5" s="57" t="s">
        <v>153</v>
      </c>
      <c r="O5" s="57" t="s">
        <v>36</v>
      </c>
      <c r="P5" s="57" t="s">
        <v>37</v>
      </c>
      <c r="Q5" s="57" t="s">
        <v>38</v>
      </c>
      <c r="R5" s="57" t="s">
        <v>63</v>
      </c>
      <c r="S5" s="57" t="s">
        <v>41</v>
      </c>
      <c r="T5" s="57" t="s">
        <v>42</v>
      </c>
      <c r="U5" s="57" t="s">
        <v>43</v>
      </c>
      <c r="V5" s="57" t="s">
        <v>44</v>
      </c>
      <c r="W5" s="57" t="s">
        <v>45</v>
      </c>
    </row>
    <row r="6" ht="18.75" customHeight="1" spans="1:23">
      <c r="A6" s="57"/>
      <c r="B6" s="57"/>
      <c r="C6" s="57"/>
      <c r="D6" s="57"/>
      <c r="E6" s="57"/>
      <c r="F6" s="57"/>
      <c r="G6" s="57"/>
      <c r="H6" s="58"/>
      <c r="I6" s="58" t="s">
        <v>156</v>
      </c>
      <c r="J6" s="57" t="s">
        <v>157</v>
      </c>
      <c r="K6" s="57" t="s">
        <v>158</v>
      </c>
      <c r="L6" s="57" t="s">
        <v>159</v>
      </c>
      <c r="M6" s="57" t="s">
        <v>160</v>
      </c>
      <c r="N6" s="57" t="s">
        <v>35</v>
      </c>
      <c r="O6" s="57" t="s">
        <v>36</v>
      </c>
      <c r="P6" s="57" t="s">
        <v>37</v>
      </c>
      <c r="Q6" s="57"/>
      <c r="R6" s="57" t="s">
        <v>34</v>
      </c>
      <c r="S6" s="57" t="s">
        <v>41</v>
      </c>
      <c r="T6" s="57" t="s">
        <v>42</v>
      </c>
      <c r="U6" s="57" t="s">
        <v>43</v>
      </c>
      <c r="V6" s="57" t="s">
        <v>44</v>
      </c>
      <c r="W6" s="57" t="s">
        <v>45</v>
      </c>
    </row>
    <row r="7" ht="22.65" customHeight="1" spans="1:23">
      <c r="A7" s="57"/>
      <c r="B7" s="57"/>
      <c r="C7" s="57"/>
      <c r="D7" s="57"/>
      <c r="E7" s="57"/>
      <c r="F7" s="57"/>
      <c r="G7" s="57"/>
      <c r="H7" s="58"/>
      <c r="I7" s="58" t="s">
        <v>34</v>
      </c>
      <c r="J7" s="57"/>
      <c r="K7" s="57"/>
      <c r="L7" s="57"/>
      <c r="M7" s="57"/>
      <c r="N7" s="57"/>
      <c r="O7" s="57"/>
      <c r="P7" s="57"/>
      <c r="Q7" s="57"/>
      <c r="R7" s="57"/>
      <c r="S7" s="57"/>
      <c r="T7" s="57"/>
      <c r="U7" s="57"/>
      <c r="V7" s="57"/>
      <c r="W7" s="57"/>
    </row>
    <row r="8" ht="18.75" customHeight="1" spans="1:23">
      <c r="A8" s="58" t="s">
        <v>46</v>
      </c>
      <c r="B8" s="58">
        <v>2</v>
      </c>
      <c r="C8" s="58">
        <v>3</v>
      </c>
      <c r="D8" s="58">
        <v>4</v>
      </c>
      <c r="E8" s="58">
        <v>5</v>
      </c>
      <c r="F8" s="58">
        <v>6</v>
      </c>
      <c r="G8" s="58">
        <v>7</v>
      </c>
      <c r="H8" s="58">
        <v>8</v>
      </c>
      <c r="I8" s="58">
        <v>9</v>
      </c>
      <c r="J8" s="58">
        <v>10</v>
      </c>
      <c r="K8" s="58">
        <v>11</v>
      </c>
      <c r="L8" s="58">
        <v>12</v>
      </c>
      <c r="M8" s="58">
        <v>13</v>
      </c>
      <c r="N8" s="58">
        <v>14</v>
      </c>
      <c r="O8" s="58">
        <v>15</v>
      </c>
      <c r="P8" s="58">
        <v>16</v>
      </c>
      <c r="Q8" s="58">
        <v>17</v>
      </c>
      <c r="R8" s="58">
        <v>18</v>
      </c>
      <c r="S8" s="58">
        <v>19</v>
      </c>
      <c r="T8" s="58">
        <v>20</v>
      </c>
      <c r="U8" s="58">
        <v>21</v>
      </c>
      <c r="V8" s="58">
        <v>22</v>
      </c>
      <c r="W8" s="58">
        <v>23</v>
      </c>
    </row>
    <row r="9" ht="24" customHeight="1" spans="1:23">
      <c r="A9" s="6" t="s">
        <v>56</v>
      </c>
      <c r="B9" s="6"/>
      <c r="C9" s="7"/>
      <c r="D9" s="6"/>
      <c r="E9" s="6"/>
      <c r="F9" s="6"/>
      <c r="G9" s="6"/>
      <c r="H9" s="18">
        <v>6072347.44</v>
      </c>
      <c r="I9" s="18">
        <v>6072347.44</v>
      </c>
      <c r="J9" s="18"/>
      <c r="K9" s="18"/>
      <c r="L9" s="18">
        <v>6072347.44</v>
      </c>
      <c r="M9" s="18"/>
      <c r="N9" s="18"/>
      <c r="O9" s="18"/>
      <c r="P9" s="18"/>
      <c r="Q9" s="18"/>
      <c r="R9" s="18"/>
      <c r="S9" s="18"/>
      <c r="T9" s="18"/>
      <c r="U9" s="18"/>
      <c r="V9" s="18"/>
      <c r="W9" s="18"/>
    </row>
    <row r="10" ht="24" customHeight="1" spans="1:23">
      <c r="A10" s="59" t="s">
        <v>56</v>
      </c>
      <c r="B10" s="6" t="s">
        <v>161</v>
      </c>
      <c r="C10" s="7" t="s">
        <v>162</v>
      </c>
      <c r="D10" s="6" t="s">
        <v>76</v>
      </c>
      <c r="E10" s="6" t="s">
        <v>77</v>
      </c>
      <c r="F10" s="6" t="s">
        <v>163</v>
      </c>
      <c r="G10" s="6" t="s">
        <v>164</v>
      </c>
      <c r="H10" s="18">
        <v>461268</v>
      </c>
      <c r="I10" s="18">
        <v>461268</v>
      </c>
      <c r="J10" s="18"/>
      <c r="K10" s="18"/>
      <c r="L10" s="18">
        <v>461268</v>
      </c>
      <c r="M10" s="18"/>
      <c r="N10" s="18"/>
      <c r="O10" s="18"/>
      <c r="P10" s="23"/>
      <c r="Q10" s="18"/>
      <c r="R10" s="18"/>
      <c r="S10" s="18"/>
      <c r="T10" s="18"/>
      <c r="U10" s="18"/>
      <c r="V10" s="18"/>
      <c r="W10" s="18"/>
    </row>
    <row r="11" ht="24" customHeight="1" spans="1:23">
      <c r="A11" s="59" t="s">
        <v>56</v>
      </c>
      <c r="B11" s="6" t="s">
        <v>161</v>
      </c>
      <c r="C11" s="7" t="s">
        <v>162</v>
      </c>
      <c r="D11" s="6" t="s">
        <v>76</v>
      </c>
      <c r="E11" s="6" t="s">
        <v>77</v>
      </c>
      <c r="F11" s="6" t="s">
        <v>165</v>
      </c>
      <c r="G11" s="6" t="s">
        <v>166</v>
      </c>
      <c r="H11" s="18">
        <v>617268</v>
      </c>
      <c r="I11" s="18">
        <v>617268</v>
      </c>
      <c r="J11" s="18"/>
      <c r="K11" s="18"/>
      <c r="L11" s="18">
        <v>617268</v>
      </c>
      <c r="M11" s="18"/>
      <c r="N11" s="18"/>
      <c r="O11" s="18"/>
      <c r="P11" s="23"/>
      <c r="Q11" s="18"/>
      <c r="R11" s="18"/>
      <c r="S11" s="18"/>
      <c r="T11" s="18"/>
      <c r="U11" s="18"/>
      <c r="V11" s="18"/>
      <c r="W11" s="18"/>
    </row>
    <row r="12" ht="24" customHeight="1" spans="1:23">
      <c r="A12" s="59" t="s">
        <v>56</v>
      </c>
      <c r="B12" s="6" t="s">
        <v>161</v>
      </c>
      <c r="C12" s="7" t="s">
        <v>162</v>
      </c>
      <c r="D12" s="6" t="s">
        <v>76</v>
      </c>
      <c r="E12" s="6" t="s">
        <v>77</v>
      </c>
      <c r="F12" s="6" t="s">
        <v>167</v>
      </c>
      <c r="G12" s="6" t="s">
        <v>168</v>
      </c>
      <c r="H12" s="18">
        <v>38439</v>
      </c>
      <c r="I12" s="18">
        <v>38439</v>
      </c>
      <c r="J12" s="18"/>
      <c r="K12" s="18"/>
      <c r="L12" s="18">
        <v>38439</v>
      </c>
      <c r="M12" s="18"/>
      <c r="N12" s="18"/>
      <c r="O12" s="18"/>
      <c r="P12" s="23"/>
      <c r="Q12" s="18"/>
      <c r="R12" s="18"/>
      <c r="S12" s="18"/>
      <c r="T12" s="18"/>
      <c r="U12" s="18"/>
      <c r="V12" s="18"/>
      <c r="W12" s="18"/>
    </row>
    <row r="13" ht="24" customHeight="1" spans="1:23">
      <c r="A13" s="59" t="s">
        <v>56</v>
      </c>
      <c r="B13" s="6" t="s">
        <v>161</v>
      </c>
      <c r="C13" s="7" t="s">
        <v>162</v>
      </c>
      <c r="D13" s="6" t="s">
        <v>76</v>
      </c>
      <c r="E13" s="6" t="s">
        <v>77</v>
      </c>
      <c r="F13" s="6" t="s">
        <v>167</v>
      </c>
      <c r="G13" s="6" t="s">
        <v>168</v>
      </c>
      <c r="H13" s="18">
        <v>2400</v>
      </c>
      <c r="I13" s="18">
        <v>2400</v>
      </c>
      <c r="J13" s="18"/>
      <c r="K13" s="18"/>
      <c r="L13" s="18">
        <v>2400</v>
      </c>
      <c r="M13" s="18"/>
      <c r="N13" s="18"/>
      <c r="O13" s="18"/>
      <c r="P13" s="23"/>
      <c r="Q13" s="18"/>
      <c r="R13" s="18"/>
      <c r="S13" s="18"/>
      <c r="T13" s="18"/>
      <c r="U13" s="18"/>
      <c r="V13" s="18"/>
      <c r="W13" s="18"/>
    </row>
    <row r="14" ht="24" customHeight="1" spans="1:23">
      <c r="A14" s="59" t="s">
        <v>56</v>
      </c>
      <c r="B14" s="6" t="s">
        <v>161</v>
      </c>
      <c r="C14" s="7" t="s">
        <v>162</v>
      </c>
      <c r="D14" s="6" t="s">
        <v>115</v>
      </c>
      <c r="E14" s="6" t="s">
        <v>116</v>
      </c>
      <c r="F14" s="6" t="s">
        <v>165</v>
      </c>
      <c r="G14" s="6" t="s">
        <v>166</v>
      </c>
      <c r="H14" s="18">
        <v>6588</v>
      </c>
      <c r="I14" s="18">
        <v>6588</v>
      </c>
      <c r="J14" s="18"/>
      <c r="K14" s="18"/>
      <c r="L14" s="18">
        <v>6588</v>
      </c>
      <c r="M14" s="18"/>
      <c r="N14" s="18"/>
      <c r="O14" s="18"/>
      <c r="P14" s="23"/>
      <c r="Q14" s="18"/>
      <c r="R14" s="18"/>
      <c r="S14" s="18"/>
      <c r="T14" s="18"/>
      <c r="U14" s="18"/>
      <c r="V14" s="18"/>
      <c r="W14" s="18"/>
    </row>
    <row r="15" ht="24" customHeight="1" spans="1:23">
      <c r="A15" s="59" t="s">
        <v>56</v>
      </c>
      <c r="B15" s="6" t="s">
        <v>169</v>
      </c>
      <c r="C15" s="7" t="s">
        <v>170</v>
      </c>
      <c r="D15" s="6" t="s">
        <v>76</v>
      </c>
      <c r="E15" s="6" t="s">
        <v>77</v>
      </c>
      <c r="F15" s="6" t="s">
        <v>163</v>
      </c>
      <c r="G15" s="6" t="s">
        <v>164</v>
      </c>
      <c r="H15" s="18">
        <v>326712</v>
      </c>
      <c r="I15" s="18">
        <v>326712</v>
      </c>
      <c r="J15" s="18"/>
      <c r="K15" s="18"/>
      <c r="L15" s="18">
        <v>326712</v>
      </c>
      <c r="M15" s="18"/>
      <c r="N15" s="18"/>
      <c r="O15" s="18"/>
      <c r="P15" s="23"/>
      <c r="Q15" s="18"/>
      <c r="R15" s="18"/>
      <c r="S15" s="18"/>
      <c r="T15" s="18"/>
      <c r="U15" s="18"/>
      <c r="V15" s="18"/>
      <c r="W15" s="18"/>
    </row>
    <row r="16" ht="24" customHeight="1" spans="1:23">
      <c r="A16" s="59" t="s">
        <v>56</v>
      </c>
      <c r="B16" s="6" t="s">
        <v>169</v>
      </c>
      <c r="C16" s="7" t="s">
        <v>170</v>
      </c>
      <c r="D16" s="6" t="s">
        <v>76</v>
      </c>
      <c r="E16" s="6" t="s">
        <v>77</v>
      </c>
      <c r="F16" s="6" t="s">
        <v>165</v>
      </c>
      <c r="G16" s="6" t="s">
        <v>166</v>
      </c>
      <c r="H16" s="18">
        <v>22440</v>
      </c>
      <c r="I16" s="18">
        <v>22440</v>
      </c>
      <c r="J16" s="18"/>
      <c r="K16" s="18"/>
      <c r="L16" s="18">
        <v>22440</v>
      </c>
      <c r="M16" s="18"/>
      <c r="N16" s="18"/>
      <c r="O16" s="18"/>
      <c r="P16" s="23"/>
      <c r="Q16" s="18"/>
      <c r="R16" s="18"/>
      <c r="S16" s="18"/>
      <c r="T16" s="18"/>
      <c r="U16" s="18"/>
      <c r="V16" s="18"/>
      <c r="W16" s="18"/>
    </row>
    <row r="17" ht="24" customHeight="1" spans="1:23">
      <c r="A17" s="59" t="s">
        <v>56</v>
      </c>
      <c r="B17" s="6" t="s">
        <v>169</v>
      </c>
      <c r="C17" s="7" t="s">
        <v>170</v>
      </c>
      <c r="D17" s="6" t="s">
        <v>76</v>
      </c>
      <c r="E17" s="6" t="s">
        <v>77</v>
      </c>
      <c r="F17" s="6" t="s">
        <v>167</v>
      </c>
      <c r="G17" s="6" t="s">
        <v>168</v>
      </c>
      <c r="H17" s="18">
        <v>2400</v>
      </c>
      <c r="I17" s="18">
        <v>2400</v>
      </c>
      <c r="J17" s="18"/>
      <c r="K17" s="18"/>
      <c r="L17" s="18">
        <v>2400</v>
      </c>
      <c r="M17" s="18"/>
      <c r="N17" s="18"/>
      <c r="O17" s="18"/>
      <c r="P17" s="23"/>
      <c r="Q17" s="18"/>
      <c r="R17" s="18"/>
      <c r="S17" s="18"/>
      <c r="T17" s="18"/>
      <c r="U17" s="18"/>
      <c r="V17" s="18"/>
      <c r="W17" s="18"/>
    </row>
    <row r="18" ht="24" customHeight="1" spans="1:23">
      <c r="A18" s="59" t="s">
        <v>56</v>
      </c>
      <c r="B18" s="6" t="s">
        <v>169</v>
      </c>
      <c r="C18" s="7" t="s">
        <v>170</v>
      </c>
      <c r="D18" s="6" t="s">
        <v>76</v>
      </c>
      <c r="E18" s="6" t="s">
        <v>77</v>
      </c>
      <c r="F18" s="6" t="s">
        <v>171</v>
      </c>
      <c r="G18" s="6" t="s">
        <v>172</v>
      </c>
      <c r="H18" s="18">
        <v>67680</v>
      </c>
      <c r="I18" s="18">
        <v>67680</v>
      </c>
      <c r="J18" s="18"/>
      <c r="K18" s="18"/>
      <c r="L18" s="18">
        <v>67680</v>
      </c>
      <c r="M18" s="18"/>
      <c r="N18" s="18"/>
      <c r="O18" s="18"/>
      <c r="P18" s="23"/>
      <c r="Q18" s="18"/>
      <c r="R18" s="18"/>
      <c r="S18" s="18"/>
      <c r="T18" s="18"/>
      <c r="U18" s="18"/>
      <c r="V18" s="18"/>
      <c r="W18" s="18"/>
    </row>
    <row r="19" ht="24" customHeight="1" spans="1:23">
      <c r="A19" s="59" t="s">
        <v>56</v>
      </c>
      <c r="B19" s="6" t="s">
        <v>169</v>
      </c>
      <c r="C19" s="7" t="s">
        <v>170</v>
      </c>
      <c r="D19" s="6" t="s">
        <v>76</v>
      </c>
      <c r="E19" s="6" t="s">
        <v>77</v>
      </c>
      <c r="F19" s="6" t="s">
        <v>171</v>
      </c>
      <c r="G19" s="6" t="s">
        <v>172</v>
      </c>
      <c r="H19" s="18">
        <v>27226</v>
      </c>
      <c r="I19" s="18">
        <v>27226</v>
      </c>
      <c r="J19" s="18"/>
      <c r="K19" s="18"/>
      <c r="L19" s="18">
        <v>27226</v>
      </c>
      <c r="M19" s="18"/>
      <c r="N19" s="18"/>
      <c r="O19" s="18"/>
      <c r="P19" s="23"/>
      <c r="Q19" s="18"/>
      <c r="R19" s="18"/>
      <c r="S19" s="18"/>
      <c r="T19" s="18"/>
      <c r="U19" s="18"/>
      <c r="V19" s="18"/>
      <c r="W19" s="18"/>
    </row>
    <row r="20" ht="24" customHeight="1" spans="1:23">
      <c r="A20" s="59" t="s">
        <v>56</v>
      </c>
      <c r="B20" s="6" t="s">
        <v>169</v>
      </c>
      <c r="C20" s="7" t="s">
        <v>170</v>
      </c>
      <c r="D20" s="6" t="s">
        <v>76</v>
      </c>
      <c r="E20" s="6" t="s">
        <v>77</v>
      </c>
      <c r="F20" s="6" t="s">
        <v>171</v>
      </c>
      <c r="G20" s="6" t="s">
        <v>172</v>
      </c>
      <c r="H20" s="18">
        <v>124104</v>
      </c>
      <c r="I20" s="18">
        <v>124104</v>
      </c>
      <c r="J20" s="18"/>
      <c r="K20" s="18"/>
      <c r="L20" s="18">
        <v>124104</v>
      </c>
      <c r="M20" s="18"/>
      <c r="N20" s="18"/>
      <c r="O20" s="18"/>
      <c r="P20" s="23"/>
      <c r="Q20" s="18"/>
      <c r="R20" s="18"/>
      <c r="S20" s="18"/>
      <c r="T20" s="18"/>
      <c r="U20" s="18"/>
      <c r="V20" s="18"/>
      <c r="W20" s="18"/>
    </row>
    <row r="21" ht="24" customHeight="1" spans="1:23">
      <c r="A21" s="59" t="s">
        <v>56</v>
      </c>
      <c r="B21" s="6" t="s">
        <v>169</v>
      </c>
      <c r="C21" s="7" t="s">
        <v>170</v>
      </c>
      <c r="D21" s="6" t="s">
        <v>76</v>
      </c>
      <c r="E21" s="6" t="s">
        <v>77</v>
      </c>
      <c r="F21" s="6" t="s">
        <v>171</v>
      </c>
      <c r="G21" s="6" t="s">
        <v>172</v>
      </c>
      <c r="H21" s="18">
        <v>122100</v>
      </c>
      <c r="I21" s="18">
        <v>122100</v>
      </c>
      <c r="J21" s="18"/>
      <c r="K21" s="18"/>
      <c r="L21" s="18">
        <v>122100</v>
      </c>
      <c r="M21" s="18"/>
      <c r="N21" s="18"/>
      <c r="O21" s="18"/>
      <c r="P21" s="23"/>
      <c r="Q21" s="18"/>
      <c r="R21" s="18"/>
      <c r="S21" s="18"/>
      <c r="T21" s="18"/>
      <c r="U21" s="18"/>
      <c r="V21" s="18"/>
      <c r="W21" s="18"/>
    </row>
    <row r="22" ht="24" customHeight="1" spans="1:23">
      <c r="A22" s="59" t="s">
        <v>56</v>
      </c>
      <c r="B22" s="6" t="s">
        <v>169</v>
      </c>
      <c r="C22" s="7" t="s">
        <v>170</v>
      </c>
      <c r="D22" s="6" t="s">
        <v>115</v>
      </c>
      <c r="E22" s="6" t="s">
        <v>116</v>
      </c>
      <c r="F22" s="6" t="s">
        <v>165</v>
      </c>
      <c r="G22" s="6" t="s">
        <v>166</v>
      </c>
      <c r="H22" s="18">
        <v>16464</v>
      </c>
      <c r="I22" s="18">
        <v>16464</v>
      </c>
      <c r="J22" s="18"/>
      <c r="K22" s="18"/>
      <c r="L22" s="18">
        <v>16464</v>
      </c>
      <c r="M22" s="18"/>
      <c r="N22" s="18"/>
      <c r="O22" s="18"/>
      <c r="P22" s="23"/>
      <c r="Q22" s="18"/>
      <c r="R22" s="18"/>
      <c r="S22" s="18"/>
      <c r="T22" s="18"/>
      <c r="U22" s="18"/>
      <c r="V22" s="18"/>
      <c r="W22" s="18"/>
    </row>
    <row r="23" ht="24" customHeight="1" spans="1:23">
      <c r="A23" s="59" t="s">
        <v>56</v>
      </c>
      <c r="B23" s="6" t="s">
        <v>173</v>
      </c>
      <c r="C23" s="7" t="s">
        <v>174</v>
      </c>
      <c r="D23" s="6" t="s">
        <v>76</v>
      </c>
      <c r="E23" s="6" t="s">
        <v>77</v>
      </c>
      <c r="F23" s="6" t="s">
        <v>175</v>
      </c>
      <c r="G23" s="6" t="s">
        <v>176</v>
      </c>
      <c r="H23" s="18">
        <v>7216.62</v>
      </c>
      <c r="I23" s="18">
        <v>7216.62</v>
      </c>
      <c r="J23" s="18"/>
      <c r="K23" s="18"/>
      <c r="L23" s="18">
        <v>7216.62</v>
      </c>
      <c r="M23" s="18"/>
      <c r="N23" s="18"/>
      <c r="O23" s="18"/>
      <c r="P23" s="23"/>
      <c r="Q23" s="18"/>
      <c r="R23" s="18"/>
      <c r="S23" s="18"/>
      <c r="T23" s="18"/>
      <c r="U23" s="18"/>
      <c r="V23" s="18"/>
      <c r="W23" s="18"/>
    </row>
    <row r="24" ht="24" customHeight="1" spans="1:23">
      <c r="A24" s="59" t="s">
        <v>56</v>
      </c>
      <c r="B24" s="6" t="s">
        <v>173</v>
      </c>
      <c r="C24" s="7" t="s">
        <v>174</v>
      </c>
      <c r="D24" s="6" t="s">
        <v>91</v>
      </c>
      <c r="E24" s="6" t="s">
        <v>92</v>
      </c>
      <c r="F24" s="6" t="s">
        <v>177</v>
      </c>
      <c r="G24" s="6" t="s">
        <v>178</v>
      </c>
      <c r="H24" s="18">
        <v>294315.04</v>
      </c>
      <c r="I24" s="18">
        <v>294315.04</v>
      </c>
      <c r="J24" s="18"/>
      <c r="K24" s="18"/>
      <c r="L24" s="18">
        <v>294315.04</v>
      </c>
      <c r="M24" s="18"/>
      <c r="N24" s="18"/>
      <c r="O24" s="18"/>
      <c r="P24" s="23"/>
      <c r="Q24" s="18"/>
      <c r="R24" s="18"/>
      <c r="S24" s="18"/>
      <c r="T24" s="18"/>
      <c r="U24" s="18"/>
      <c r="V24" s="18"/>
      <c r="W24" s="18"/>
    </row>
    <row r="25" ht="24" customHeight="1" spans="1:23">
      <c r="A25" s="59" t="s">
        <v>56</v>
      </c>
      <c r="B25" s="6" t="s">
        <v>173</v>
      </c>
      <c r="C25" s="7" t="s">
        <v>174</v>
      </c>
      <c r="D25" s="6" t="s">
        <v>101</v>
      </c>
      <c r="E25" s="6" t="s">
        <v>102</v>
      </c>
      <c r="F25" s="6" t="s">
        <v>179</v>
      </c>
      <c r="G25" s="6" t="s">
        <v>180</v>
      </c>
      <c r="H25" s="18">
        <v>83432.18</v>
      </c>
      <c r="I25" s="18">
        <v>83432.18</v>
      </c>
      <c r="J25" s="18"/>
      <c r="K25" s="18"/>
      <c r="L25" s="18">
        <v>83432.18</v>
      </c>
      <c r="M25" s="18"/>
      <c r="N25" s="18"/>
      <c r="O25" s="18"/>
      <c r="P25" s="23"/>
      <c r="Q25" s="18"/>
      <c r="R25" s="18"/>
      <c r="S25" s="18"/>
      <c r="T25" s="18"/>
      <c r="U25" s="18"/>
      <c r="V25" s="18"/>
      <c r="W25" s="18"/>
    </row>
    <row r="26" ht="24" customHeight="1" spans="1:23">
      <c r="A26" s="59" t="s">
        <v>56</v>
      </c>
      <c r="B26" s="6" t="s">
        <v>173</v>
      </c>
      <c r="C26" s="7" t="s">
        <v>174</v>
      </c>
      <c r="D26" s="6" t="s">
        <v>103</v>
      </c>
      <c r="E26" s="6" t="s">
        <v>104</v>
      </c>
      <c r="F26" s="6" t="s">
        <v>179</v>
      </c>
      <c r="G26" s="6" t="s">
        <v>180</v>
      </c>
      <c r="H26" s="18">
        <v>69243.75</v>
      </c>
      <c r="I26" s="18">
        <v>69243.75</v>
      </c>
      <c r="J26" s="18"/>
      <c r="K26" s="18"/>
      <c r="L26" s="18">
        <v>69243.75</v>
      </c>
      <c r="M26" s="18"/>
      <c r="N26" s="18"/>
      <c r="O26" s="18"/>
      <c r="P26" s="23"/>
      <c r="Q26" s="18"/>
      <c r="R26" s="18"/>
      <c r="S26" s="18"/>
      <c r="T26" s="18"/>
      <c r="U26" s="18"/>
      <c r="V26" s="18"/>
      <c r="W26" s="18"/>
    </row>
    <row r="27" ht="24" customHeight="1" spans="1:23">
      <c r="A27" s="59" t="s">
        <v>56</v>
      </c>
      <c r="B27" s="6" t="s">
        <v>173</v>
      </c>
      <c r="C27" s="7" t="s">
        <v>174</v>
      </c>
      <c r="D27" s="6" t="s">
        <v>105</v>
      </c>
      <c r="E27" s="6" t="s">
        <v>106</v>
      </c>
      <c r="F27" s="6" t="s">
        <v>181</v>
      </c>
      <c r="G27" s="6" t="s">
        <v>182</v>
      </c>
      <c r="H27" s="18">
        <v>82683.47</v>
      </c>
      <c r="I27" s="18">
        <v>82683.47</v>
      </c>
      <c r="J27" s="18"/>
      <c r="K27" s="18"/>
      <c r="L27" s="18">
        <v>82683.47</v>
      </c>
      <c r="M27" s="18"/>
      <c r="N27" s="18"/>
      <c r="O27" s="18"/>
      <c r="P27" s="23"/>
      <c r="Q27" s="18"/>
      <c r="R27" s="18"/>
      <c r="S27" s="18"/>
      <c r="T27" s="18"/>
      <c r="U27" s="18"/>
      <c r="V27" s="18"/>
      <c r="W27" s="18"/>
    </row>
    <row r="28" ht="24" customHeight="1" spans="1:23">
      <c r="A28" s="59" t="s">
        <v>56</v>
      </c>
      <c r="B28" s="6" t="s">
        <v>173</v>
      </c>
      <c r="C28" s="7" t="s">
        <v>174</v>
      </c>
      <c r="D28" s="6" t="s">
        <v>107</v>
      </c>
      <c r="E28" s="6" t="s">
        <v>108</v>
      </c>
      <c r="F28" s="6" t="s">
        <v>175</v>
      </c>
      <c r="G28" s="6" t="s">
        <v>176</v>
      </c>
      <c r="H28" s="18">
        <v>3678.94</v>
      </c>
      <c r="I28" s="18">
        <v>3678.94</v>
      </c>
      <c r="J28" s="18"/>
      <c r="K28" s="18"/>
      <c r="L28" s="18">
        <v>3678.94</v>
      </c>
      <c r="M28" s="18"/>
      <c r="N28" s="18"/>
      <c r="O28" s="18"/>
      <c r="P28" s="23"/>
      <c r="Q28" s="18"/>
      <c r="R28" s="18"/>
      <c r="S28" s="18"/>
      <c r="T28" s="18"/>
      <c r="U28" s="18"/>
      <c r="V28" s="18"/>
      <c r="W28" s="18"/>
    </row>
    <row r="29" ht="24" customHeight="1" spans="1:23">
      <c r="A29" s="59" t="s">
        <v>56</v>
      </c>
      <c r="B29" s="6" t="s">
        <v>173</v>
      </c>
      <c r="C29" s="7" t="s">
        <v>174</v>
      </c>
      <c r="D29" s="6" t="s">
        <v>107</v>
      </c>
      <c r="E29" s="6" t="s">
        <v>108</v>
      </c>
      <c r="F29" s="6" t="s">
        <v>175</v>
      </c>
      <c r="G29" s="6" t="s">
        <v>176</v>
      </c>
      <c r="H29" s="18">
        <v>3883</v>
      </c>
      <c r="I29" s="18">
        <v>3883</v>
      </c>
      <c r="J29" s="18"/>
      <c r="K29" s="18"/>
      <c r="L29" s="18">
        <v>3883</v>
      </c>
      <c r="M29" s="18"/>
      <c r="N29" s="18"/>
      <c r="O29" s="18"/>
      <c r="P29" s="23"/>
      <c r="Q29" s="18"/>
      <c r="R29" s="18"/>
      <c r="S29" s="18"/>
      <c r="T29" s="18"/>
      <c r="U29" s="18"/>
      <c r="V29" s="18"/>
      <c r="W29" s="18"/>
    </row>
    <row r="30" ht="24" customHeight="1" spans="1:23">
      <c r="A30" s="59" t="s">
        <v>56</v>
      </c>
      <c r="B30" s="6" t="s">
        <v>173</v>
      </c>
      <c r="C30" s="7" t="s">
        <v>174</v>
      </c>
      <c r="D30" s="6" t="s">
        <v>107</v>
      </c>
      <c r="E30" s="6" t="s">
        <v>108</v>
      </c>
      <c r="F30" s="6" t="s">
        <v>175</v>
      </c>
      <c r="G30" s="6" t="s">
        <v>176</v>
      </c>
      <c r="H30" s="18">
        <v>2824</v>
      </c>
      <c r="I30" s="18">
        <v>2824</v>
      </c>
      <c r="J30" s="18"/>
      <c r="K30" s="18"/>
      <c r="L30" s="18">
        <v>2824</v>
      </c>
      <c r="M30" s="18"/>
      <c r="N30" s="18"/>
      <c r="O30" s="18"/>
      <c r="P30" s="23"/>
      <c r="Q30" s="18"/>
      <c r="R30" s="18"/>
      <c r="S30" s="18"/>
      <c r="T30" s="18"/>
      <c r="U30" s="18"/>
      <c r="V30" s="18"/>
      <c r="W30" s="18"/>
    </row>
    <row r="31" ht="24" customHeight="1" spans="1:23">
      <c r="A31" s="59" t="s">
        <v>56</v>
      </c>
      <c r="B31" s="6" t="s">
        <v>183</v>
      </c>
      <c r="C31" s="7" t="s">
        <v>114</v>
      </c>
      <c r="D31" s="6" t="s">
        <v>113</v>
      </c>
      <c r="E31" s="6" t="s">
        <v>114</v>
      </c>
      <c r="F31" s="6" t="s">
        <v>184</v>
      </c>
      <c r="G31" s="6" t="s">
        <v>114</v>
      </c>
      <c r="H31" s="18">
        <v>248436</v>
      </c>
      <c r="I31" s="18">
        <v>248436</v>
      </c>
      <c r="J31" s="18"/>
      <c r="K31" s="18"/>
      <c r="L31" s="18">
        <v>248436</v>
      </c>
      <c r="M31" s="18"/>
      <c r="N31" s="18"/>
      <c r="O31" s="18"/>
      <c r="P31" s="23"/>
      <c r="Q31" s="18"/>
      <c r="R31" s="18"/>
      <c r="S31" s="18"/>
      <c r="T31" s="18"/>
      <c r="U31" s="18"/>
      <c r="V31" s="18"/>
      <c r="W31" s="18"/>
    </row>
    <row r="32" ht="24" customHeight="1" spans="1:23">
      <c r="A32" s="59" t="s">
        <v>56</v>
      </c>
      <c r="B32" s="6" t="s">
        <v>185</v>
      </c>
      <c r="C32" s="7" t="s">
        <v>186</v>
      </c>
      <c r="D32" s="6" t="s">
        <v>76</v>
      </c>
      <c r="E32" s="6" t="s">
        <v>77</v>
      </c>
      <c r="F32" s="6" t="s">
        <v>187</v>
      </c>
      <c r="G32" s="6" t="s">
        <v>186</v>
      </c>
      <c r="H32" s="18">
        <v>40261.2</v>
      </c>
      <c r="I32" s="18">
        <v>40261.2</v>
      </c>
      <c r="J32" s="18"/>
      <c r="K32" s="18"/>
      <c r="L32" s="18">
        <v>40261.2</v>
      </c>
      <c r="M32" s="18"/>
      <c r="N32" s="18"/>
      <c r="O32" s="18"/>
      <c r="P32" s="23"/>
      <c r="Q32" s="18"/>
      <c r="R32" s="18"/>
      <c r="S32" s="18"/>
      <c r="T32" s="18"/>
      <c r="U32" s="18"/>
      <c r="V32" s="18"/>
      <c r="W32" s="18"/>
    </row>
    <row r="33" ht="24" customHeight="1" spans="1:23">
      <c r="A33" s="59" t="s">
        <v>56</v>
      </c>
      <c r="B33" s="6" t="s">
        <v>188</v>
      </c>
      <c r="C33" s="7" t="s">
        <v>189</v>
      </c>
      <c r="D33" s="6" t="s">
        <v>76</v>
      </c>
      <c r="E33" s="6" t="s">
        <v>77</v>
      </c>
      <c r="F33" s="6" t="s">
        <v>190</v>
      </c>
      <c r="G33" s="6" t="s">
        <v>191</v>
      </c>
      <c r="H33" s="18">
        <v>130000</v>
      </c>
      <c r="I33" s="18">
        <v>130000</v>
      </c>
      <c r="J33" s="18"/>
      <c r="K33" s="18"/>
      <c r="L33" s="18">
        <v>130000</v>
      </c>
      <c r="M33" s="18"/>
      <c r="N33" s="18"/>
      <c r="O33" s="18"/>
      <c r="P33" s="23"/>
      <c r="Q33" s="18"/>
      <c r="R33" s="18"/>
      <c r="S33" s="18"/>
      <c r="T33" s="18"/>
      <c r="U33" s="18"/>
      <c r="V33" s="18"/>
      <c r="W33" s="18"/>
    </row>
    <row r="34" ht="24" customHeight="1" spans="1:23">
      <c r="A34" s="59" t="s">
        <v>56</v>
      </c>
      <c r="B34" s="6" t="s">
        <v>188</v>
      </c>
      <c r="C34" s="7" t="s">
        <v>189</v>
      </c>
      <c r="D34" s="6" t="s">
        <v>76</v>
      </c>
      <c r="E34" s="6" t="s">
        <v>77</v>
      </c>
      <c r="F34" s="6" t="s">
        <v>192</v>
      </c>
      <c r="G34" s="6" t="s">
        <v>193</v>
      </c>
      <c r="H34" s="18">
        <v>3000</v>
      </c>
      <c r="I34" s="18">
        <v>3000</v>
      </c>
      <c r="J34" s="18"/>
      <c r="K34" s="18"/>
      <c r="L34" s="18">
        <v>3000</v>
      </c>
      <c r="M34" s="18"/>
      <c r="N34" s="18"/>
      <c r="O34" s="18"/>
      <c r="P34" s="23"/>
      <c r="Q34" s="18"/>
      <c r="R34" s="18"/>
      <c r="S34" s="18"/>
      <c r="T34" s="18"/>
      <c r="U34" s="18"/>
      <c r="V34" s="18"/>
      <c r="W34" s="18"/>
    </row>
    <row r="35" ht="24" customHeight="1" spans="1:23">
      <c r="A35" s="59" t="s">
        <v>56</v>
      </c>
      <c r="B35" s="6" t="s">
        <v>188</v>
      </c>
      <c r="C35" s="7" t="s">
        <v>189</v>
      </c>
      <c r="D35" s="6" t="s">
        <v>76</v>
      </c>
      <c r="E35" s="6" t="s">
        <v>77</v>
      </c>
      <c r="F35" s="6" t="s">
        <v>194</v>
      </c>
      <c r="G35" s="6" t="s">
        <v>195</v>
      </c>
      <c r="H35" s="18">
        <v>2360</v>
      </c>
      <c r="I35" s="18">
        <v>2360</v>
      </c>
      <c r="J35" s="18"/>
      <c r="K35" s="18"/>
      <c r="L35" s="18">
        <v>2360</v>
      </c>
      <c r="M35" s="18"/>
      <c r="N35" s="18"/>
      <c r="O35" s="18"/>
      <c r="P35" s="23"/>
      <c r="Q35" s="18"/>
      <c r="R35" s="18"/>
      <c r="S35" s="18"/>
      <c r="T35" s="18"/>
      <c r="U35" s="18"/>
      <c r="V35" s="18"/>
      <c r="W35" s="18"/>
    </row>
    <row r="36" ht="24" customHeight="1" spans="1:23">
      <c r="A36" s="59" t="s">
        <v>56</v>
      </c>
      <c r="B36" s="6" t="s">
        <v>188</v>
      </c>
      <c r="C36" s="7" t="s">
        <v>189</v>
      </c>
      <c r="D36" s="6" t="s">
        <v>76</v>
      </c>
      <c r="E36" s="6" t="s">
        <v>77</v>
      </c>
      <c r="F36" s="6" t="s">
        <v>196</v>
      </c>
      <c r="G36" s="6" t="s">
        <v>197</v>
      </c>
      <c r="H36" s="18">
        <v>15000</v>
      </c>
      <c r="I36" s="18">
        <v>15000</v>
      </c>
      <c r="J36" s="18"/>
      <c r="K36" s="18"/>
      <c r="L36" s="18">
        <v>15000</v>
      </c>
      <c r="M36" s="18"/>
      <c r="N36" s="18"/>
      <c r="O36" s="18"/>
      <c r="P36" s="23"/>
      <c r="Q36" s="18"/>
      <c r="R36" s="18"/>
      <c r="S36" s="18"/>
      <c r="T36" s="18"/>
      <c r="U36" s="18"/>
      <c r="V36" s="18"/>
      <c r="W36" s="18"/>
    </row>
    <row r="37" ht="24" customHeight="1" spans="1:23">
      <c r="A37" s="59" t="s">
        <v>56</v>
      </c>
      <c r="B37" s="6" t="s">
        <v>188</v>
      </c>
      <c r="C37" s="7" t="s">
        <v>189</v>
      </c>
      <c r="D37" s="6" t="s">
        <v>76</v>
      </c>
      <c r="E37" s="6" t="s">
        <v>77</v>
      </c>
      <c r="F37" s="6" t="s">
        <v>198</v>
      </c>
      <c r="G37" s="6" t="s">
        <v>199</v>
      </c>
      <c r="H37" s="18">
        <v>20000</v>
      </c>
      <c r="I37" s="18">
        <v>20000</v>
      </c>
      <c r="J37" s="18"/>
      <c r="K37" s="18"/>
      <c r="L37" s="18">
        <v>20000</v>
      </c>
      <c r="M37" s="18"/>
      <c r="N37" s="18"/>
      <c r="O37" s="18"/>
      <c r="P37" s="23"/>
      <c r="Q37" s="18"/>
      <c r="R37" s="18"/>
      <c r="S37" s="18"/>
      <c r="T37" s="18"/>
      <c r="U37" s="18"/>
      <c r="V37" s="18"/>
      <c r="W37" s="18"/>
    </row>
    <row r="38" ht="24" customHeight="1" spans="1:23">
      <c r="A38" s="59" t="s">
        <v>56</v>
      </c>
      <c r="B38" s="6" t="s">
        <v>188</v>
      </c>
      <c r="C38" s="7" t="s">
        <v>189</v>
      </c>
      <c r="D38" s="6" t="s">
        <v>76</v>
      </c>
      <c r="E38" s="6" t="s">
        <v>77</v>
      </c>
      <c r="F38" s="6" t="s">
        <v>200</v>
      </c>
      <c r="G38" s="6" t="s">
        <v>201</v>
      </c>
      <c r="H38" s="18">
        <v>30000</v>
      </c>
      <c r="I38" s="18">
        <v>30000</v>
      </c>
      <c r="J38" s="18"/>
      <c r="K38" s="18"/>
      <c r="L38" s="18">
        <v>30000</v>
      </c>
      <c r="M38" s="18"/>
      <c r="N38" s="18"/>
      <c r="O38" s="18"/>
      <c r="P38" s="23"/>
      <c r="Q38" s="18"/>
      <c r="R38" s="18"/>
      <c r="S38" s="18"/>
      <c r="T38" s="18"/>
      <c r="U38" s="18"/>
      <c r="V38" s="18"/>
      <c r="W38" s="18"/>
    </row>
    <row r="39" ht="24" customHeight="1" spans="1:23">
      <c r="A39" s="59" t="s">
        <v>56</v>
      </c>
      <c r="B39" s="6" t="s">
        <v>188</v>
      </c>
      <c r="C39" s="7" t="s">
        <v>189</v>
      </c>
      <c r="D39" s="6" t="s">
        <v>76</v>
      </c>
      <c r="E39" s="6" t="s">
        <v>77</v>
      </c>
      <c r="F39" s="6" t="s">
        <v>202</v>
      </c>
      <c r="G39" s="6" t="s">
        <v>203</v>
      </c>
      <c r="H39" s="18">
        <v>10000</v>
      </c>
      <c r="I39" s="18">
        <v>10000</v>
      </c>
      <c r="J39" s="18"/>
      <c r="K39" s="18"/>
      <c r="L39" s="18">
        <v>10000</v>
      </c>
      <c r="M39" s="18"/>
      <c r="N39" s="18"/>
      <c r="O39" s="18"/>
      <c r="P39" s="23"/>
      <c r="Q39" s="18"/>
      <c r="R39" s="18"/>
      <c r="S39" s="18"/>
      <c r="T39" s="18"/>
      <c r="U39" s="18"/>
      <c r="V39" s="18"/>
      <c r="W39" s="18"/>
    </row>
    <row r="40" ht="24" customHeight="1" spans="1:23">
      <c r="A40" s="59" t="s">
        <v>56</v>
      </c>
      <c r="B40" s="6" t="s">
        <v>188</v>
      </c>
      <c r="C40" s="7" t="s">
        <v>189</v>
      </c>
      <c r="D40" s="6" t="s">
        <v>76</v>
      </c>
      <c r="E40" s="6" t="s">
        <v>77</v>
      </c>
      <c r="F40" s="6" t="s">
        <v>204</v>
      </c>
      <c r="G40" s="6" t="s">
        <v>205</v>
      </c>
      <c r="H40" s="18">
        <v>10000</v>
      </c>
      <c r="I40" s="18">
        <v>10000</v>
      </c>
      <c r="J40" s="18"/>
      <c r="K40" s="18"/>
      <c r="L40" s="18">
        <v>10000</v>
      </c>
      <c r="M40" s="18"/>
      <c r="N40" s="18"/>
      <c r="O40" s="18"/>
      <c r="P40" s="23"/>
      <c r="Q40" s="18"/>
      <c r="R40" s="18"/>
      <c r="S40" s="18"/>
      <c r="T40" s="18"/>
      <c r="U40" s="18"/>
      <c r="V40" s="18"/>
      <c r="W40" s="18"/>
    </row>
    <row r="41" ht="24" customHeight="1" spans="1:23">
      <c r="A41" s="59" t="s">
        <v>56</v>
      </c>
      <c r="B41" s="6" t="s">
        <v>188</v>
      </c>
      <c r="C41" s="7" t="s">
        <v>189</v>
      </c>
      <c r="D41" s="6" t="s">
        <v>76</v>
      </c>
      <c r="E41" s="6" t="s">
        <v>77</v>
      </c>
      <c r="F41" s="6" t="s">
        <v>206</v>
      </c>
      <c r="G41" s="6" t="s">
        <v>207</v>
      </c>
      <c r="H41" s="18">
        <v>5000</v>
      </c>
      <c r="I41" s="18">
        <v>5000</v>
      </c>
      <c r="J41" s="18"/>
      <c r="K41" s="18"/>
      <c r="L41" s="18">
        <v>5000</v>
      </c>
      <c r="M41" s="18"/>
      <c r="N41" s="18"/>
      <c r="O41" s="18"/>
      <c r="P41" s="23"/>
      <c r="Q41" s="18"/>
      <c r="R41" s="18"/>
      <c r="S41" s="18"/>
      <c r="T41" s="18"/>
      <c r="U41" s="18"/>
      <c r="V41" s="18"/>
      <c r="W41" s="18"/>
    </row>
    <row r="42" ht="24" customHeight="1" spans="1:23">
      <c r="A42" s="59" t="s">
        <v>56</v>
      </c>
      <c r="B42" s="6" t="s">
        <v>188</v>
      </c>
      <c r="C42" s="7" t="s">
        <v>189</v>
      </c>
      <c r="D42" s="6" t="s">
        <v>76</v>
      </c>
      <c r="E42" s="6" t="s">
        <v>77</v>
      </c>
      <c r="F42" s="6" t="s">
        <v>208</v>
      </c>
      <c r="G42" s="6" t="s">
        <v>209</v>
      </c>
      <c r="H42" s="18">
        <v>15000</v>
      </c>
      <c r="I42" s="18">
        <v>15000</v>
      </c>
      <c r="J42" s="18"/>
      <c r="K42" s="18"/>
      <c r="L42" s="18">
        <v>15000</v>
      </c>
      <c r="M42" s="18"/>
      <c r="N42" s="18"/>
      <c r="O42" s="18"/>
      <c r="P42" s="23"/>
      <c r="Q42" s="18"/>
      <c r="R42" s="18"/>
      <c r="S42" s="18"/>
      <c r="T42" s="18"/>
      <c r="U42" s="18"/>
      <c r="V42" s="18"/>
      <c r="W42" s="18"/>
    </row>
    <row r="43" ht="24" customHeight="1" spans="1:23">
      <c r="A43" s="59" t="s">
        <v>56</v>
      </c>
      <c r="B43" s="6" t="s">
        <v>188</v>
      </c>
      <c r="C43" s="7" t="s">
        <v>189</v>
      </c>
      <c r="D43" s="6" t="s">
        <v>76</v>
      </c>
      <c r="E43" s="6" t="s">
        <v>77</v>
      </c>
      <c r="F43" s="6" t="s">
        <v>208</v>
      </c>
      <c r="G43" s="6" t="s">
        <v>209</v>
      </c>
      <c r="H43" s="18">
        <v>7080</v>
      </c>
      <c r="I43" s="18">
        <v>7080</v>
      </c>
      <c r="J43" s="18"/>
      <c r="K43" s="18"/>
      <c r="L43" s="18">
        <v>7080</v>
      </c>
      <c r="M43" s="18"/>
      <c r="N43" s="18"/>
      <c r="O43" s="18"/>
      <c r="P43" s="23"/>
      <c r="Q43" s="18"/>
      <c r="R43" s="18"/>
      <c r="S43" s="18"/>
      <c r="T43" s="18"/>
      <c r="U43" s="18"/>
      <c r="V43" s="18"/>
      <c r="W43" s="18"/>
    </row>
    <row r="44" ht="24" customHeight="1" spans="1:23">
      <c r="A44" s="59" t="s">
        <v>56</v>
      </c>
      <c r="B44" s="6" t="s">
        <v>188</v>
      </c>
      <c r="C44" s="7" t="s">
        <v>189</v>
      </c>
      <c r="D44" s="6" t="s">
        <v>76</v>
      </c>
      <c r="E44" s="6" t="s">
        <v>77</v>
      </c>
      <c r="F44" s="6" t="s">
        <v>210</v>
      </c>
      <c r="G44" s="6" t="s">
        <v>211</v>
      </c>
      <c r="H44" s="18">
        <v>14400</v>
      </c>
      <c r="I44" s="18">
        <v>14400</v>
      </c>
      <c r="J44" s="18"/>
      <c r="K44" s="18"/>
      <c r="L44" s="18">
        <v>14400</v>
      </c>
      <c r="M44" s="18"/>
      <c r="N44" s="18"/>
      <c r="O44" s="18"/>
      <c r="P44" s="23"/>
      <c r="Q44" s="18"/>
      <c r="R44" s="18"/>
      <c r="S44" s="18"/>
      <c r="T44" s="18"/>
      <c r="U44" s="18"/>
      <c r="V44" s="18"/>
      <c r="W44" s="18"/>
    </row>
    <row r="45" ht="24" customHeight="1" spans="1:23">
      <c r="A45" s="59" t="s">
        <v>56</v>
      </c>
      <c r="B45" s="6" t="s">
        <v>188</v>
      </c>
      <c r="C45" s="7" t="s">
        <v>189</v>
      </c>
      <c r="D45" s="6" t="s">
        <v>76</v>
      </c>
      <c r="E45" s="6" t="s">
        <v>77</v>
      </c>
      <c r="F45" s="6" t="s">
        <v>210</v>
      </c>
      <c r="G45" s="6" t="s">
        <v>211</v>
      </c>
      <c r="H45" s="18">
        <v>6000</v>
      </c>
      <c r="I45" s="18">
        <v>6000</v>
      </c>
      <c r="J45" s="18"/>
      <c r="K45" s="18"/>
      <c r="L45" s="18">
        <v>6000</v>
      </c>
      <c r="M45" s="18"/>
      <c r="N45" s="18"/>
      <c r="O45" s="18"/>
      <c r="P45" s="23"/>
      <c r="Q45" s="18"/>
      <c r="R45" s="18"/>
      <c r="S45" s="18"/>
      <c r="T45" s="18"/>
      <c r="U45" s="18"/>
      <c r="V45" s="18"/>
      <c r="W45" s="18"/>
    </row>
    <row r="46" ht="24" customHeight="1" spans="1:23">
      <c r="A46" s="59" t="s">
        <v>56</v>
      </c>
      <c r="B46" s="6" t="s">
        <v>212</v>
      </c>
      <c r="C46" s="7" t="s">
        <v>213</v>
      </c>
      <c r="D46" s="6" t="s">
        <v>76</v>
      </c>
      <c r="E46" s="6" t="s">
        <v>77</v>
      </c>
      <c r="F46" s="6" t="s">
        <v>214</v>
      </c>
      <c r="G46" s="6" t="s">
        <v>215</v>
      </c>
      <c r="H46" s="18">
        <v>19400</v>
      </c>
      <c r="I46" s="18">
        <v>19400</v>
      </c>
      <c r="J46" s="18"/>
      <c r="K46" s="18"/>
      <c r="L46" s="18">
        <v>19400</v>
      </c>
      <c r="M46" s="18"/>
      <c r="N46" s="18"/>
      <c r="O46" s="18"/>
      <c r="P46" s="23"/>
      <c r="Q46" s="18"/>
      <c r="R46" s="18"/>
      <c r="S46" s="18"/>
      <c r="T46" s="18"/>
      <c r="U46" s="18"/>
      <c r="V46" s="18"/>
      <c r="W46" s="18"/>
    </row>
    <row r="47" ht="24" customHeight="1" spans="1:23">
      <c r="A47" s="59" t="s">
        <v>56</v>
      </c>
      <c r="B47" s="6" t="s">
        <v>216</v>
      </c>
      <c r="C47" s="7" t="s">
        <v>140</v>
      </c>
      <c r="D47" s="6" t="s">
        <v>76</v>
      </c>
      <c r="E47" s="6" t="s">
        <v>77</v>
      </c>
      <c r="F47" s="6" t="s">
        <v>217</v>
      </c>
      <c r="G47" s="6" t="s">
        <v>140</v>
      </c>
      <c r="H47" s="18">
        <v>9440</v>
      </c>
      <c r="I47" s="18">
        <v>9440</v>
      </c>
      <c r="J47" s="18"/>
      <c r="K47" s="18"/>
      <c r="L47" s="18">
        <v>9440</v>
      </c>
      <c r="M47" s="18"/>
      <c r="N47" s="18"/>
      <c r="O47" s="18"/>
      <c r="P47" s="23"/>
      <c r="Q47" s="18"/>
      <c r="R47" s="18"/>
      <c r="S47" s="18"/>
      <c r="T47" s="18"/>
      <c r="U47" s="18"/>
      <c r="V47" s="18"/>
      <c r="W47" s="18"/>
    </row>
    <row r="48" ht="24" customHeight="1" spans="1:23">
      <c r="A48" s="59" t="s">
        <v>56</v>
      </c>
      <c r="B48" s="6" t="s">
        <v>218</v>
      </c>
      <c r="C48" s="7" t="s">
        <v>219</v>
      </c>
      <c r="D48" s="6" t="s">
        <v>76</v>
      </c>
      <c r="E48" s="6" t="s">
        <v>77</v>
      </c>
      <c r="F48" s="6" t="s">
        <v>208</v>
      </c>
      <c r="G48" s="6" t="s">
        <v>209</v>
      </c>
      <c r="H48" s="18">
        <v>70800</v>
      </c>
      <c r="I48" s="18">
        <v>70800</v>
      </c>
      <c r="J48" s="18"/>
      <c r="K48" s="18"/>
      <c r="L48" s="18">
        <v>70800</v>
      </c>
      <c r="M48" s="18"/>
      <c r="N48" s="18"/>
      <c r="O48" s="18"/>
      <c r="P48" s="23"/>
      <c r="Q48" s="18"/>
      <c r="R48" s="18"/>
      <c r="S48" s="18"/>
      <c r="T48" s="18"/>
      <c r="U48" s="18"/>
      <c r="V48" s="18"/>
      <c r="W48" s="18"/>
    </row>
    <row r="49" ht="24" customHeight="1" spans="1:23">
      <c r="A49" s="59" t="s">
        <v>56</v>
      </c>
      <c r="B49" s="6" t="s">
        <v>220</v>
      </c>
      <c r="C49" s="7" t="s">
        <v>221</v>
      </c>
      <c r="D49" s="6" t="s">
        <v>76</v>
      </c>
      <c r="E49" s="6" t="s">
        <v>77</v>
      </c>
      <c r="F49" s="6" t="s">
        <v>167</v>
      </c>
      <c r="G49" s="6" t="s">
        <v>168</v>
      </c>
      <c r="H49" s="18">
        <v>103932</v>
      </c>
      <c r="I49" s="18">
        <v>103932</v>
      </c>
      <c r="J49" s="18"/>
      <c r="K49" s="18"/>
      <c r="L49" s="18">
        <v>103932</v>
      </c>
      <c r="M49" s="18"/>
      <c r="N49" s="18"/>
      <c r="O49" s="18"/>
      <c r="P49" s="23"/>
      <c r="Q49" s="18"/>
      <c r="R49" s="18"/>
      <c r="S49" s="18"/>
      <c r="T49" s="18"/>
      <c r="U49" s="18"/>
      <c r="V49" s="18"/>
      <c r="W49" s="18"/>
    </row>
    <row r="50" ht="24" customHeight="1" spans="1:23">
      <c r="A50" s="59" t="s">
        <v>56</v>
      </c>
      <c r="B50" s="6" t="s">
        <v>222</v>
      </c>
      <c r="C50" s="7" t="s">
        <v>223</v>
      </c>
      <c r="D50" s="6" t="s">
        <v>76</v>
      </c>
      <c r="E50" s="6" t="s">
        <v>77</v>
      </c>
      <c r="F50" s="6" t="s">
        <v>171</v>
      </c>
      <c r="G50" s="6" t="s">
        <v>172</v>
      </c>
      <c r="H50" s="18">
        <v>144000</v>
      </c>
      <c r="I50" s="18">
        <v>144000</v>
      </c>
      <c r="J50" s="18"/>
      <c r="K50" s="18"/>
      <c r="L50" s="18">
        <v>144000</v>
      </c>
      <c r="M50" s="18"/>
      <c r="N50" s="18"/>
      <c r="O50" s="18"/>
      <c r="P50" s="23"/>
      <c r="Q50" s="18"/>
      <c r="R50" s="18"/>
      <c r="S50" s="18"/>
      <c r="T50" s="18"/>
      <c r="U50" s="18"/>
      <c r="V50" s="18"/>
      <c r="W50" s="18"/>
    </row>
    <row r="51" ht="24" customHeight="1" spans="1:23">
      <c r="A51" s="59" t="s">
        <v>56</v>
      </c>
      <c r="B51" s="6" t="s">
        <v>224</v>
      </c>
      <c r="C51" s="7" t="s">
        <v>225</v>
      </c>
      <c r="D51" s="6" t="s">
        <v>78</v>
      </c>
      <c r="E51" s="6" t="s">
        <v>79</v>
      </c>
      <c r="F51" s="6" t="s">
        <v>226</v>
      </c>
      <c r="G51" s="6" t="s">
        <v>227</v>
      </c>
      <c r="H51" s="18">
        <v>2785872.24</v>
      </c>
      <c r="I51" s="18">
        <v>2785872.24</v>
      </c>
      <c r="J51" s="18"/>
      <c r="K51" s="18"/>
      <c r="L51" s="18">
        <v>2785872.24</v>
      </c>
      <c r="M51" s="18"/>
      <c r="N51" s="18"/>
      <c r="O51" s="18"/>
      <c r="P51" s="23"/>
      <c r="Q51" s="18"/>
      <c r="R51" s="18"/>
      <c r="S51" s="18"/>
      <c r="T51" s="18"/>
      <c r="U51" s="18"/>
      <c r="V51" s="18"/>
      <c r="W51" s="18"/>
    </row>
    <row r="52" ht="24" customHeight="1" spans="1:23">
      <c r="A52" s="8" t="s">
        <v>32</v>
      </c>
      <c r="B52" s="8"/>
      <c r="C52" s="8"/>
      <c r="D52" s="8"/>
      <c r="E52" s="8"/>
      <c r="F52" s="8"/>
      <c r="G52" s="8"/>
      <c r="H52" s="18">
        <v>6072347.44</v>
      </c>
      <c r="I52" s="18">
        <v>6072347.44</v>
      </c>
      <c r="J52" s="18"/>
      <c r="K52" s="18"/>
      <c r="L52" s="18">
        <v>6072347.44</v>
      </c>
      <c r="M52" s="18"/>
      <c r="N52" s="18"/>
      <c r="O52" s="18"/>
      <c r="P52" s="18"/>
      <c r="Q52" s="18"/>
      <c r="R52" s="18"/>
      <c r="S52" s="18"/>
      <c r="T52" s="18"/>
      <c r="U52" s="18"/>
      <c r="V52" s="18"/>
      <c r="W52" s="18"/>
    </row>
  </sheetData>
  <mergeCells count="30">
    <mergeCell ref="A2:W2"/>
    <mergeCell ref="A3:G3"/>
    <mergeCell ref="I4:W4"/>
    <mergeCell ref="I5:M5"/>
    <mergeCell ref="N5:P5"/>
    <mergeCell ref="R5:W5"/>
    <mergeCell ref="A52:G5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511805555555556" right="0.75" top="0.590277777777778" bottom="1" header="0.511805555555556" footer="0.511805555555556"/>
  <pageSetup paperSize="1" scale="21"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opLeftCell="A4" workbookViewId="0">
      <selection activeCell="C32" sqref="C32"/>
    </sheetView>
  </sheetViews>
  <sheetFormatPr defaultColWidth="8.85" defaultRowHeight="15" customHeight="1"/>
  <cols>
    <col min="1" max="1" width="15.125" customWidth="1"/>
    <col min="2" max="2" width="18.5" customWidth="1"/>
    <col min="3" max="4" width="28.575" customWidth="1"/>
    <col min="5" max="5" width="15.25" customWidth="1"/>
    <col min="6" max="6" width="20" customWidth="1"/>
    <col min="7" max="7" width="14.625" customWidth="1"/>
    <col min="8" max="8" width="16.625" customWidth="1"/>
    <col min="9" max="23" width="14.2833333333333" customWidth="1"/>
  </cols>
  <sheetData>
    <row r="1" ht="18.75" customHeight="1" spans="1:23">
      <c r="A1" s="1"/>
      <c r="B1" s="1"/>
      <c r="C1" s="1"/>
      <c r="D1" s="1"/>
      <c r="E1" s="1"/>
      <c r="F1" s="1"/>
      <c r="G1" s="1"/>
      <c r="H1" s="1"/>
      <c r="I1" s="1"/>
      <c r="J1" s="1"/>
      <c r="K1" s="1"/>
      <c r="L1" s="1"/>
      <c r="M1" s="1"/>
      <c r="N1" s="9"/>
      <c r="O1" s="9"/>
      <c r="P1" s="9"/>
      <c r="Q1" s="9"/>
      <c r="R1" s="9"/>
      <c r="S1" s="9"/>
      <c r="T1" s="9"/>
      <c r="U1" s="9"/>
      <c r="V1" s="9"/>
      <c r="W1" s="9" t="s">
        <v>228</v>
      </c>
    </row>
    <row r="2" ht="45" customHeight="1" spans="1:23">
      <c r="A2" s="2" t="s">
        <v>229</v>
      </c>
      <c r="B2" s="2"/>
      <c r="C2" s="2"/>
      <c r="D2" s="2"/>
      <c r="E2" s="2"/>
      <c r="F2" s="2"/>
      <c r="G2" s="2"/>
      <c r="H2" s="2"/>
      <c r="I2" s="2"/>
      <c r="J2" s="2"/>
      <c r="K2" s="2"/>
      <c r="L2" s="2"/>
      <c r="M2" s="2"/>
      <c r="N2" s="56"/>
      <c r="O2" s="56"/>
      <c r="P2" s="56"/>
      <c r="Q2" s="56"/>
      <c r="R2" s="56"/>
      <c r="S2" s="56"/>
      <c r="T2" s="56"/>
      <c r="U2" s="56"/>
      <c r="V2" s="56"/>
      <c r="W2" s="56"/>
    </row>
    <row r="3" ht="18.75" customHeight="1" spans="1:23">
      <c r="A3" s="3" t="str">
        <f>"单位名称："&amp;"中国共产党易门县委员会政法委员会"</f>
        <v>单位名称：中国共产党易门县委员会政法委员会</v>
      </c>
      <c r="B3" s="3"/>
      <c r="C3" s="3"/>
      <c r="D3" s="3"/>
      <c r="E3" s="3"/>
      <c r="F3" s="3"/>
      <c r="G3" s="3"/>
      <c r="H3" s="3"/>
      <c r="I3" s="55"/>
      <c r="J3" s="55"/>
      <c r="K3" s="55"/>
      <c r="L3" s="55"/>
      <c r="M3" s="55"/>
      <c r="N3" s="10"/>
      <c r="O3" s="10"/>
      <c r="P3" s="10"/>
      <c r="Q3" s="10"/>
      <c r="R3" s="10"/>
      <c r="S3" s="10"/>
      <c r="T3" s="10"/>
      <c r="U3" s="10"/>
      <c r="V3" s="10"/>
      <c r="W3" s="10" t="s">
        <v>29</v>
      </c>
    </row>
    <row r="4" ht="18.75" customHeight="1" spans="1:23">
      <c r="A4" s="12" t="s">
        <v>230</v>
      </c>
      <c r="B4" s="12" t="s">
        <v>146</v>
      </c>
      <c r="C4" s="12" t="s">
        <v>147</v>
      </c>
      <c r="D4" s="12" t="s">
        <v>231</v>
      </c>
      <c r="E4" s="12" t="s">
        <v>148</v>
      </c>
      <c r="F4" s="12" t="s">
        <v>149</v>
      </c>
      <c r="G4" s="12" t="s">
        <v>232</v>
      </c>
      <c r="H4" s="12" t="s">
        <v>151</v>
      </c>
      <c r="I4" s="45" t="s">
        <v>32</v>
      </c>
      <c r="J4" s="45" t="s">
        <v>233</v>
      </c>
      <c r="K4" s="12"/>
      <c r="L4" s="12"/>
      <c r="M4" s="12"/>
      <c r="N4" s="12" t="s">
        <v>153</v>
      </c>
      <c r="O4" s="12"/>
      <c r="P4" s="12"/>
      <c r="Q4" s="12" t="s">
        <v>38</v>
      </c>
      <c r="R4" s="12" t="s">
        <v>63</v>
      </c>
      <c r="S4" s="12"/>
      <c r="T4" s="12"/>
      <c r="U4" s="12"/>
      <c r="V4" s="12"/>
      <c r="W4" s="12"/>
    </row>
    <row r="5" ht="18.75" customHeight="1" spans="1:23">
      <c r="A5" s="12"/>
      <c r="B5" s="12"/>
      <c r="C5" s="12"/>
      <c r="D5" s="12"/>
      <c r="E5" s="12"/>
      <c r="F5" s="12"/>
      <c r="G5" s="12"/>
      <c r="H5" s="12"/>
      <c r="I5" s="45" t="s">
        <v>154</v>
      </c>
      <c r="J5" s="45"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5"/>
      <c r="J6" s="45"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5"/>
      <c r="J7" s="45" t="s">
        <v>34</v>
      </c>
      <c r="K7" s="12" t="s">
        <v>234</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6"/>
      <c r="B9" s="6"/>
      <c r="C9" s="7" t="s">
        <v>235</v>
      </c>
      <c r="D9" s="6"/>
      <c r="E9" s="6"/>
      <c r="F9" s="6"/>
      <c r="G9" s="6"/>
      <c r="H9" s="6"/>
      <c r="I9" s="11">
        <v>96439</v>
      </c>
      <c r="J9" s="11"/>
      <c r="K9" s="11"/>
      <c r="L9" s="11"/>
      <c r="M9" s="11"/>
      <c r="N9" s="11"/>
      <c r="O9" s="11"/>
      <c r="P9" s="11"/>
      <c r="Q9" s="11"/>
      <c r="R9" s="11">
        <v>96439</v>
      </c>
      <c r="S9" s="11"/>
      <c r="T9" s="11"/>
      <c r="U9" s="11"/>
      <c r="V9" s="11"/>
      <c r="W9" s="11">
        <v>96439</v>
      </c>
    </row>
    <row r="10" ht="18.75" customHeight="1" spans="1:23">
      <c r="A10" s="6" t="s">
        <v>236</v>
      </c>
      <c r="B10" s="6" t="s">
        <v>237</v>
      </c>
      <c r="C10" s="7" t="s">
        <v>235</v>
      </c>
      <c r="D10" s="6" t="s">
        <v>56</v>
      </c>
      <c r="E10" s="6" t="s">
        <v>86</v>
      </c>
      <c r="F10" s="6" t="s">
        <v>83</v>
      </c>
      <c r="G10" s="6" t="s">
        <v>238</v>
      </c>
      <c r="H10" s="6" t="s">
        <v>239</v>
      </c>
      <c r="I10" s="11">
        <v>96439</v>
      </c>
      <c r="J10" s="11"/>
      <c r="K10" s="11"/>
      <c r="L10" s="11"/>
      <c r="M10" s="11"/>
      <c r="N10" s="11"/>
      <c r="O10" s="11"/>
      <c r="P10" s="11"/>
      <c r="Q10" s="11"/>
      <c r="R10" s="11">
        <v>96439</v>
      </c>
      <c r="S10" s="11"/>
      <c r="T10" s="11"/>
      <c r="U10" s="11"/>
      <c r="V10" s="11"/>
      <c r="W10" s="11">
        <v>96439</v>
      </c>
    </row>
    <row r="11" s="54" customFormat="1" ht="18.75" customHeight="1" spans="1:23">
      <c r="A11" s="23"/>
      <c r="B11" s="23"/>
      <c r="C11" s="7" t="s">
        <v>240</v>
      </c>
      <c r="D11" s="23"/>
      <c r="E11" s="23"/>
      <c r="F11" s="23"/>
      <c r="G11" s="23"/>
      <c r="H11" s="23"/>
      <c r="I11" s="11">
        <v>5000</v>
      </c>
      <c r="J11" s="11">
        <v>5000</v>
      </c>
      <c r="K11" s="11">
        <v>5000</v>
      </c>
      <c r="L11" s="11"/>
      <c r="M11" s="11"/>
      <c r="N11" s="11"/>
      <c r="O11" s="11"/>
      <c r="P11" s="23"/>
      <c r="Q11" s="11"/>
      <c r="R11" s="11"/>
      <c r="S11" s="11"/>
      <c r="T11" s="11"/>
      <c r="U11" s="11"/>
      <c r="V11" s="11"/>
      <c r="W11" s="11"/>
    </row>
    <row r="12" s="54" customFormat="1" ht="18.75" customHeight="1" spans="1:23">
      <c r="A12" s="6" t="s">
        <v>241</v>
      </c>
      <c r="B12" s="6" t="s">
        <v>242</v>
      </c>
      <c r="C12" s="7" t="s">
        <v>240</v>
      </c>
      <c r="D12" s="6" t="s">
        <v>56</v>
      </c>
      <c r="E12" s="6" t="s">
        <v>78</v>
      </c>
      <c r="F12" s="6" t="s">
        <v>79</v>
      </c>
      <c r="G12" s="6" t="s">
        <v>190</v>
      </c>
      <c r="H12" s="6" t="s">
        <v>191</v>
      </c>
      <c r="I12" s="11">
        <v>5000</v>
      </c>
      <c r="J12" s="11">
        <v>5000</v>
      </c>
      <c r="K12" s="11">
        <v>5000</v>
      </c>
      <c r="L12" s="11"/>
      <c r="M12" s="11"/>
      <c r="N12" s="11"/>
      <c r="O12" s="11"/>
      <c r="P12" s="23"/>
      <c r="Q12" s="11"/>
      <c r="R12" s="11"/>
      <c r="S12" s="11"/>
      <c r="T12" s="11"/>
      <c r="U12" s="11"/>
      <c r="V12" s="11"/>
      <c r="W12" s="11"/>
    </row>
    <row r="13" s="54" customFormat="1" ht="18.75" customHeight="1" spans="1:23">
      <c r="A13" s="23"/>
      <c r="B13" s="23"/>
      <c r="C13" s="7" t="s">
        <v>243</v>
      </c>
      <c r="D13" s="23"/>
      <c r="E13" s="23"/>
      <c r="F13" s="23"/>
      <c r="G13" s="23"/>
      <c r="H13" s="23"/>
      <c r="I13" s="11">
        <v>10000</v>
      </c>
      <c r="J13" s="11">
        <v>10000</v>
      </c>
      <c r="K13" s="11">
        <v>10000</v>
      </c>
      <c r="L13" s="11"/>
      <c r="M13" s="11"/>
      <c r="N13" s="11"/>
      <c r="O13" s="11"/>
      <c r="P13" s="23"/>
      <c r="Q13" s="11"/>
      <c r="R13" s="11"/>
      <c r="S13" s="11"/>
      <c r="T13" s="11"/>
      <c r="U13" s="11"/>
      <c r="V13" s="11"/>
      <c r="W13" s="11"/>
    </row>
    <row r="14" s="54" customFormat="1" ht="18.75" customHeight="1" spans="1:23">
      <c r="A14" s="6" t="s">
        <v>241</v>
      </c>
      <c r="B14" s="6" t="s">
        <v>244</v>
      </c>
      <c r="C14" s="7" t="s">
        <v>243</v>
      </c>
      <c r="D14" s="6" t="s">
        <v>56</v>
      </c>
      <c r="E14" s="6" t="s">
        <v>86</v>
      </c>
      <c r="F14" s="6" t="s">
        <v>83</v>
      </c>
      <c r="G14" s="6" t="s">
        <v>190</v>
      </c>
      <c r="H14" s="6" t="s">
        <v>191</v>
      </c>
      <c r="I14" s="11">
        <v>10000</v>
      </c>
      <c r="J14" s="11">
        <v>10000</v>
      </c>
      <c r="K14" s="11">
        <v>10000</v>
      </c>
      <c r="L14" s="11"/>
      <c r="M14" s="11"/>
      <c r="N14" s="11"/>
      <c r="O14" s="11"/>
      <c r="P14" s="23"/>
      <c r="Q14" s="11"/>
      <c r="R14" s="11"/>
      <c r="S14" s="11"/>
      <c r="T14" s="11"/>
      <c r="U14" s="11"/>
      <c r="V14" s="11"/>
      <c r="W14" s="11"/>
    </row>
    <row r="15" s="54" customFormat="1" ht="18.75" customHeight="1" spans="1:23">
      <c r="A15" s="23"/>
      <c r="B15" s="23"/>
      <c r="C15" s="7" t="s">
        <v>245</v>
      </c>
      <c r="D15" s="23"/>
      <c r="E15" s="23"/>
      <c r="F15" s="23"/>
      <c r="G15" s="23"/>
      <c r="H15" s="23"/>
      <c r="I15" s="11">
        <v>42500</v>
      </c>
      <c r="J15" s="11">
        <v>42500</v>
      </c>
      <c r="K15" s="11">
        <v>42500</v>
      </c>
      <c r="L15" s="11"/>
      <c r="M15" s="11"/>
      <c r="N15" s="11"/>
      <c r="O15" s="11"/>
      <c r="P15" s="23"/>
      <c r="Q15" s="11"/>
      <c r="R15" s="11"/>
      <c r="S15" s="11"/>
      <c r="T15" s="11"/>
      <c r="U15" s="11"/>
      <c r="V15" s="11"/>
      <c r="W15" s="11"/>
    </row>
    <row r="16" s="54" customFormat="1" ht="18.75" customHeight="1" spans="1:23">
      <c r="A16" s="6" t="s">
        <v>241</v>
      </c>
      <c r="B16" s="6" t="s">
        <v>246</v>
      </c>
      <c r="C16" s="7" t="s">
        <v>245</v>
      </c>
      <c r="D16" s="6" t="s">
        <v>56</v>
      </c>
      <c r="E16" s="6" t="s">
        <v>86</v>
      </c>
      <c r="F16" s="6" t="s">
        <v>83</v>
      </c>
      <c r="G16" s="6" t="s">
        <v>190</v>
      </c>
      <c r="H16" s="6" t="s">
        <v>191</v>
      </c>
      <c r="I16" s="11">
        <v>42500</v>
      </c>
      <c r="J16" s="11">
        <v>42500</v>
      </c>
      <c r="K16" s="11">
        <v>42500</v>
      </c>
      <c r="L16" s="11"/>
      <c r="M16" s="11"/>
      <c r="N16" s="11"/>
      <c r="O16" s="11"/>
      <c r="P16" s="23"/>
      <c r="Q16" s="11"/>
      <c r="R16" s="11"/>
      <c r="S16" s="11"/>
      <c r="T16" s="11"/>
      <c r="U16" s="11"/>
      <c r="V16" s="11"/>
      <c r="W16" s="11"/>
    </row>
    <row r="17" s="54" customFormat="1" ht="35" customHeight="1" spans="1:23">
      <c r="A17" s="23"/>
      <c r="B17" s="23"/>
      <c r="C17" s="7" t="s">
        <v>247</v>
      </c>
      <c r="D17" s="23"/>
      <c r="E17" s="23"/>
      <c r="F17" s="23"/>
      <c r="G17" s="23"/>
      <c r="H17" s="23"/>
      <c r="I17" s="11">
        <v>20000</v>
      </c>
      <c r="J17" s="11">
        <v>20000</v>
      </c>
      <c r="K17" s="11">
        <v>20000</v>
      </c>
      <c r="L17" s="11"/>
      <c r="M17" s="11"/>
      <c r="N17" s="11"/>
      <c r="O17" s="11"/>
      <c r="P17" s="23"/>
      <c r="Q17" s="11"/>
      <c r="R17" s="11"/>
      <c r="S17" s="11"/>
      <c r="T17" s="11"/>
      <c r="U17" s="11"/>
      <c r="V17" s="11"/>
      <c r="W17" s="11"/>
    </row>
    <row r="18" s="54" customFormat="1" ht="35" customHeight="1" spans="1:23">
      <c r="A18" s="6" t="s">
        <v>248</v>
      </c>
      <c r="B18" s="6" t="s">
        <v>249</v>
      </c>
      <c r="C18" s="7" t="s">
        <v>247</v>
      </c>
      <c r="D18" s="6" t="s">
        <v>56</v>
      </c>
      <c r="E18" s="6" t="s">
        <v>78</v>
      </c>
      <c r="F18" s="6" t="s">
        <v>79</v>
      </c>
      <c r="G18" s="6" t="s">
        <v>200</v>
      </c>
      <c r="H18" s="6" t="s">
        <v>201</v>
      </c>
      <c r="I18" s="11">
        <v>20000</v>
      </c>
      <c r="J18" s="11">
        <v>20000</v>
      </c>
      <c r="K18" s="11">
        <v>20000</v>
      </c>
      <c r="L18" s="11"/>
      <c r="M18" s="11"/>
      <c r="N18" s="11"/>
      <c r="O18" s="11"/>
      <c r="P18" s="23"/>
      <c r="Q18" s="11"/>
      <c r="R18" s="11"/>
      <c r="S18" s="11"/>
      <c r="T18" s="11"/>
      <c r="U18" s="11"/>
      <c r="V18" s="11"/>
      <c r="W18" s="11"/>
    </row>
    <row r="19" s="54" customFormat="1" ht="18.75" customHeight="1" spans="1:23">
      <c r="A19" s="23"/>
      <c r="B19" s="23"/>
      <c r="C19" s="7" t="s">
        <v>250</v>
      </c>
      <c r="D19" s="23"/>
      <c r="E19" s="23"/>
      <c r="F19" s="23"/>
      <c r="G19" s="23"/>
      <c r="H19" s="23"/>
      <c r="I19" s="11">
        <v>17472</v>
      </c>
      <c r="J19" s="11">
        <v>17472</v>
      </c>
      <c r="K19" s="11">
        <v>17472</v>
      </c>
      <c r="L19" s="11"/>
      <c r="M19" s="11"/>
      <c r="N19" s="11"/>
      <c r="O19" s="11"/>
      <c r="P19" s="23"/>
      <c r="Q19" s="11"/>
      <c r="R19" s="11"/>
      <c r="S19" s="11"/>
      <c r="T19" s="11"/>
      <c r="U19" s="11"/>
      <c r="V19" s="11"/>
      <c r="W19" s="11"/>
    </row>
    <row r="20" s="54" customFormat="1" ht="18.75" customHeight="1" spans="1:23">
      <c r="A20" s="6" t="s">
        <v>248</v>
      </c>
      <c r="B20" s="6" t="s">
        <v>251</v>
      </c>
      <c r="C20" s="7" t="s">
        <v>250</v>
      </c>
      <c r="D20" s="6" t="s">
        <v>56</v>
      </c>
      <c r="E20" s="6" t="s">
        <v>95</v>
      </c>
      <c r="F20" s="6" t="s">
        <v>96</v>
      </c>
      <c r="G20" s="6" t="s">
        <v>252</v>
      </c>
      <c r="H20" s="6" t="s">
        <v>253</v>
      </c>
      <c r="I20" s="11">
        <v>17472</v>
      </c>
      <c r="J20" s="11">
        <v>17472</v>
      </c>
      <c r="K20" s="11">
        <v>17472</v>
      </c>
      <c r="L20" s="11"/>
      <c r="M20" s="11"/>
      <c r="N20" s="11"/>
      <c r="O20" s="11"/>
      <c r="P20" s="23"/>
      <c r="Q20" s="11"/>
      <c r="R20" s="11"/>
      <c r="S20" s="11"/>
      <c r="T20" s="11"/>
      <c r="U20" s="11"/>
      <c r="V20" s="11"/>
      <c r="W20" s="11"/>
    </row>
    <row r="21" s="54" customFormat="1" ht="18.75" customHeight="1" spans="1:23">
      <c r="A21" s="23"/>
      <c r="B21" s="23"/>
      <c r="C21" s="7" t="s">
        <v>254</v>
      </c>
      <c r="D21" s="23"/>
      <c r="E21" s="23"/>
      <c r="F21" s="23"/>
      <c r="G21" s="23"/>
      <c r="H21" s="23"/>
      <c r="I21" s="11">
        <v>40000</v>
      </c>
      <c r="J21" s="11">
        <v>40000</v>
      </c>
      <c r="K21" s="11">
        <v>40000</v>
      </c>
      <c r="L21" s="11"/>
      <c r="M21" s="11"/>
      <c r="N21" s="11"/>
      <c r="O21" s="11"/>
      <c r="P21" s="23"/>
      <c r="Q21" s="11"/>
      <c r="R21" s="11"/>
      <c r="S21" s="11"/>
      <c r="T21" s="11"/>
      <c r="U21" s="11"/>
      <c r="V21" s="11"/>
      <c r="W21" s="11"/>
    </row>
    <row r="22" s="54" customFormat="1" ht="18.75" customHeight="1" spans="1:23">
      <c r="A22" s="6" t="s">
        <v>241</v>
      </c>
      <c r="B22" s="6" t="s">
        <v>255</v>
      </c>
      <c r="C22" s="7" t="s">
        <v>254</v>
      </c>
      <c r="D22" s="6" t="s">
        <v>56</v>
      </c>
      <c r="E22" s="6" t="s">
        <v>84</v>
      </c>
      <c r="F22" s="6" t="s">
        <v>85</v>
      </c>
      <c r="G22" s="6" t="s">
        <v>256</v>
      </c>
      <c r="H22" s="6" t="s">
        <v>257</v>
      </c>
      <c r="I22" s="11">
        <v>40000</v>
      </c>
      <c r="J22" s="11">
        <v>40000</v>
      </c>
      <c r="K22" s="11">
        <v>40000</v>
      </c>
      <c r="L22" s="11"/>
      <c r="M22" s="11"/>
      <c r="N22" s="11"/>
      <c r="O22" s="11"/>
      <c r="P22" s="23"/>
      <c r="Q22" s="11"/>
      <c r="R22" s="11"/>
      <c r="S22" s="11"/>
      <c r="T22" s="11"/>
      <c r="U22" s="11"/>
      <c r="V22" s="11"/>
      <c r="W22" s="11"/>
    </row>
    <row r="23" s="54" customFormat="1" ht="18.75" customHeight="1" spans="1:23">
      <c r="A23" s="23"/>
      <c r="B23" s="23"/>
      <c r="C23" s="7" t="s">
        <v>258</v>
      </c>
      <c r="D23" s="23"/>
      <c r="E23" s="23"/>
      <c r="F23" s="23"/>
      <c r="G23" s="23"/>
      <c r="H23" s="23"/>
      <c r="I23" s="11">
        <v>15000</v>
      </c>
      <c r="J23" s="11">
        <v>15000</v>
      </c>
      <c r="K23" s="11">
        <v>15000</v>
      </c>
      <c r="L23" s="11"/>
      <c r="M23" s="11"/>
      <c r="N23" s="11"/>
      <c r="O23" s="11"/>
      <c r="P23" s="23"/>
      <c r="Q23" s="11"/>
      <c r="R23" s="11"/>
      <c r="S23" s="11"/>
      <c r="T23" s="11"/>
      <c r="U23" s="11"/>
      <c r="V23" s="11"/>
      <c r="W23" s="11"/>
    </row>
    <row r="24" s="54" customFormat="1" ht="18.75" customHeight="1" spans="1:23">
      <c r="A24" s="6" t="s">
        <v>236</v>
      </c>
      <c r="B24" s="6" t="s">
        <v>259</v>
      </c>
      <c r="C24" s="7" t="s">
        <v>258</v>
      </c>
      <c r="D24" s="6" t="s">
        <v>56</v>
      </c>
      <c r="E24" s="6" t="s">
        <v>86</v>
      </c>
      <c r="F24" s="6" t="s">
        <v>83</v>
      </c>
      <c r="G24" s="6" t="s">
        <v>190</v>
      </c>
      <c r="H24" s="6" t="s">
        <v>191</v>
      </c>
      <c r="I24" s="11">
        <v>15000</v>
      </c>
      <c r="J24" s="11">
        <v>15000</v>
      </c>
      <c r="K24" s="11">
        <v>15000</v>
      </c>
      <c r="L24" s="11"/>
      <c r="M24" s="11"/>
      <c r="N24" s="11"/>
      <c r="O24" s="11"/>
      <c r="P24" s="23"/>
      <c r="Q24" s="11"/>
      <c r="R24" s="11"/>
      <c r="S24" s="11"/>
      <c r="T24" s="11"/>
      <c r="U24" s="11"/>
      <c r="V24" s="11"/>
      <c r="W24" s="11"/>
    </row>
    <row r="25" s="54" customFormat="1" ht="18.75" customHeight="1" spans="1:23">
      <c r="A25" s="23"/>
      <c r="B25" s="23"/>
      <c r="C25" s="7" t="s">
        <v>260</v>
      </c>
      <c r="D25" s="23"/>
      <c r="E25" s="23"/>
      <c r="F25" s="23"/>
      <c r="G25" s="23"/>
      <c r="H25" s="23"/>
      <c r="I25" s="11">
        <v>15000</v>
      </c>
      <c r="J25" s="11">
        <v>15000</v>
      </c>
      <c r="K25" s="11">
        <v>15000</v>
      </c>
      <c r="L25" s="11"/>
      <c r="M25" s="11"/>
      <c r="N25" s="11"/>
      <c r="O25" s="11"/>
      <c r="P25" s="23"/>
      <c r="Q25" s="11"/>
      <c r="R25" s="11"/>
      <c r="S25" s="11"/>
      <c r="T25" s="11"/>
      <c r="U25" s="11"/>
      <c r="V25" s="11"/>
      <c r="W25" s="11"/>
    </row>
    <row r="26" ht="18.75" customHeight="1" spans="1:23">
      <c r="A26" s="6" t="s">
        <v>236</v>
      </c>
      <c r="B26" s="6" t="s">
        <v>261</v>
      </c>
      <c r="C26" s="7" t="s">
        <v>260</v>
      </c>
      <c r="D26" s="6" t="s">
        <v>56</v>
      </c>
      <c r="E26" s="6" t="s">
        <v>86</v>
      </c>
      <c r="F26" s="6" t="s">
        <v>83</v>
      </c>
      <c r="G26" s="6" t="s">
        <v>190</v>
      </c>
      <c r="H26" s="6" t="s">
        <v>191</v>
      </c>
      <c r="I26" s="11">
        <v>15000</v>
      </c>
      <c r="J26" s="11">
        <v>15000</v>
      </c>
      <c r="K26" s="11">
        <v>15000</v>
      </c>
      <c r="L26" s="11"/>
      <c r="M26" s="11"/>
      <c r="N26" s="11"/>
      <c r="O26" s="11"/>
      <c r="P26" s="23"/>
      <c r="Q26" s="11"/>
      <c r="R26" s="11"/>
      <c r="S26" s="11"/>
      <c r="T26" s="11"/>
      <c r="U26" s="11"/>
      <c r="V26" s="11"/>
      <c r="W26" s="11"/>
    </row>
    <row r="27" ht="18.75" customHeight="1" spans="1:23">
      <c r="A27" s="8" t="s">
        <v>32</v>
      </c>
      <c r="B27" s="8"/>
      <c r="C27" s="8"/>
      <c r="D27" s="8"/>
      <c r="E27" s="8"/>
      <c r="F27" s="8"/>
      <c r="G27" s="8"/>
      <c r="H27" s="8"/>
      <c r="I27" s="11">
        <v>261411</v>
      </c>
      <c r="J27" s="11">
        <v>164972</v>
      </c>
      <c r="K27" s="11">
        <v>164972</v>
      </c>
      <c r="L27" s="11"/>
      <c r="M27" s="11"/>
      <c r="N27" s="11"/>
      <c r="O27" s="11"/>
      <c r="P27" s="11"/>
      <c r="Q27" s="11"/>
      <c r="R27" s="11">
        <v>96439</v>
      </c>
      <c r="S27" s="11"/>
      <c r="T27" s="11"/>
      <c r="U27" s="11"/>
      <c r="V27" s="11"/>
      <c r="W27" s="11">
        <v>96439</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11805555555556" footer="0.511805555555556"/>
  <pageSetup paperSize="1" scale="33" fitToHeight="0"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6"/>
  <sheetViews>
    <sheetView showZeros="0" tabSelected="1" topLeftCell="A8" workbookViewId="0">
      <selection activeCell="B8" sqref="B8"/>
    </sheetView>
  </sheetViews>
  <sheetFormatPr defaultColWidth="8.85" defaultRowHeight="15" customHeight="1"/>
  <cols>
    <col min="1" max="1" width="25.25" customWidth="1"/>
    <col min="2" max="2" width="59.625" customWidth="1"/>
    <col min="3" max="4" width="13.8416666666667" customWidth="1"/>
    <col min="5" max="5" width="26.8416666666667" customWidth="1"/>
    <col min="6" max="8" width="10" customWidth="1"/>
    <col min="9" max="9" width="13.7" customWidth="1"/>
    <col min="10" max="10" width="29.5" customWidth="1"/>
  </cols>
  <sheetData>
    <row r="1" customHeight="1" spans="1:10">
      <c r="A1" s="24" t="s">
        <v>262</v>
      </c>
      <c r="B1" s="24"/>
      <c r="C1" s="24"/>
      <c r="D1" s="24"/>
      <c r="E1" s="24"/>
      <c r="F1" s="24"/>
      <c r="G1" s="24"/>
      <c r="H1" s="24"/>
      <c r="I1" s="24"/>
      <c r="J1" s="24"/>
    </row>
    <row r="2" ht="45" customHeight="1" spans="1:10">
      <c r="A2" s="31" t="s">
        <v>263</v>
      </c>
      <c r="B2" s="31"/>
      <c r="C2" s="31"/>
      <c r="D2" s="31"/>
      <c r="E2" s="31"/>
      <c r="F2" s="31"/>
      <c r="G2" s="31"/>
      <c r="H2" s="31"/>
      <c r="I2" s="31"/>
      <c r="J2" s="31"/>
    </row>
    <row r="3" ht="20.25" customHeight="1" spans="1:10">
      <c r="A3" s="20" t="str">
        <f>"单位名称："&amp;"中国共产党易门县委员会政法委员会"</f>
        <v>单位名称：中国共产党易门县委员会政法委员会</v>
      </c>
      <c r="B3" s="20"/>
      <c r="C3" s="20"/>
      <c r="D3" s="20"/>
      <c r="E3" s="20"/>
      <c r="F3" s="20"/>
      <c r="G3" s="20"/>
      <c r="H3" s="20"/>
      <c r="I3" s="20"/>
      <c r="J3" s="20"/>
    </row>
    <row r="4" ht="20.25" customHeight="1" spans="1:10">
      <c r="A4" s="32" t="s">
        <v>264</v>
      </c>
      <c r="B4" s="32" t="s">
        <v>265</v>
      </c>
      <c r="C4" s="32" t="s">
        <v>266</v>
      </c>
      <c r="D4" s="32" t="s">
        <v>267</v>
      </c>
      <c r="E4" s="32" t="s">
        <v>268</v>
      </c>
      <c r="F4" s="32" t="s">
        <v>269</v>
      </c>
      <c r="G4" s="32" t="s">
        <v>270</v>
      </c>
      <c r="H4" s="32" t="s">
        <v>271</v>
      </c>
      <c r="I4" s="32" t="s">
        <v>272</v>
      </c>
      <c r="J4" s="32" t="s">
        <v>273</v>
      </c>
    </row>
    <row r="5" ht="46.5" customHeight="1" spans="1:10">
      <c r="A5" s="32"/>
      <c r="B5" s="32"/>
      <c r="C5" s="32"/>
      <c r="D5" s="32"/>
      <c r="E5" s="32"/>
      <c r="F5" s="32"/>
      <c r="G5" s="32"/>
      <c r="H5" s="32"/>
      <c r="I5" s="32"/>
      <c r="J5" s="32"/>
    </row>
    <row r="6" ht="20.25" customHeight="1" spans="1:10">
      <c r="A6" s="33">
        <v>1</v>
      </c>
      <c r="B6" s="33">
        <v>2</v>
      </c>
      <c r="C6" s="33">
        <v>3</v>
      </c>
      <c r="D6" s="33">
        <v>4</v>
      </c>
      <c r="E6" s="33">
        <v>5</v>
      </c>
      <c r="F6" s="33">
        <v>6</v>
      </c>
      <c r="G6" s="33">
        <v>7</v>
      </c>
      <c r="H6" s="33">
        <v>8</v>
      </c>
      <c r="I6" s="33">
        <v>9</v>
      </c>
      <c r="J6" s="33">
        <v>10</v>
      </c>
    </row>
    <row r="7" ht="20.25" customHeight="1" spans="1:10">
      <c r="A7" s="23" t="s">
        <v>56</v>
      </c>
      <c r="B7" s="23"/>
      <c r="C7" s="23"/>
      <c r="E7" s="39"/>
      <c r="F7" s="39"/>
      <c r="G7" s="39"/>
      <c r="H7" s="39"/>
      <c r="I7" s="39"/>
      <c r="J7" s="39"/>
    </row>
    <row r="8" ht="184" customHeight="1" spans="1:10">
      <c r="A8" s="51" t="s">
        <v>245</v>
      </c>
      <c r="B8" s="23" t="s">
        <v>274</v>
      </c>
      <c r="C8" s="25"/>
      <c r="D8" s="25"/>
      <c r="E8" s="39"/>
      <c r="F8" s="39"/>
      <c r="G8" s="39"/>
      <c r="H8" s="39"/>
      <c r="I8" s="39"/>
      <c r="J8" s="39"/>
    </row>
    <row r="9" ht="39" customHeight="1" spans="1:10">
      <c r="A9" s="23"/>
      <c r="B9" s="23"/>
      <c r="C9" s="23" t="s">
        <v>275</v>
      </c>
      <c r="D9" s="52" t="s">
        <v>276</v>
      </c>
      <c r="E9" s="53" t="s">
        <v>277</v>
      </c>
      <c r="F9" s="40" t="s">
        <v>278</v>
      </c>
      <c r="G9" s="25" t="s">
        <v>47</v>
      </c>
      <c r="H9" s="40" t="s">
        <v>279</v>
      </c>
      <c r="I9" s="40" t="s">
        <v>280</v>
      </c>
      <c r="J9" s="53" t="s">
        <v>281</v>
      </c>
    </row>
    <row r="10" ht="39" customHeight="1" spans="1:10">
      <c r="A10" s="23"/>
      <c r="B10" s="23"/>
      <c r="C10" s="23" t="s">
        <v>275</v>
      </c>
      <c r="D10" s="52" t="s">
        <v>282</v>
      </c>
      <c r="E10" s="53" t="s">
        <v>283</v>
      </c>
      <c r="F10" s="40" t="s">
        <v>284</v>
      </c>
      <c r="G10" s="25" t="s">
        <v>285</v>
      </c>
      <c r="H10" s="40" t="s">
        <v>286</v>
      </c>
      <c r="I10" s="40" t="s">
        <v>280</v>
      </c>
      <c r="J10" s="53" t="s">
        <v>287</v>
      </c>
    </row>
    <row r="11" ht="39" customHeight="1" spans="1:10">
      <c r="A11" s="23"/>
      <c r="B11" s="23"/>
      <c r="C11" s="23" t="s">
        <v>275</v>
      </c>
      <c r="D11" s="52" t="s">
        <v>282</v>
      </c>
      <c r="E11" s="53" t="s">
        <v>288</v>
      </c>
      <c r="F11" s="40" t="s">
        <v>289</v>
      </c>
      <c r="G11" s="25" t="s">
        <v>290</v>
      </c>
      <c r="H11" s="40" t="s">
        <v>286</v>
      </c>
      <c r="I11" s="40" t="s">
        <v>280</v>
      </c>
      <c r="J11" s="53" t="s">
        <v>291</v>
      </c>
    </row>
    <row r="12" ht="39" customHeight="1" spans="1:10">
      <c r="A12" s="23"/>
      <c r="B12" s="23"/>
      <c r="C12" s="23" t="s">
        <v>292</v>
      </c>
      <c r="D12" s="52" t="s">
        <v>293</v>
      </c>
      <c r="E12" s="53" t="s">
        <v>294</v>
      </c>
      <c r="F12" s="40" t="s">
        <v>284</v>
      </c>
      <c r="G12" s="25" t="s">
        <v>295</v>
      </c>
      <c r="H12" s="40" t="s">
        <v>286</v>
      </c>
      <c r="I12" s="40" t="s">
        <v>280</v>
      </c>
      <c r="J12" s="53" t="s">
        <v>296</v>
      </c>
    </row>
    <row r="13" ht="39" customHeight="1" spans="1:10">
      <c r="A13" s="23"/>
      <c r="B13" s="23"/>
      <c r="C13" s="23" t="s">
        <v>297</v>
      </c>
      <c r="D13" s="52" t="s">
        <v>298</v>
      </c>
      <c r="E13" s="53" t="s">
        <v>299</v>
      </c>
      <c r="F13" s="40" t="s">
        <v>284</v>
      </c>
      <c r="G13" s="25" t="s">
        <v>300</v>
      </c>
      <c r="H13" s="40" t="s">
        <v>286</v>
      </c>
      <c r="I13" s="40" t="s">
        <v>280</v>
      </c>
      <c r="J13" s="53" t="s">
        <v>301</v>
      </c>
    </row>
    <row r="14" ht="74" customHeight="1" spans="1:10">
      <c r="A14" s="51" t="s">
        <v>240</v>
      </c>
      <c r="B14" s="23" t="s">
        <v>302</v>
      </c>
      <c r="C14" s="23"/>
      <c r="D14" s="23"/>
      <c r="E14" s="23"/>
      <c r="F14" s="23"/>
      <c r="G14" s="23"/>
      <c r="H14" s="23"/>
      <c r="I14" s="23"/>
      <c r="J14" s="23"/>
    </row>
    <row r="15" ht="63" customHeight="1" spans="1:10">
      <c r="A15" s="23"/>
      <c r="B15" s="23"/>
      <c r="C15" s="23" t="s">
        <v>275</v>
      </c>
      <c r="D15" s="52" t="s">
        <v>276</v>
      </c>
      <c r="E15" s="53" t="s">
        <v>303</v>
      </c>
      <c r="F15" s="40" t="s">
        <v>284</v>
      </c>
      <c r="G15" s="25" t="s">
        <v>295</v>
      </c>
      <c r="H15" s="40" t="s">
        <v>286</v>
      </c>
      <c r="I15" s="40" t="s">
        <v>280</v>
      </c>
      <c r="J15" s="53" t="s">
        <v>304</v>
      </c>
    </row>
    <row r="16" ht="36" customHeight="1" spans="1:10">
      <c r="A16" s="23"/>
      <c r="B16" s="23"/>
      <c r="C16" s="23" t="s">
        <v>292</v>
      </c>
      <c r="D16" s="52" t="s">
        <v>293</v>
      </c>
      <c r="E16" s="53" t="s">
        <v>305</v>
      </c>
      <c r="F16" s="40" t="s">
        <v>284</v>
      </c>
      <c r="G16" s="25" t="s">
        <v>306</v>
      </c>
      <c r="H16" s="40" t="s">
        <v>286</v>
      </c>
      <c r="I16" s="40" t="s">
        <v>280</v>
      </c>
      <c r="J16" s="53" t="s">
        <v>307</v>
      </c>
    </row>
    <row r="17" ht="36" customHeight="1" spans="1:10">
      <c r="A17" s="23"/>
      <c r="B17" s="23"/>
      <c r="C17" s="23" t="s">
        <v>292</v>
      </c>
      <c r="D17" s="52" t="s">
        <v>293</v>
      </c>
      <c r="E17" s="53" t="s">
        <v>308</v>
      </c>
      <c r="F17" s="40" t="s">
        <v>284</v>
      </c>
      <c r="G17" s="25" t="s">
        <v>309</v>
      </c>
      <c r="H17" s="40" t="s">
        <v>286</v>
      </c>
      <c r="I17" s="40" t="s">
        <v>280</v>
      </c>
      <c r="J17" s="53" t="s">
        <v>310</v>
      </c>
    </row>
    <row r="18" ht="36" customHeight="1" spans="1:10">
      <c r="A18" s="23"/>
      <c r="B18" s="23"/>
      <c r="C18" s="23" t="s">
        <v>292</v>
      </c>
      <c r="D18" s="52" t="s">
        <v>293</v>
      </c>
      <c r="E18" s="53" t="s">
        <v>311</v>
      </c>
      <c r="F18" s="40" t="s">
        <v>284</v>
      </c>
      <c r="G18" s="25" t="s">
        <v>312</v>
      </c>
      <c r="H18" s="40" t="s">
        <v>286</v>
      </c>
      <c r="I18" s="40" t="s">
        <v>280</v>
      </c>
      <c r="J18" s="53" t="s">
        <v>313</v>
      </c>
    </row>
    <row r="19" ht="66" customHeight="1" spans="1:10">
      <c r="A19" s="23"/>
      <c r="B19" s="23"/>
      <c r="C19" s="23" t="s">
        <v>297</v>
      </c>
      <c r="D19" s="52" t="s">
        <v>298</v>
      </c>
      <c r="E19" s="53" t="s">
        <v>314</v>
      </c>
      <c r="F19" s="40" t="s">
        <v>284</v>
      </c>
      <c r="G19" s="25" t="s">
        <v>295</v>
      </c>
      <c r="H19" s="40" t="s">
        <v>286</v>
      </c>
      <c r="I19" s="40" t="s">
        <v>280</v>
      </c>
      <c r="J19" s="53" t="s">
        <v>315</v>
      </c>
    </row>
    <row r="20" ht="69" customHeight="1" spans="1:10">
      <c r="A20" s="51" t="s">
        <v>250</v>
      </c>
      <c r="B20" s="23" t="s">
        <v>316</v>
      </c>
      <c r="C20" s="23"/>
      <c r="D20" s="23"/>
      <c r="E20" s="23"/>
      <c r="F20" s="23"/>
      <c r="G20" s="23"/>
      <c r="H20" s="23"/>
      <c r="I20" s="23"/>
      <c r="J20" s="23"/>
    </row>
    <row r="21" ht="30" customHeight="1" spans="1:10">
      <c r="A21" s="23"/>
      <c r="B21" s="23"/>
      <c r="C21" s="23" t="s">
        <v>275</v>
      </c>
      <c r="D21" s="52" t="s">
        <v>276</v>
      </c>
      <c r="E21" s="53" t="s">
        <v>317</v>
      </c>
      <c r="F21" s="40" t="s">
        <v>289</v>
      </c>
      <c r="G21" s="25" t="s">
        <v>318</v>
      </c>
      <c r="H21" s="40" t="s">
        <v>279</v>
      </c>
      <c r="I21" s="40" t="s">
        <v>280</v>
      </c>
      <c r="J21" s="53" t="s">
        <v>319</v>
      </c>
    </row>
    <row r="22" ht="42" customHeight="1" spans="1:10">
      <c r="A22" s="23"/>
      <c r="B22" s="23"/>
      <c r="C22" s="23" t="s">
        <v>275</v>
      </c>
      <c r="D22" s="52" t="s">
        <v>282</v>
      </c>
      <c r="E22" s="53" t="s">
        <v>320</v>
      </c>
      <c r="F22" s="40" t="s">
        <v>289</v>
      </c>
      <c r="G22" s="25" t="s">
        <v>290</v>
      </c>
      <c r="H22" s="40" t="s">
        <v>286</v>
      </c>
      <c r="I22" s="40" t="s">
        <v>280</v>
      </c>
      <c r="J22" s="53" t="s">
        <v>321</v>
      </c>
    </row>
    <row r="23" ht="42" customHeight="1" spans="1:10">
      <c r="A23" s="23"/>
      <c r="B23" s="23"/>
      <c r="C23" s="23" t="s">
        <v>275</v>
      </c>
      <c r="D23" s="52" t="s">
        <v>282</v>
      </c>
      <c r="E23" s="53" t="s">
        <v>322</v>
      </c>
      <c r="F23" s="40" t="s">
        <v>289</v>
      </c>
      <c r="G23" s="25" t="s">
        <v>290</v>
      </c>
      <c r="H23" s="40" t="s">
        <v>286</v>
      </c>
      <c r="I23" s="40" t="s">
        <v>280</v>
      </c>
      <c r="J23" s="53" t="s">
        <v>323</v>
      </c>
    </row>
    <row r="24" ht="42" customHeight="1" spans="1:10">
      <c r="A24" s="23"/>
      <c r="B24" s="23"/>
      <c r="C24" s="23" t="s">
        <v>275</v>
      </c>
      <c r="D24" s="52" t="s">
        <v>324</v>
      </c>
      <c r="E24" s="53" t="s">
        <v>325</v>
      </c>
      <c r="F24" s="40" t="s">
        <v>284</v>
      </c>
      <c r="G24" s="25" t="s">
        <v>295</v>
      </c>
      <c r="H24" s="40" t="s">
        <v>286</v>
      </c>
      <c r="I24" s="40" t="s">
        <v>280</v>
      </c>
      <c r="J24" s="53" t="s">
        <v>326</v>
      </c>
    </row>
    <row r="25" ht="30" customHeight="1" spans="1:10">
      <c r="A25" s="23"/>
      <c r="B25" s="23"/>
      <c r="C25" s="23" t="s">
        <v>292</v>
      </c>
      <c r="D25" s="52" t="s">
        <v>327</v>
      </c>
      <c r="E25" s="53" t="s">
        <v>328</v>
      </c>
      <c r="F25" s="40" t="s">
        <v>284</v>
      </c>
      <c r="G25" s="25" t="s">
        <v>295</v>
      </c>
      <c r="H25" s="40" t="s">
        <v>329</v>
      </c>
      <c r="I25" s="40" t="s">
        <v>280</v>
      </c>
      <c r="J25" s="53" t="s">
        <v>330</v>
      </c>
    </row>
    <row r="26" ht="30" customHeight="1" spans="1:10">
      <c r="A26" s="23"/>
      <c r="B26" s="23"/>
      <c r="C26" s="23" t="s">
        <v>292</v>
      </c>
      <c r="D26" s="52" t="s">
        <v>293</v>
      </c>
      <c r="E26" s="53" t="s">
        <v>331</v>
      </c>
      <c r="F26" s="40" t="s">
        <v>284</v>
      </c>
      <c r="G26" s="25" t="s">
        <v>332</v>
      </c>
      <c r="H26" s="40"/>
      <c r="I26" s="40" t="s">
        <v>333</v>
      </c>
      <c r="J26" s="53" t="s">
        <v>334</v>
      </c>
    </row>
    <row r="27" ht="30" customHeight="1" spans="1:10">
      <c r="A27" s="23"/>
      <c r="B27" s="23"/>
      <c r="C27" s="23" t="s">
        <v>297</v>
      </c>
      <c r="D27" s="52" t="s">
        <v>298</v>
      </c>
      <c r="E27" s="53" t="s">
        <v>335</v>
      </c>
      <c r="F27" s="40" t="s">
        <v>284</v>
      </c>
      <c r="G27" s="25" t="s">
        <v>295</v>
      </c>
      <c r="H27" s="40" t="s">
        <v>286</v>
      </c>
      <c r="I27" s="40" t="s">
        <v>280</v>
      </c>
      <c r="J27" s="53" t="s">
        <v>336</v>
      </c>
    </row>
    <row r="28" ht="53" customHeight="1" spans="1:10">
      <c r="A28" s="51" t="s">
        <v>254</v>
      </c>
      <c r="B28" s="23" t="s">
        <v>337</v>
      </c>
      <c r="C28" s="23"/>
      <c r="D28" s="23"/>
      <c r="E28" s="23"/>
      <c r="F28" s="23"/>
      <c r="G28" s="23"/>
      <c r="H28" s="23"/>
      <c r="I28" s="23"/>
      <c r="J28" s="23"/>
    </row>
    <row r="29" ht="35" customHeight="1" spans="1:10">
      <c r="A29" s="23"/>
      <c r="B29" s="23"/>
      <c r="C29" s="23" t="s">
        <v>275</v>
      </c>
      <c r="D29" s="52" t="s">
        <v>282</v>
      </c>
      <c r="E29" s="53" t="s">
        <v>338</v>
      </c>
      <c r="F29" s="40" t="s">
        <v>289</v>
      </c>
      <c r="G29" s="25" t="s">
        <v>290</v>
      </c>
      <c r="H29" s="40" t="s">
        <v>286</v>
      </c>
      <c r="I29" s="40" t="s">
        <v>280</v>
      </c>
      <c r="J29" s="53" t="s">
        <v>339</v>
      </c>
    </row>
    <row r="30" ht="35" customHeight="1" spans="1:10">
      <c r="A30" s="23"/>
      <c r="B30" s="23"/>
      <c r="C30" s="23" t="s">
        <v>275</v>
      </c>
      <c r="D30" s="52" t="s">
        <v>282</v>
      </c>
      <c r="E30" s="53" t="s">
        <v>340</v>
      </c>
      <c r="F30" s="40" t="s">
        <v>289</v>
      </c>
      <c r="G30" s="25" t="s">
        <v>290</v>
      </c>
      <c r="H30" s="40" t="s">
        <v>286</v>
      </c>
      <c r="I30" s="40" t="s">
        <v>280</v>
      </c>
      <c r="J30" s="53" t="s">
        <v>341</v>
      </c>
    </row>
    <row r="31" ht="35" customHeight="1" spans="1:10">
      <c r="A31" s="23"/>
      <c r="B31" s="23"/>
      <c r="C31" s="23" t="s">
        <v>275</v>
      </c>
      <c r="D31" s="52" t="s">
        <v>282</v>
      </c>
      <c r="E31" s="53" t="s">
        <v>342</v>
      </c>
      <c r="F31" s="40" t="s">
        <v>289</v>
      </c>
      <c r="G31" s="25" t="s">
        <v>290</v>
      </c>
      <c r="H31" s="40" t="s">
        <v>286</v>
      </c>
      <c r="I31" s="40" t="s">
        <v>280</v>
      </c>
      <c r="J31" s="53" t="s">
        <v>343</v>
      </c>
    </row>
    <row r="32" ht="35" customHeight="1" spans="1:10">
      <c r="A32" s="23"/>
      <c r="B32" s="23"/>
      <c r="C32" s="23" t="s">
        <v>275</v>
      </c>
      <c r="D32" s="52" t="s">
        <v>324</v>
      </c>
      <c r="E32" s="53" t="s">
        <v>344</v>
      </c>
      <c r="F32" s="40" t="s">
        <v>289</v>
      </c>
      <c r="G32" s="25" t="s">
        <v>290</v>
      </c>
      <c r="H32" s="40" t="s">
        <v>286</v>
      </c>
      <c r="I32" s="40" t="s">
        <v>280</v>
      </c>
      <c r="J32" s="53" t="s">
        <v>345</v>
      </c>
    </row>
    <row r="33" ht="35" customHeight="1" spans="1:10">
      <c r="A33" s="23"/>
      <c r="B33" s="23"/>
      <c r="C33" s="23" t="s">
        <v>292</v>
      </c>
      <c r="D33" s="52" t="s">
        <v>293</v>
      </c>
      <c r="E33" s="53" t="s">
        <v>346</v>
      </c>
      <c r="F33" s="40" t="s">
        <v>278</v>
      </c>
      <c r="G33" s="25" t="s">
        <v>47</v>
      </c>
      <c r="H33" s="40" t="s">
        <v>347</v>
      </c>
      <c r="I33" s="40" t="s">
        <v>280</v>
      </c>
      <c r="J33" s="53" t="s">
        <v>348</v>
      </c>
    </row>
    <row r="34" ht="35" customHeight="1" spans="1:10">
      <c r="A34" s="23"/>
      <c r="B34" s="23"/>
      <c r="C34" s="23" t="s">
        <v>297</v>
      </c>
      <c r="D34" s="52" t="s">
        <v>298</v>
      </c>
      <c r="E34" s="53" t="s">
        <v>349</v>
      </c>
      <c r="F34" s="40" t="s">
        <v>284</v>
      </c>
      <c r="G34" s="25" t="s">
        <v>350</v>
      </c>
      <c r="H34" s="40" t="s">
        <v>286</v>
      </c>
      <c r="I34" s="40" t="s">
        <v>280</v>
      </c>
      <c r="J34" s="53" t="s">
        <v>351</v>
      </c>
    </row>
    <row r="35" ht="209" customHeight="1" spans="1:10">
      <c r="A35" s="51" t="s">
        <v>243</v>
      </c>
      <c r="B35" s="23" t="s">
        <v>352</v>
      </c>
      <c r="C35" s="23"/>
      <c r="D35" s="23"/>
      <c r="E35" s="23"/>
      <c r="F35" s="23"/>
      <c r="G35" s="23"/>
      <c r="H35" s="23"/>
      <c r="I35" s="23"/>
      <c r="J35" s="23"/>
    </row>
    <row r="36" ht="38" customHeight="1" spans="1:10">
      <c r="A36" s="23"/>
      <c r="B36" s="23"/>
      <c r="C36" s="23" t="s">
        <v>275</v>
      </c>
      <c r="D36" s="52" t="s">
        <v>276</v>
      </c>
      <c r="E36" s="53" t="s">
        <v>353</v>
      </c>
      <c r="F36" s="40" t="s">
        <v>284</v>
      </c>
      <c r="G36" s="25" t="s">
        <v>47</v>
      </c>
      <c r="H36" s="40" t="s">
        <v>279</v>
      </c>
      <c r="I36" s="40" t="s">
        <v>280</v>
      </c>
      <c r="J36" s="53" t="s">
        <v>354</v>
      </c>
    </row>
    <row r="37" ht="38" customHeight="1" spans="1:10">
      <c r="A37" s="23"/>
      <c r="B37" s="23"/>
      <c r="C37" s="23" t="s">
        <v>275</v>
      </c>
      <c r="D37" s="52" t="s">
        <v>282</v>
      </c>
      <c r="E37" s="53" t="s">
        <v>355</v>
      </c>
      <c r="F37" s="40" t="s">
        <v>289</v>
      </c>
      <c r="G37" s="25" t="s">
        <v>290</v>
      </c>
      <c r="H37" s="40" t="s">
        <v>286</v>
      </c>
      <c r="I37" s="40" t="s">
        <v>280</v>
      </c>
      <c r="J37" s="53" t="s">
        <v>356</v>
      </c>
    </row>
    <row r="38" ht="38" customHeight="1" spans="1:10">
      <c r="A38" s="23"/>
      <c r="B38" s="23"/>
      <c r="C38" s="23" t="s">
        <v>275</v>
      </c>
      <c r="D38" s="52" t="s">
        <v>282</v>
      </c>
      <c r="E38" s="53" t="s">
        <v>357</v>
      </c>
      <c r="F38" s="40" t="s">
        <v>289</v>
      </c>
      <c r="G38" s="25" t="s">
        <v>290</v>
      </c>
      <c r="H38" s="40" t="s">
        <v>286</v>
      </c>
      <c r="I38" s="40" t="s">
        <v>280</v>
      </c>
      <c r="J38" s="53" t="s">
        <v>358</v>
      </c>
    </row>
    <row r="39" ht="38" customHeight="1" spans="1:10">
      <c r="A39" s="23"/>
      <c r="B39" s="23"/>
      <c r="C39" s="23" t="s">
        <v>275</v>
      </c>
      <c r="D39" s="52" t="s">
        <v>324</v>
      </c>
      <c r="E39" s="53" t="s">
        <v>359</v>
      </c>
      <c r="F39" s="40" t="s">
        <v>289</v>
      </c>
      <c r="G39" s="25" t="s">
        <v>350</v>
      </c>
      <c r="H39" s="40" t="s">
        <v>286</v>
      </c>
      <c r="I39" s="40" t="s">
        <v>280</v>
      </c>
      <c r="J39" s="53" t="s">
        <v>360</v>
      </c>
    </row>
    <row r="40" ht="38" customHeight="1" spans="1:10">
      <c r="A40" s="23"/>
      <c r="B40" s="23"/>
      <c r="C40" s="23" t="s">
        <v>292</v>
      </c>
      <c r="D40" s="52" t="s">
        <v>293</v>
      </c>
      <c r="E40" s="53" t="s">
        <v>361</v>
      </c>
      <c r="F40" s="40" t="s">
        <v>284</v>
      </c>
      <c r="G40" s="25" t="s">
        <v>295</v>
      </c>
      <c r="H40" s="40" t="s">
        <v>286</v>
      </c>
      <c r="I40" s="40" t="s">
        <v>280</v>
      </c>
      <c r="J40" s="53" t="s">
        <v>362</v>
      </c>
    </row>
    <row r="41" ht="38" customHeight="1" spans="1:10">
      <c r="A41" s="23"/>
      <c r="B41" s="23"/>
      <c r="C41" s="23" t="s">
        <v>297</v>
      </c>
      <c r="D41" s="52" t="s">
        <v>298</v>
      </c>
      <c r="E41" s="53" t="s">
        <v>363</v>
      </c>
      <c r="F41" s="40" t="s">
        <v>284</v>
      </c>
      <c r="G41" s="25" t="s">
        <v>350</v>
      </c>
      <c r="H41" s="40" t="s">
        <v>286</v>
      </c>
      <c r="I41" s="40" t="s">
        <v>280</v>
      </c>
      <c r="J41" s="53" t="s">
        <v>362</v>
      </c>
    </row>
    <row r="42" ht="52" customHeight="1" spans="1:10">
      <c r="A42" s="51" t="s">
        <v>247</v>
      </c>
      <c r="B42" s="23" t="s">
        <v>364</v>
      </c>
      <c r="C42" s="23"/>
      <c r="D42" s="23"/>
      <c r="E42" s="23"/>
      <c r="F42" s="23"/>
      <c r="G42" s="23"/>
      <c r="H42" s="23"/>
      <c r="I42" s="23"/>
      <c r="J42" s="23"/>
    </row>
    <row r="43" ht="36" customHeight="1" spans="1:10">
      <c r="A43" s="23"/>
      <c r="B43" s="23"/>
      <c r="C43" s="23" t="s">
        <v>275</v>
      </c>
      <c r="D43" s="52" t="s">
        <v>276</v>
      </c>
      <c r="E43" s="53" t="s">
        <v>365</v>
      </c>
      <c r="F43" s="40" t="s">
        <v>289</v>
      </c>
      <c r="G43" s="25" t="s">
        <v>366</v>
      </c>
      <c r="H43" s="40" t="s">
        <v>329</v>
      </c>
      <c r="I43" s="40" t="s">
        <v>280</v>
      </c>
      <c r="J43" s="53" t="s">
        <v>367</v>
      </c>
    </row>
    <row r="44" ht="36" customHeight="1" spans="1:10">
      <c r="A44" s="23"/>
      <c r="B44" s="23"/>
      <c r="C44" s="23" t="s">
        <v>275</v>
      </c>
      <c r="D44" s="52" t="s">
        <v>282</v>
      </c>
      <c r="E44" s="53" t="s">
        <v>320</v>
      </c>
      <c r="F44" s="40" t="s">
        <v>289</v>
      </c>
      <c r="G44" s="25" t="s">
        <v>290</v>
      </c>
      <c r="H44" s="40" t="s">
        <v>286</v>
      </c>
      <c r="I44" s="40" t="s">
        <v>280</v>
      </c>
      <c r="J44" s="53" t="s">
        <v>321</v>
      </c>
    </row>
    <row r="45" ht="36" customHeight="1" spans="1:10">
      <c r="A45" s="23"/>
      <c r="B45" s="23"/>
      <c r="C45" s="23" t="s">
        <v>275</v>
      </c>
      <c r="D45" s="52" t="s">
        <v>324</v>
      </c>
      <c r="E45" s="53" t="s">
        <v>325</v>
      </c>
      <c r="F45" s="40" t="s">
        <v>289</v>
      </c>
      <c r="G45" s="25" t="s">
        <v>290</v>
      </c>
      <c r="H45" s="40" t="s">
        <v>286</v>
      </c>
      <c r="I45" s="40" t="s">
        <v>280</v>
      </c>
      <c r="J45" s="53" t="s">
        <v>326</v>
      </c>
    </row>
    <row r="46" ht="36" customHeight="1" spans="1:10">
      <c r="A46" s="23"/>
      <c r="B46" s="23"/>
      <c r="C46" s="23" t="s">
        <v>292</v>
      </c>
      <c r="D46" s="52" t="s">
        <v>293</v>
      </c>
      <c r="E46" s="53" t="s">
        <v>368</v>
      </c>
      <c r="F46" s="40" t="s">
        <v>284</v>
      </c>
      <c r="G46" s="25" t="s">
        <v>350</v>
      </c>
      <c r="H46" s="40" t="s">
        <v>286</v>
      </c>
      <c r="I46" s="40" t="s">
        <v>280</v>
      </c>
      <c r="J46" s="53" t="s">
        <v>369</v>
      </c>
    </row>
    <row r="47" ht="20.25" customHeight="1" spans="1:10">
      <c r="A47" s="23"/>
      <c r="B47" s="23"/>
      <c r="C47" s="23" t="s">
        <v>297</v>
      </c>
      <c r="D47" s="52" t="s">
        <v>298</v>
      </c>
      <c r="E47" s="53" t="s">
        <v>335</v>
      </c>
      <c r="F47" s="40" t="s">
        <v>284</v>
      </c>
      <c r="G47" s="25" t="s">
        <v>350</v>
      </c>
      <c r="H47" s="40" t="s">
        <v>286</v>
      </c>
      <c r="I47" s="40" t="s">
        <v>280</v>
      </c>
      <c r="J47" s="53" t="s">
        <v>336</v>
      </c>
    </row>
    <row r="48" ht="216" customHeight="1" spans="1:10">
      <c r="A48" s="51" t="s">
        <v>235</v>
      </c>
      <c r="B48" s="23" t="s">
        <v>352</v>
      </c>
      <c r="C48" s="23"/>
      <c r="D48" s="23"/>
      <c r="E48" s="23"/>
      <c r="F48" s="23"/>
      <c r="G48" s="23"/>
      <c r="H48" s="23"/>
      <c r="I48" s="23"/>
      <c r="J48" s="23"/>
    </row>
    <row r="49" ht="20.25" customHeight="1" spans="1:10">
      <c r="A49" s="23"/>
      <c r="B49" s="23"/>
      <c r="C49" s="23" t="s">
        <v>275</v>
      </c>
      <c r="D49" s="52" t="s">
        <v>276</v>
      </c>
      <c r="E49" s="53" t="s">
        <v>370</v>
      </c>
      <c r="F49" s="40" t="s">
        <v>284</v>
      </c>
      <c r="G49" s="25" t="s">
        <v>371</v>
      </c>
      <c r="H49" s="40" t="s">
        <v>372</v>
      </c>
      <c r="I49" s="40" t="s">
        <v>280</v>
      </c>
      <c r="J49" s="53" t="s">
        <v>373</v>
      </c>
    </row>
    <row r="50" ht="20.25" customHeight="1" spans="1:10">
      <c r="A50" s="23"/>
      <c r="B50" s="23"/>
      <c r="C50" s="23" t="s">
        <v>275</v>
      </c>
      <c r="D50" s="52" t="s">
        <v>282</v>
      </c>
      <c r="E50" s="53" t="s">
        <v>374</v>
      </c>
      <c r="F50" s="40" t="s">
        <v>289</v>
      </c>
      <c r="G50" s="25" t="s">
        <v>290</v>
      </c>
      <c r="H50" s="40" t="s">
        <v>286</v>
      </c>
      <c r="I50" s="40" t="s">
        <v>280</v>
      </c>
      <c r="J50" s="53" t="s">
        <v>375</v>
      </c>
    </row>
    <row r="51" ht="35" customHeight="1" spans="1:10">
      <c r="A51" s="23"/>
      <c r="B51" s="23"/>
      <c r="C51" s="23" t="s">
        <v>275</v>
      </c>
      <c r="D51" s="52" t="s">
        <v>282</v>
      </c>
      <c r="E51" s="53" t="s">
        <v>376</v>
      </c>
      <c r="F51" s="40" t="s">
        <v>289</v>
      </c>
      <c r="G51" s="25" t="s">
        <v>290</v>
      </c>
      <c r="H51" s="40" t="s">
        <v>286</v>
      </c>
      <c r="I51" s="40" t="s">
        <v>280</v>
      </c>
      <c r="J51" s="53" t="s">
        <v>377</v>
      </c>
    </row>
    <row r="52" ht="35" customHeight="1" spans="1:10">
      <c r="A52" s="23"/>
      <c r="B52" s="23"/>
      <c r="C52" s="23" t="s">
        <v>275</v>
      </c>
      <c r="D52" s="52" t="s">
        <v>324</v>
      </c>
      <c r="E52" s="53" t="s">
        <v>325</v>
      </c>
      <c r="F52" s="40" t="s">
        <v>284</v>
      </c>
      <c r="G52" s="25" t="s">
        <v>295</v>
      </c>
      <c r="H52" s="40" t="s">
        <v>286</v>
      </c>
      <c r="I52" s="40" t="s">
        <v>280</v>
      </c>
      <c r="J52" s="53" t="s">
        <v>378</v>
      </c>
    </row>
    <row r="53" ht="20.25" customHeight="1" spans="1:10">
      <c r="A53" s="23"/>
      <c r="B53" s="23"/>
      <c r="C53" s="23" t="s">
        <v>292</v>
      </c>
      <c r="D53" s="52" t="s">
        <v>293</v>
      </c>
      <c r="E53" s="53" t="s">
        <v>368</v>
      </c>
      <c r="F53" s="40" t="s">
        <v>284</v>
      </c>
      <c r="G53" s="25" t="s">
        <v>295</v>
      </c>
      <c r="H53" s="40" t="s">
        <v>286</v>
      </c>
      <c r="I53" s="40" t="s">
        <v>280</v>
      </c>
      <c r="J53" s="53" t="s">
        <v>379</v>
      </c>
    </row>
    <row r="54" ht="20.25" customHeight="1" spans="1:10">
      <c r="A54" s="23"/>
      <c r="B54" s="23"/>
      <c r="C54" s="23" t="s">
        <v>297</v>
      </c>
      <c r="D54" s="52" t="s">
        <v>298</v>
      </c>
      <c r="E54" s="53" t="s">
        <v>335</v>
      </c>
      <c r="F54" s="40" t="s">
        <v>284</v>
      </c>
      <c r="G54" s="25" t="s">
        <v>295</v>
      </c>
      <c r="H54" s="40" t="s">
        <v>286</v>
      </c>
      <c r="I54" s="40" t="s">
        <v>280</v>
      </c>
      <c r="J54" s="53" t="s">
        <v>380</v>
      </c>
    </row>
    <row r="55" ht="70" customHeight="1" spans="1:10">
      <c r="A55" s="51" t="s">
        <v>260</v>
      </c>
      <c r="B55" s="23" t="s">
        <v>381</v>
      </c>
      <c r="C55" s="23"/>
      <c r="D55" s="23"/>
      <c r="E55" s="23"/>
      <c r="F55" s="23"/>
      <c r="G55" s="23"/>
      <c r="H55" s="23"/>
      <c r="I55" s="23"/>
      <c r="J55" s="23"/>
    </row>
    <row r="56" ht="39" customHeight="1" spans="1:10">
      <c r="A56" s="23"/>
      <c r="B56" s="23"/>
      <c r="C56" s="23" t="s">
        <v>275</v>
      </c>
      <c r="D56" s="52" t="s">
        <v>276</v>
      </c>
      <c r="E56" s="53" t="s">
        <v>317</v>
      </c>
      <c r="F56" s="40" t="s">
        <v>284</v>
      </c>
      <c r="G56" s="25" t="s">
        <v>47</v>
      </c>
      <c r="H56" s="40" t="s">
        <v>382</v>
      </c>
      <c r="I56" s="40" t="s">
        <v>280</v>
      </c>
      <c r="J56" s="53" t="s">
        <v>367</v>
      </c>
    </row>
    <row r="57" ht="39" customHeight="1" spans="1:10">
      <c r="A57" s="23"/>
      <c r="B57" s="23"/>
      <c r="C57" s="23" t="s">
        <v>275</v>
      </c>
      <c r="D57" s="52" t="s">
        <v>282</v>
      </c>
      <c r="E57" s="53" t="s">
        <v>320</v>
      </c>
      <c r="F57" s="40" t="s">
        <v>289</v>
      </c>
      <c r="G57" s="25" t="s">
        <v>290</v>
      </c>
      <c r="H57" s="40" t="s">
        <v>286</v>
      </c>
      <c r="I57" s="40" t="s">
        <v>280</v>
      </c>
      <c r="J57" s="53" t="s">
        <v>321</v>
      </c>
    </row>
    <row r="58" ht="39" customHeight="1" spans="1:10">
      <c r="A58" s="23"/>
      <c r="B58" s="23"/>
      <c r="C58" s="23" t="s">
        <v>275</v>
      </c>
      <c r="D58" s="52" t="s">
        <v>282</v>
      </c>
      <c r="E58" s="53" t="s">
        <v>383</v>
      </c>
      <c r="F58" s="40" t="s">
        <v>284</v>
      </c>
      <c r="G58" s="25" t="s">
        <v>295</v>
      </c>
      <c r="H58" s="40" t="s">
        <v>286</v>
      </c>
      <c r="I58" s="40" t="s">
        <v>280</v>
      </c>
      <c r="J58" s="53" t="s">
        <v>384</v>
      </c>
    </row>
    <row r="59" ht="39" customHeight="1" spans="1:10">
      <c r="A59" s="23"/>
      <c r="B59" s="23"/>
      <c r="C59" s="23" t="s">
        <v>292</v>
      </c>
      <c r="D59" s="52" t="s">
        <v>293</v>
      </c>
      <c r="E59" s="53" t="s">
        <v>368</v>
      </c>
      <c r="F59" s="40" t="s">
        <v>284</v>
      </c>
      <c r="G59" s="25" t="s">
        <v>295</v>
      </c>
      <c r="H59" s="40" t="s">
        <v>286</v>
      </c>
      <c r="I59" s="40" t="s">
        <v>280</v>
      </c>
      <c r="J59" s="53" t="s">
        <v>369</v>
      </c>
    </row>
    <row r="60" ht="39" customHeight="1" spans="1:10">
      <c r="A60" s="23"/>
      <c r="B60" s="23"/>
      <c r="C60" s="23" t="s">
        <v>297</v>
      </c>
      <c r="D60" s="52" t="s">
        <v>298</v>
      </c>
      <c r="E60" s="53" t="s">
        <v>335</v>
      </c>
      <c r="F60" s="40" t="s">
        <v>284</v>
      </c>
      <c r="G60" s="25" t="s">
        <v>350</v>
      </c>
      <c r="H60" s="40" t="s">
        <v>286</v>
      </c>
      <c r="I60" s="40" t="s">
        <v>280</v>
      </c>
      <c r="J60" s="53" t="s">
        <v>336</v>
      </c>
    </row>
    <row r="61" ht="49" customHeight="1" spans="1:10">
      <c r="A61" s="51" t="s">
        <v>258</v>
      </c>
      <c r="B61" s="23" t="s">
        <v>385</v>
      </c>
      <c r="C61" s="23"/>
      <c r="D61" s="23"/>
      <c r="E61" s="23"/>
      <c r="F61" s="23"/>
      <c r="G61" s="23"/>
      <c r="H61" s="23"/>
      <c r="I61" s="23"/>
      <c r="J61" s="23"/>
    </row>
    <row r="62" ht="36" customHeight="1" spans="1:10">
      <c r="A62" s="23"/>
      <c r="B62" s="23"/>
      <c r="C62" s="23" t="s">
        <v>275</v>
      </c>
      <c r="D62" s="52" t="s">
        <v>276</v>
      </c>
      <c r="E62" s="53" t="s">
        <v>386</v>
      </c>
      <c r="F62" s="40" t="s">
        <v>284</v>
      </c>
      <c r="G62" s="25" t="s">
        <v>312</v>
      </c>
      <c r="H62" s="40" t="s">
        <v>286</v>
      </c>
      <c r="I62" s="40" t="s">
        <v>280</v>
      </c>
      <c r="J62" s="53" t="s">
        <v>387</v>
      </c>
    </row>
    <row r="63" ht="36" customHeight="1" spans="1:10">
      <c r="A63" s="23"/>
      <c r="B63" s="23"/>
      <c r="C63" s="23" t="s">
        <v>275</v>
      </c>
      <c r="D63" s="52" t="s">
        <v>282</v>
      </c>
      <c r="E63" s="53" t="s">
        <v>388</v>
      </c>
      <c r="F63" s="40" t="s">
        <v>278</v>
      </c>
      <c r="G63" s="25" t="s">
        <v>389</v>
      </c>
      <c r="H63" s="40" t="s">
        <v>279</v>
      </c>
      <c r="I63" s="40" t="s">
        <v>280</v>
      </c>
      <c r="J63" s="53" t="s">
        <v>387</v>
      </c>
    </row>
    <row r="64" ht="36" customHeight="1" spans="1:10">
      <c r="A64" s="23"/>
      <c r="B64" s="23"/>
      <c r="C64" s="23" t="s">
        <v>275</v>
      </c>
      <c r="D64" s="52" t="s">
        <v>282</v>
      </c>
      <c r="E64" s="53" t="s">
        <v>390</v>
      </c>
      <c r="F64" s="40" t="s">
        <v>284</v>
      </c>
      <c r="G64" s="25" t="s">
        <v>312</v>
      </c>
      <c r="H64" s="40" t="s">
        <v>286</v>
      </c>
      <c r="I64" s="40" t="s">
        <v>280</v>
      </c>
      <c r="J64" s="53" t="s">
        <v>387</v>
      </c>
    </row>
    <row r="65" ht="36" customHeight="1" spans="1:10">
      <c r="A65" s="23"/>
      <c r="B65" s="23"/>
      <c r="C65" s="23" t="s">
        <v>292</v>
      </c>
      <c r="D65" s="52" t="s">
        <v>293</v>
      </c>
      <c r="E65" s="53" t="s">
        <v>391</v>
      </c>
      <c r="F65" s="40" t="s">
        <v>284</v>
      </c>
      <c r="G65" s="25" t="s">
        <v>295</v>
      </c>
      <c r="H65" s="40" t="s">
        <v>286</v>
      </c>
      <c r="I65" s="40" t="s">
        <v>280</v>
      </c>
      <c r="J65" s="53" t="s">
        <v>392</v>
      </c>
    </row>
    <row r="66" ht="71" customHeight="1" spans="1:10">
      <c r="A66" s="23"/>
      <c r="B66" s="23"/>
      <c r="C66" s="23" t="s">
        <v>297</v>
      </c>
      <c r="D66" s="52" t="s">
        <v>298</v>
      </c>
      <c r="E66" s="53" t="s">
        <v>393</v>
      </c>
      <c r="F66" s="40" t="s">
        <v>284</v>
      </c>
      <c r="G66" s="25" t="s">
        <v>309</v>
      </c>
      <c r="H66" s="40" t="s">
        <v>286</v>
      </c>
      <c r="I66" s="40" t="s">
        <v>280</v>
      </c>
      <c r="J66" s="53" t="s">
        <v>315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11805555555556" footer="0.511805555555556"/>
  <pageSetup paperSize="1" scale="58"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部门项目支出绩效目标表（本次下达）05-2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2026-02-27T15:39:00Z</dcterms:created>
  <dcterms:modified xsi:type="dcterms:W3CDTF">2026-03-06T09:39:11Z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0D7819FF8B1667BF3F30AA69A4BB96E7_42</vt:lpwstr>
  </property>
</Properties>
</file>