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75" firstSheet="5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<sst xmlns="http://schemas.openxmlformats.org/spreadsheetml/2006/main" count="1050" uniqueCount="387">
  <si>
    <t>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</si>
  <si>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</si>
  <si>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</si>
  <si>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</si>
  <si>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</si>
  <si>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</si>
  <si>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</si>
  <si>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</si>
  <si>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</si>
  <si>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</si>
  <si>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</si>
  <si>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</si>
  <si>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</si>
  <si>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</si>
  <si>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</si>
  <si>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</si>
  <si>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</si>
  <si>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</si>
  <si>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</si>
  <si>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</si>
  <si>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</si>
  <si>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</si>
  <si>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</si>
  <si>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</si>
  <si>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</si>
  <si>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</si>
  <si>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</si>
  <si>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</si>
  <si>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</si>
  <si>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</si>
  <si>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</si>
  <si>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</si>
  <si>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</si>
  <si>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</si>
  <si>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</si>
  <si>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</si>
  <si>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</si>
  <si>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</si>
  <si>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</si>
  <si>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</si>
  <si>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</si>
  <si>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</si>
  <si>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</si>
  <si>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</si>
  <si>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</si>
  <si>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</si>
  <si>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</si>
  <si>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</si>
  <si>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</si>
  <si>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</si>
  <si>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</si>
  <si>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</si>
  <si>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</si>
  <si>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</si>
  <si>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</si>
  <si>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189</t>
  </si>
  <si>
    <t>中国共产党易门县委员会宣传部</t>
  </si>
  <si>
    <t>189001</t>
  </si>
  <si>
    <t>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</si>
  <si>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</si>
  <si>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</si>
  <si>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</si>
  <si>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</si>
  <si>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</si>
  <si>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</si>
  <si>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</si>
  <si>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</si>
  <si>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</si>
  <si>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</si>
  <si>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</si>
  <si>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</si>
  <si>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</si>
  <si>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</si>
  <si>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</si>
  <si>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20133</t>
  </si>
  <si>
    <t>宣传事务</t>
  </si>
  <si>
    <t>2013301</t>
  </si>
  <si>
    <t>行政运行</t>
  </si>
  <si>
    <t>2013302</t>
  </si>
  <si>
    <t>一般行政管理事务</t>
  </si>
  <si>
    <t>2013304</t>
  </si>
  <si>
    <t>宣传管理</t>
  </si>
  <si>
    <t>2013350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</si>
  <si>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</si>
  <si>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</si>
  <si>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</si>
  <si>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</si>
  <si>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</si>
  <si>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</si>
  <si>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</si>
  <si>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</si>
  <si>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</si>
  <si>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</si>
  <si>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</si>
  <si>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</si>
  <si>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</si>
  <si>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</si>
  <si>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</si>
  <si>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</si>
  <si>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</si>
  <si>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</si>
  <si>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</si>
  <si>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</si>
  <si>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</si>
  <si>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</si>
  <si>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</si>
  <si>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</si>
  <si>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</si>
  <si>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</si>
  <si>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</si>
  <si>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</si>
  <si>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</si>
  <si>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</si>
  <si>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</si>
  <si>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</si>
  <si>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</si>
  <si>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</si>
  <si>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</si>
  <si>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</si>
  <si>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</si>
  <si>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</si>
  <si>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</si>
  <si>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</si>
  <si>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02-2表</t>
  </si>
  <si>
    <t>2026年一般公共预算支出预算表（按功能科目分类）</t>
  </si>
  <si>
    <t>部门预算支出功能分类科目</t>
  </si>
  <si>
    <t>人员经费</t>
  </si>
  <si>
    <t>公用经费</t>
  </si>
  <si>
    <t>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</si>
  <si>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</si>
  <si>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</si>
  <si>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</si>
  <si>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</si>
  <si>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</si>
  <si>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</si>
  <si>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</si>
  <si>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</si>
  <si>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</si>
  <si>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</si>
  <si>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</si>
  <si>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</si>
  <si>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</si>
  <si>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</si>
  <si>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</si>
  <si>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</si>
  <si>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</si>
  <si>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</si>
  <si>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</si>
  <si>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</si>
  <si>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</si>
  <si>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</si>
  <si>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</si>
  <si>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</si>
  <si>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</si>
  <si>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530425210000000015607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</si>
  <si>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</si>
  <si>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</si>
  <si>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</si>
  <si>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</si>
  <si>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</si>
  <si>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</si>
  <si>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</si>
  <si>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530425210000000015608</t>
  </si>
  <si>
    <t>事业人员支出工资</t>
  </si>
  <si>
    <t>30107</t>
  </si>
  <si>
    <t>绩效工资</t>
  </si>
  <si>
    <t>530425210000000015609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</si>
  <si>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</si>
  <si>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</si>
  <si>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</si>
  <si>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</si>
  <si>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</si>
  <si>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</si>
  <si>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</si>
  <si>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</si>
  <si>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</si>
  <si>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530425210000000015610</t>
  </si>
  <si>
    <t>30113</t>
  </si>
  <si>
    <t>530425210000000015613</t>
  </si>
  <si>
    <t>公车购置及运维费</t>
  </si>
  <si>
    <t>30231</t>
  </si>
  <si>
    <t>公务用车运行维护费</t>
  </si>
  <si>
    <t>530425210000000015615</t>
  </si>
  <si>
    <t>工会经费</t>
  </si>
  <si>
    <t>30228</t>
  </si>
  <si>
    <t>530425210000000015616</t>
  </si>
  <si>
    <t>一般公用经费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</si>
  <si>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</si>
  <si>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</si>
  <si>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</si>
  <si>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</si>
  <si>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</si>
  <si>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</si>
  <si>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</si>
  <si>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</si>
  <si>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30239</t>
  </si>
  <si>
    <t>其他交通费用</t>
  </si>
  <si>
    <t>30299</t>
  </si>
  <si>
    <t>其他商品和服务支出</t>
  </si>
  <si>
    <t>30215</t>
  </si>
  <si>
    <t>会议费</t>
  </si>
  <si>
    <t>30216</t>
  </si>
  <si>
    <t>培训费</t>
  </si>
  <si>
    <t>530425221100000408958</t>
  </si>
  <si>
    <t>30217</t>
  </si>
  <si>
    <t>530425221100000408959</t>
  </si>
  <si>
    <t>公务交通补贴（行政）</t>
  </si>
  <si>
    <t>530425231100001433579</t>
  </si>
  <si>
    <t>规范后奖励性绩效工资</t>
  </si>
  <si>
    <t>530425231100001433604</t>
  </si>
  <si>
    <t>公务员基础绩效奖</t>
  </si>
  <si>
    <t>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</si>
  <si>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</si>
  <si>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</si>
  <si>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</si>
  <si>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</si>
  <si>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</si>
  <si>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</si>
  <si>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特殊困难群体有线电视收视服务经费</t>
  </si>
  <si>
    <t>313 事业发展类</t>
  </si>
  <si>
    <t>530425261100004870195</t>
  </si>
  <si>
    <t>30227</t>
  </si>
  <si>
    <t>委托业务费</t>
  </si>
  <si>
    <t>宣传部自有资金</t>
  </si>
  <si>
    <t>530425231100001286107</t>
  </si>
  <si>
    <t>宣思、文化、道德、文明、扫打、意识形态、网络社科、理论武装、国防教育、对外宣传等工作经费</t>
  </si>
  <si>
    <t>530425231100001141998</t>
  </si>
  <si>
    <t>宣思、文化、道德、文明、扫打、意识形态、网络、社科、理论武装、国防教育、对外宣传等工作经费</t>
  </si>
  <si>
    <t>易门区域形象大交通媒体整合推广服务项目经费</t>
  </si>
  <si>
    <t>530425261100005155599</t>
  </si>
  <si>
    <t>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</si>
  <si>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</si>
  <si>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</si>
  <si>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</si>
  <si>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</si>
  <si>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</si>
  <si>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</si>
  <si>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</si>
  <si>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</si>
  <si>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</si>
  <si>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</si>
  <si>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</si>
  <si>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2026年，在年度预算执行中，我单位加强对单位资金非财政财政拨款的管理，实现单位资金预算指标对执行的有效控制，科学合理编制预算，推进全口径预算管理，将收支全部纳入预算管理.</t>
  </si>
  <si>
    <t>产出指标</t>
  </si>
  <si>
    <t>数量指标</t>
  </si>
  <si>
    <t>宣传活动次数</t>
  </si>
  <si>
    <t>&gt;=</t>
  </si>
  <si>
    <t>次</t>
  </si>
  <si>
    <t>定量指标</t>
  </si>
  <si>
    <t>开展宣传活动次数情况。</t>
  </si>
  <si>
    <t>发放宣传资料册数</t>
  </si>
  <si>
    <t>500</t>
  </si>
  <si>
    <t>册</t>
  </si>
  <si>
    <t>开展宣传活动发放宣传册数量情况。</t>
  </si>
  <si>
    <t>时效指标</t>
  </si>
  <si>
    <t>项目开展及时率</t>
  </si>
  <si>
    <t>90</t>
  </si>
  <si>
    <t>%</t>
  </si>
  <si>
    <t>反映全年宣传思想工作任务完成及时性。
及时率=及时完成任务数/总任务数*100%</t>
  </si>
  <si>
    <t>效益指标</t>
  </si>
  <si>
    <t>社会效益</t>
  </si>
  <si>
    <t>提升社会公众综合素质</t>
  </si>
  <si>
    <t>=</t>
  </si>
  <si>
    <t>有效</t>
  </si>
  <si>
    <t>定性指标</t>
  </si>
  <si>
    <t>反映开展该项工作的效果。</t>
  </si>
  <si>
    <t>满意度指标</t>
  </si>
  <si>
    <t>服务对象满意度</t>
  </si>
  <si>
    <t>反映对开展此项工作的满意程度</t>
  </si>
  <si>
    <t>易门县为进一步扩大宣传区域形象大交通媒体整合工作，在昆明长水国际机场安检口、登机口、交通厅等人流量较为密集点位，采用灯箱+电子屏组合等方式对我县的区域形象进行整合推广，不断提升易门县城市品牌知名度，并强化易门县产业、城市品牌及特色，提升受众择业易门的意愿。</t>
  </si>
  <si>
    <t>媒体投放内容多样化</t>
  </si>
  <si>
    <t>类</t>
  </si>
  <si>
    <t>反映年度内投放内容。</t>
  </si>
  <si>
    <t>机场灯箱及电子屏用于宣传的数量</t>
  </si>
  <si>
    <t>70</t>
  </si>
  <si>
    <t>块</t>
  </si>
  <si>
    <t>反映本年度机场灯箱及电子屏用于宣传的数量</t>
  </si>
  <si>
    <t>宣传的及时性</t>
  </si>
  <si>
    <t>反映相关工作完成的及时情况。</t>
  </si>
  <si>
    <t>提升对外宣传影响力</t>
  </si>
  <si>
    <t>反映开展对外宣传的效果。</t>
  </si>
  <si>
    <t>宣传效果满意度</t>
  </si>
  <si>
    <t>85</t>
  </si>
  <si>
    <t>反映与媒体合作落实情况。</t>
  </si>
  <si>
    <t>完成第一个周期实施计划，初步为2500户特殊困难群体提供免费有线电视收视服务，着力破解“看电视难、看电视烦、看电视贵”的问题，进一步增强广播电视基本公共服务的均衡性和可及性，推动公共文化服务提质 效，兜牢文化服务民生底线，实现广播电视“户户通、时时看、人人享”公共服务目标。</t>
  </si>
  <si>
    <t>提供服务户数</t>
  </si>
  <si>
    <t>2000</t>
  </si>
  <si>
    <t>户</t>
  </si>
  <si>
    <t>反映本年度内新增七类特殊困难群体用户数量</t>
  </si>
  <si>
    <t>实施周期</t>
  </si>
  <si>
    <t>45</t>
  </si>
  <si>
    <t>个</t>
  </si>
  <si>
    <t>反映本年度内提供的节目频数</t>
  </si>
  <si>
    <t>故障报修及时性</t>
  </si>
  <si>
    <t>及时</t>
  </si>
  <si>
    <t>反映故障报修得及时性，即是否在规定时间内进行维修处理。</t>
  </si>
  <si>
    <t>解决特殊困难群体在看电视方面问题</t>
  </si>
  <si>
    <t>反映项目实施的效果。</t>
  </si>
  <si>
    <t>用户满意度</t>
  </si>
  <si>
    <t>反映用户对该项工作实施的满意程度</t>
  </si>
  <si>
    <t>成本指标</t>
  </si>
  <si>
    <t>经济成本指标</t>
  </si>
  <si>
    <t>每户安装服务费</t>
  </si>
  <si>
    <t>&lt;=</t>
  </si>
  <si>
    <t>56</t>
  </si>
  <si>
    <t>元/户</t>
  </si>
  <si>
    <t>反映每安装一户的成本。</t>
  </si>
  <si>
    <t>围绕县委县政府中心工作，抓重点、凸亮点，讲好易门故事、展现易门形象，不断提升对外宣传工作质量和水平，与多家媒体签订宣传合作协议，在各大媒体平台全面展现易门区位优势、良好发展环境，打造对外开放新形象，寻求合作共赢新机遇。提升易门县在云南省以及全国知名度，</t>
  </si>
  <si>
    <t>刊登播发稿件</t>
  </si>
  <si>
    <t>180</t>
  </si>
  <si>
    <t>篇</t>
  </si>
  <si>
    <t>反映与媒体合作落实情况中刊登播发稿件篇数。</t>
  </si>
  <si>
    <t>年度刊登期数</t>
  </si>
  <si>
    <t>期</t>
  </si>
  <si>
    <t>反映全年刊登期数。</t>
  </si>
  <si>
    <t>工作完成及时率</t>
  </si>
  <si>
    <t>06表</t>
  </si>
  <si>
    <t>2026年部门政府性基金预算支出预算表</t>
  </si>
  <si>
    <t>政府性基金预算支出</t>
  </si>
  <si>
    <t>备注：中国共产党易门县委员会宣传部2026年无政府性基金预算支出事项，因此此表无数据。</t>
  </si>
  <si>
    <t>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</si>
  <si>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</si>
  <si>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</si>
  <si>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</si>
  <si>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</si>
  <si>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</si>
  <si>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</si>
  <si>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</si>
  <si>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</si>
  <si>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</si>
  <si>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</si>
  <si>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</si>
  <si>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公务用车维修与保养服务</t>
  </si>
  <si>
    <t>辆</t>
  </si>
  <si>
    <t>公务用车加油服务</t>
  </si>
  <si>
    <t>购买办公椅</t>
  </si>
  <si>
    <t>把</t>
  </si>
  <si>
    <t>购买复印纸</t>
  </si>
  <si>
    <t>批</t>
  </si>
  <si>
    <t>购买办公桌</t>
  </si>
  <si>
    <t>张</t>
  </si>
  <si>
    <t>易门县区域形象大交通媒体整合推广服务</t>
  </si>
  <si>
    <t>元</t>
  </si>
  <si>
    <t xml:space="preserve">公务用车加油服务 </t>
  </si>
  <si>
    <t>公务用车保险</t>
  </si>
  <si>
    <t>08表</t>
  </si>
  <si>
    <t>2026年部门政府购买服务预算表</t>
  </si>
  <si>
    <t>政府购买服务项目</t>
  </si>
  <si>
    <t>政府购买服务目录</t>
  </si>
  <si>
    <t>政府购买服务指导性目录代码</t>
  </si>
  <si>
    <t>备注：中国共产党易门县委员会宣传部2026年无政府购买服务预算事项，因此此表无数据。</t>
  </si>
  <si>
    <t>09-1表</t>
  </si>
  <si>
    <t>2026年对下转移支付预算表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</si>
  <si>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</si>
  <si>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</si>
  <si>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</si>
  <si>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</si>
  <si>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</si>
  <si>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</si>
  <si>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</si>
  <si>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</si>
  <si>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</si>
  <si>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14</t>
  </si>
  <si>
    <t>备注：中国共产党易门县委员会宣传部2026年无对下转移支付预算事项，因此此表无数据。</t>
  </si>
  <si>
    <t>09-2表</t>
  </si>
  <si>
    <t>2026年对下转移支付绩效目标表</t>
  </si>
  <si>
    <t>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</si>
  <si>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</si>
  <si>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</si>
  <si>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</si>
  <si>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</si>
  <si>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</si>
  <si>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</si>
  <si>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</si>
  <si>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家具用具</t>
  </si>
  <si>
    <t>A05010301办公椅</t>
  </si>
  <si>
    <t>办公椅</t>
  </si>
  <si>
    <t>A05010201办公桌</t>
  </si>
  <si>
    <t>办公桌</t>
  </si>
  <si>
    <t>11表</t>
  </si>
  <si>
    <t>2026年上级补助项目支出预算表</t>
  </si>
  <si>
    <t>上级补助</t>
  </si>
  <si>
    <t>备注：中国共产党易门县委员会宣传部2026年无上级补助项目支出预算事项，因此此表无数据。</t>
  </si>
  <si>
    <t>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</si>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</sst>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27"/>
      <name val="SimSun"/>
      <charset val="134"/>
    </font>
    <font>
      <sz val="9"/>
      <name val="宋体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0" fontId="3" fillId="0" borderId="1">
      <alignment horizontal="right" vertical="center"/>
    </xf>
    <xf numFmtId="178" fontId="3" fillId="0" borderId="1">
      <alignment horizontal="right" vertical="center"/>
    </xf>
    <xf numFmtId="49" fontId="3" fillId="0" borderId="1">
      <alignment horizontal="left" vertical="center" wrapText="1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80" fontId="3" fillId="0" borderId="1">
      <alignment horizontal="right" vertical="center"/>
    </xf>
  </cellStyleXfs>
  <cellXfs count="8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78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178" fontId="3" fillId="0" borderId="1" xfId="54" applyNumberFormat="1" applyFont="1" applyBorder="1">
      <alignment horizontal="right" vertical="center"/>
    </xf>
    <xf numFmtId="49" fontId="3" fillId="0" borderId="0" xfId="53" applyNumberFormat="1" applyFont="1" applyBorder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3" fillId="0" borderId="2" xfId="53" applyNumberFormat="1" applyFont="1" applyBorder="1">
      <alignment horizontal="left" vertical="center" wrapText="1"/>
    </xf>
    <xf numFmtId="49" fontId="3" fillId="0" borderId="3" xfId="53" applyNumberFormat="1" applyFont="1" applyBorder="1">
      <alignment horizontal="left" vertical="center" wrapText="1"/>
    </xf>
    <xf numFmtId="49" fontId="3" fillId="0" borderId="0" xfId="53" applyNumberFormat="1" applyFont="1" applyBorder="1" applyAlignment="1">
      <alignment horizontal="right" vertical="center" wrapText="1"/>
    </xf>
    <xf numFmtId="49" fontId="3" fillId="0" borderId="2" xfId="53" applyNumberFormat="1" applyFont="1" applyBorder="1" applyAlignment="1">
      <alignment horizontal="center" vertical="center" wrapText="1"/>
    </xf>
    <xf numFmtId="0" fontId="3" fillId="0" borderId="2" xfId="53" applyNumberFormat="1" applyFont="1" applyBorder="1" applyAlignment="1">
      <alignment horizontal="center" vertical="center" wrapText="1"/>
    </xf>
    <xf numFmtId="178" fontId="3" fillId="0" borderId="2" xfId="54" applyNumberFormat="1" applyFont="1" applyBorder="1">
      <alignment horizontal="right" vertical="center"/>
    </xf>
    <xf numFmtId="49" fontId="3" fillId="0" borderId="3" xfId="53" applyNumberFormat="1" applyFont="1" applyBorder="1" applyAlignment="1">
      <alignment horizontal="center" vertical="center" wrapText="1"/>
    </xf>
    <xf numFmtId="178" fontId="3" fillId="0" borderId="3" xfId="54" applyNumberFormat="1" applyFont="1" applyBorder="1">
      <alignment horizontal="right" vertical="center"/>
    </xf>
    <xf numFmtId="0" fontId="0" fillId="0" borderId="0" xfId="0" applyFont="1" applyBorder="1">
      <alignment vertical="top"/>
    </xf>
    <xf numFmtId="178" fontId="3" fillId="0" borderId="0" xfId="54" applyNumberFormat="1" applyFont="1" applyBorder="1">
      <alignment horizontal="right" vertical="center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3" fillId="0" borderId="0" xfId="53" applyNumberFormat="1" applyFont="1" applyBorder="1" applyAlignment="1">
      <alignment horizontal="center" vertical="center" wrapText="1"/>
    </xf>
    <xf numFmtId="49" fontId="3" fillId="0" borderId="1" xfId="53" applyNumberFormat="1" applyFont="1" applyBorder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0" fontId="3" fillId="0" borderId="1" xfId="53" applyNumberFormat="1" applyFont="1" applyBorder="1">
      <alignment horizontal="left" vertical="center" wrapText="1"/>
    </xf>
    <xf numFmtId="178" fontId="3" fillId="0" borderId="1" xfId="53" applyNumberFormat="1" applyFont="1" applyBorder="1" applyAlignment="1">
      <alignment horizontal="right" vertical="center" wrapText="1"/>
    </xf>
    <xf numFmtId="178" fontId="3" fillId="0" borderId="1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49" fontId="3" fillId="0" borderId="1" xfId="53" applyNumberFormat="1" applyFont="1" applyBorder="1" applyAlignment="1">
      <alignment horizontal="left" vertical="center" wrapText="1" indent="1"/>
    </xf>
    <xf numFmtId="178" fontId="3" fillId="0" borderId="1" xfId="0" applyNumberFormat="1" applyFont="1" applyBorder="1" applyAlignment="1">
      <alignment horizontal="left" vertical="center" wrapText="1"/>
    </xf>
    <xf numFmtId="178" fontId="3" fillId="0" borderId="1" xfId="53" applyNumberFormat="1" applyFont="1" applyBorder="1">
      <alignment horizontal="left" vertical="center" wrapText="1"/>
    </xf>
    <xf numFmtId="0" fontId="7" fillId="0" borderId="0" xfId="0" applyFont="1" applyAlignment="1"/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G7" sqref="G7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10" t="s">
        <v>0</v>
      </c>
    </row>
    <row r="2" ht="45" customHeight="1" spans="1:4">
      <c r="A2" s="2" t="s">
        <v>1</v>
      </c>
      <c r="B2" s="2"/>
      <c r="C2" s="2"/>
      <c r="D2" s="2"/>
    </row>
    <row r="3" ht="18.75" customHeight="1" spans="1:4">
      <c r="A3" s="3" t="str">
        <f>"单位名称："&amp;"中国共产党易门县委员会宣传部"</f>
        <v>单位名称：中国共产党易门县委员会宣传部</v>
      </c>
      <c r="B3" s="3"/>
      <c r="C3" s="73"/>
      <c r="D3" s="10" t="s">
        <v>2</v>
      </c>
    </row>
    <row r="4" ht="22.5" customHeight="1" spans="1:4">
      <c r="A4" s="5" t="s">
        <v>3</v>
      </c>
      <c r="B4" s="5"/>
      <c r="C4" s="5" t="s">
        <v>4</v>
      </c>
      <c r="D4" s="5"/>
    </row>
    <row r="5" ht="18.75" customHeight="1" spans="1:4">
      <c r="A5" s="5" t="s">
        <v>5</v>
      </c>
      <c r="B5" s="5" t="s">
        <v>6</v>
      </c>
      <c r="C5" s="5" t="s">
        <v>7</v>
      </c>
      <c r="D5" s="5" t="s">
        <v>6</v>
      </c>
    </row>
    <row r="6" ht="18.75" customHeight="1" spans="1:4">
      <c r="A6" s="5"/>
      <c r="B6" s="5"/>
      <c r="C6" s="5"/>
      <c r="D6" s="5"/>
    </row>
    <row r="7" ht="22.5" customHeight="1" spans="1:4">
      <c r="A7" s="14" t="s">
        <v>8</v>
      </c>
      <c r="B7" s="18">
        <v>5406890.26</v>
      </c>
      <c r="C7" s="14" t="str">
        <f>"一"&amp;"、"&amp;"一般公共服务支出"</f>
        <v>一、一般公共服务支出</v>
      </c>
      <c r="D7" s="18">
        <v>4501294.41</v>
      </c>
    </row>
    <row r="8" ht="22.5" customHeight="1" spans="1:4">
      <c r="A8" s="14" t="s">
        <v>9</v>
      </c>
      <c r="B8" s="18"/>
      <c r="C8" s="14" t="str">
        <f>"二"&amp;"、"&amp;"社会保障和就业支出"</f>
        <v>二、社会保障和就业支出</v>
      </c>
      <c r="D8" s="18">
        <v>340059.68</v>
      </c>
    </row>
    <row r="9" ht="22.5" customHeight="1" spans="1:4">
      <c r="A9" s="14" t="s">
        <v>10</v>
      </c>
      <c r="B9" s="18"/>
      <c r="C9" s="14" t="str">
        <f>"三"&amp;"、"&amp;"卫生健康支出"</f>
        <v>三、卫生健康支出</v>
      </c>
      <c r="D9" s="18">
        <v>272944.17</v>
      </c>
    </row>
    <row r="10" ht="22.5" customHeight="1" spans="1:4">
      <c r="A10" s="14" t="s">
        <v>11</v>
      </c>
      <c r="B10" s="18"/>
      <c r="C10" s="14" t="str">
        <f>"四"&amp;"、"&amp;"住房保障支出"</f>
        <v>四、住房保障支出</v>
      </c>
      <c r="D10" s="18">
        <v>302592</v>
      </c>
    </row>
    <row r="11" ht="22.5" customHeight="1" spans="1:4">
      <c r="A11" s="14" t="s">
        <v>12</v>
      </c>
      <c r="B11" s="18">
        <v>10000</v>
      </c>
      <c r="C11" s="14"/>
      <c r="D11" s="18"/>
    </row>
    <row r="12" ht="22.5" customHeight="1" spans="1:4">
      <c r="A12" s="14" t="s">
        <v>13</v>
      </c>
      <c r="B12" s="18"/>
      <c r="C12" s="14"/>
      <c r="D12" s="18"/>
    </row>
    <row r="13" ht="22.5" customHeight="1" spans="1:4">
      <c r="A13" s="14" t="s">
        <v>14</v>
      </c>
      <c r="B13" s="18"/>
      <c r="C13" s="14"/>
      <c r="D13" s="18"/>
    </row>
    <row r="14" ht="22.5" customHeight="1" spans="1:4">
      <c r="A14" s="14" t="s">
        <v>15</v>
      </c>
      <c r="B14" s="18"/>
      <c r="C14" s="14"/>
      <c r="D14" s="18"/>
    </row>
    <row r="15" ht="22.5" customHeight="1" spans="1:4">
      <c r="A15" s="74" t="s">
        <v>16</v>
      </c>
      <c r="B15" s="18"/>
      <c r="C15" s="77"/>
      <c r="D15" s="18"/>
    </row>
    <row r="16" ht="22.5" customHeight="1" spans="1:4">
      <c r="A16" s="74" t="s">
        <v>17</v>
      </c>
      <c r="B16" s="18">
        <v>10000</v>
      </c>
      <c r="C16" s="77"/>
      <c r="D16" s="18"/>
    </row>
    <row r="17" ht="22.5" customHeight="1" spans="1:4">
      <c r="A17" s="74"/>
      <c r="B17" s="18"/>
      <c r="C17" s="77"/>
      <c r="D17" s="18"/>
    </row>
    <row r="18" ht="22.5" customHeight="1" spans="1:4">
      <c r="A18" s="75" t="s">
        <v>18</v>
      </c>
      <c r="B18" s="76">
        <v>5416890.26</v>
      </c>
      <c r="C18" s="77" t="s">
        <v>19</v>
      </c>
      <c r="D18" s="76">
        <v>5416890.26</v>
      </c>
    </row>
    <row r="19" ht="22.5" customHeight="1" spans="1:4">
      <c r="A19" s="84" t="s">
        <v>20</v>
      </c>
      <c r="B19" s="18"/>
      <c r="C19" s="85" t="s">
        <v>21</v>
      </c>
      <c r="D19" s="53"/>
    </row>
    <row r="20" ht="22.5" customHeight="1" spans="1:4">
      <c r="A20" s="74" t="s">
        <v>22</v>
      </c>
      <c r="B20" s="76"/>
      <c r="C20" s="74" t="s">
        <v>22</v>
      </c>
      <c r="D20" s="76"/>
    </row>
    <row r="21" ht="22.5" customHeight="1" spans="1:4">
      <c r="A21" s="74" t="s">
        <v>23</v>
      </c>
      <c r="B21" s="76"/>
      <c r="C21" s="74" t="s">
        <v>24</v>
      </c>
      <c r="D21" s="76"/>
    </row>
    <row r="22" ht="22.5" customHeight="1" spans="1:4">
      <c r="A22" s="75" t="s">
        <v>25</v>
      </c>
      <c r="B22" s="76">
        <v>5416890.26</v>
      </c>
      <c r="C22" s="77" t="s">
        <v>26</v>
      </c>
      <c r="D22" s="76">
        <v>5416890.26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89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F1" sqref="F1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54" t="s">
        <v>316</v>
      </c>
    </row>
    <row r="2" ht="37.5" customHeight="1" spans="1:6">
      <c r="A2" s="2" t="s">
        <v>317</v>
      </c>
      <c r="B2" s="2"/>
      <c r="C2" s="2"/>
      <c r="D2" s="2"/>
      <c r="E2" s="2"/>
      <c r="F2" s="2"/>
    </row>
    <row r="3" ht="18.75" customHeight="1" spans="1:6">
      <c r="A3" s="49" t="str">
        <f>"单位名称："&amp;"中国共产党易门县委员会宣传部"</f>
        <v>单位名称：中国共产党易门县委员会宣传部</v>
      </c>
      <c r="B3" s="49"/>
      <c r="C3" s="49"/>
      <c r="D3" s="50"/>
      <c r="E3" s="50"/>
      <c r="F3" s="55" t="s">
        <v>29</v>
      </c>
    </row>
    <row r="4" ht="18.75" customHeight="1" spans="1:6">
      <c r="A4" s="12" t="s">
        <v>138</v>
      </c>
      <c r="B4" s="12" t="s">
        <v>60</v>
      </c>
      <c r="C4" s="12" t="s">
        <v>61</v>
      </c>
      <c r="D4" s="51" t="s">
        <v>318</v>
      </c>
      <c r="E4" s="51"/>
      <c r="F4" s="51"/>
    </row>
    <row r="5" ht="18.75" customHeight="1" spans="1:6">
      <c r="A5" s="12" t="s">
        <v>60</v>
      </c>
      <c r="B5" s="12" t="s">
        <v>60</v>
      </c>
      <c r="C5" s="12" t="s">
        <v>61</v>
      </c>
      <c r="D5" s="51" t="s">
        <v>34</v>
      </c>
      <c r="E5" s="51" t="s">
        <v>64</v>
      </c>
      <c r="F5" s="51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8"/>
      <c r="E7" s="18"/>
      <c r="F7" s="18"/>
    </row>
    <row r="8" ht="20.25" customHeight="1" spans="1:6">
      <c r="A8" s="52" t="s">
        <v>110</v>
      </c>
      <c r="B8" s="52"/>
      <c r="C8" s="52"/>
      <c r="D8" s="53"/>
      <c r="E8" s="53"/>
      <c r="F8" s="53"/>
    </row>
    <row r="9" ht="24" customHeight="1" spans="1:1">
      <c r="A9" t="s">
        <v>319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95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0"/>
  <sheetViews>
    <sheetView showZeros="0" topLeftCell="C1" workbookViewId="0">
      <selection activeCell="Q1" sqref="Q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24" t="s">
        <v>320</v>
      </c>
    </row>
    <row r="2" ht="45" customHeight="1" spans="1:17">
      <c r="A2" s="38" t="s">
        <v>321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47"/>
      <c r="O2" s="47"/>
      <c r="P2" s="47"/>
      <c r="Q2" s="47"/>
    </row>
    <row r="3" ht="20.25" customHeight="1" spans="1:17">
      <c r="A3" s="19" t="str">
        <f>"单位名称："&amp;"中国共产党易门县委员会宣传部"</f>
        <v>单位名称：中国共产党易门县委员会宣传部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4" t="s">
        <v>29</v>
      </c>
    </row>
    <row r="4" ht="20.25" customHeight="1" spans="1:17">
      <c r="A4" s="21" t="s">
        <v>322</v>
      </c>
      <c r="B4" s="21" t="s">
        <v>323</v>
      </c>
      <c r="C4" s="21" t="s">
        <v>324</v>
      </c>
      <c r="D4" s="21" t="s">
        <v>325</v>
      </c>
      <c r="E4" s="21" t="s">
        <v>326</v>
      </c>
      <c r="F4" s="21" t="s">
        <v>327</v>
      </c>
      <c r="G4" s="21" t="s">
        <v>145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328</v>
      </c>
      <c r="B5" s="21" t="s">
        <v>323</v>
      </c>
      <c r="C5" s="21" t="s">
        <v>324</v>
      </c>
      <c r="D5" s="21" t="s">
        <v>325</v>
      </c>
      <c r="E5" s="21" t="s">
        <v>326</v>
      </c>
      <c r="F5" s="21" t="s">
        <v>327</v>
      </c>
      <c r="G5" s="21" t="s">
        <v>32</v>
      </c>
      <c r="H5" s="21" t="s">
        <v>35</v>
      </c>
      <c r="I5" s="21" t="s">
        <v>329</v>
      </c>
      <c r="J5" s="21" t="s">
        <v>330</v>
      </c>
      <c r="K5" s="21" t="s">
        <v>38</v>
      </c>
      <c r="L5" s="21" t="s">
        <v>331</v>
      </c>
      <c r="M5" s="21" t="s">
        <v>63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48" t="s">
        <v>43</v>
      </c>
      <c r="P6" s="48" t="s">
        <v>44</v>
      </c>
      <c r="Q6" s="48" t="s">
        <v>45</v>
      </c>
    </row>
    <row r="7" ht="20.25" customHeight="1" spans="1:17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  <c r="I7" s="40">
        <v>9</v>
      </c>
      <c r="J7" s="40">
        <v>10</v>
      </c>
      <c r="K7" s="40">
        <v>11</v>
      </c>
      <c r="L7" s="40">
        <v>12</v>
      </c>
      <c r="M7" s="40">
        <v>13</v>
      </c>
      <c r="N7" s="40">
        <v>14</v>
      </c>
      <c r="O7" s="40">
        <v>15</v>
      </c>
      <c r="P7" s="40">
        <v>16</v>
      </c>
      <c r="Q7" s="40">
        <v>17</v>
      </c>
    </row>
    <row r="8" ht="35" customHeight="1" spans="1:17">
      <c r="A8" s="44" t="s">
        <v>186</v>
      </c>
      <c r="B8" s="35"/>
      <c r="C8" s="35"/>
      <c r="D8" s="45"/>
      <c r="E8" s="45"/>
      <c r="F8" s="45">
        <v>3250</v>
      </c>
      <c r="G8" s="45">
        <v>16250</v>
      </c>
      <c r="H8" s="45">
        <v>16250</v>
      </c>
      <c r="I8" s="45"/>
      <c r="J8" s="41"/>
      <c r="K8" s="41"/>
      <c r="L8" s="45"/>
      <c r="M8" s="45"/>
      <c r="N8" s="45"/>
      <c r="O8" s="45"/>
      <c r="P8" s="45"/>
      <c r="Q8" s="45"/>
    </row>
    <row r="9" ht="35" customHeight="1" spans="1:17">
      <c r="A9" s="35"/>
      <c r="B9" s="35" t="s">
        <v>332</v>
      </c>
      <c r="C9" s="35" t="str">
        <f>"C23120301"&amp;"  "&amp;"车辆维修和保养服务"</f>
        <v>C23120301  车辆维修和保养服务</v>
      </c>
      <c r="D9" s="46" t="s">
        <v>333</v>
      </c>
      <c r="E9" s="37">
        <v>1</v>
      </c>
      <c r="F9" s="45"/>
      <c r="G9" s="45">
        <v>2000</v>
      </c>
      <c r="H9" s="41">
        <v>2000</v>
      </c>
      <c r="I9" s="41"/>
      <c r="J9" s="41"/>
      <c r="K9" s="41"/>
      <c r="L9" s="45"/>
      <c r="M9" s="45"/>
      <c r="N9" s="45"/>
      <c r="O9" s="45"/>
      <c r="P9" s="45"/>
      <c r="Q9" s="45"/>
    </row>
    <row r="10" ht="35" customHeight="1" spans="1:17">
      <c r="A10" s="35"/>
      <c r="B10" s="35" t="s">
        <v>334</v>
      </c>
      <c r="C10" s="35" t="str">
        <f>"C23120302"&amp;"  "&amp;"车辆加油、添加燃料服务"</f>
        <v>C23120302  车辆加油、添加燃料服务</v>
      </c>
      <c r="D10" s="46" t="s">
        <v>333</v>
      </c>
      <c r="E10" s="37">
        <v>1</v>
      </c>
      <c r="F10" s="45"/>
      <c r="G10" s="45">
        <v>3000</v>
      </c>
      <c r="H10" s="41">
        <v>3000</v>
      </c>
      <c r="I10" s="41"/>
      <c r="J10" s="41"/>
      <c r="K10" s="41"/>
      <c r="L10" s="45"/>
      <c r="M10" s="45"/>
      <c r="N10" s="45"/>
      <c r="O10" s="45"/>
      <c r="P10" s="45"/>
      <c r="Q10" s="45"/>
    </row>
    <row r="11" ht="35" customHeight="1" spans="1:17">
      <c r="A11" s="35"/>
      <c r="B11" s="35" t="s">
        <v>335</v>
      </c>
      <c r="C11" s="35" t="str">
        <f>"A05010301"&amp;"  "&amp;"办公椅"</f>
        <v>A05010301  办公椅</v>
      </c>
      <c r="D11" s="46" t="s">
        <v>336</v>
      </c>
      <c r="E11" s="37">
        <v>5</v>
      </c>
      <c r="F11" s="45">
        <v>750</v>
      </c>
      <c r="G11" s="45">
        <v>750</v>
      </c>
      <c r="H11" s="41">
        <v>750</v>
      </c>
      <c r="I11" s="41"/>
      <c r="J11" s="41"/>
      <c r="K11" s="41"/>
      <c r="L11" s="45"/>
      <c r="M11" s="45"/>
      <c r="N11" s="45"/>
      <c r="O11" s="45"/>
      <c r="P11" s="45"/>
      <c r="Q11" s="45"/>
    </row>
    <row r="12" ht="35" customHeight="1" spans="1:17">
      <c r="A12" s="35"/>
      <c r="B12" s="35" t="s">
        <v>337</v>
      </c>
      <c r="C12" s="35" t="str">
        <f>"A05040101"&amp;"  "&amp;"复印纸"</f>
        <v>A05040101  复印纸</v>
      </c>
      <c r="D12" s="46" t="s">
        <v>338</v>
      </c>
      <c r="E12" s="37">
        <v>1</v>
      </c>
      <c r="F12" s="45"/>
      <c r="G12" s="45">
        <v>8000</v>
      </c>
      <c r="H12" s="41">
        <v>8000</v>
      </c>
      <c r="I12" s="41"/>
      <c r="J12" s="41"/>
      <c r="K12" s="41"/>
      <c r="L12" s="45"/>
      <c r="M12" s="45"/>
      <c r="N12" s="45"/>
      <c r="O12" s="45"/>
      <c r="P12" s="45"/>
      <c r="Q12" s="45"/>
    </row>
    <row r="13" ht="35" customHeight="1" spans="1:17">
      <c r="A13" s="35"/>
      <c r="B13" s="35" t="s">
        <v>339</v>
      </c>
      <c r="C13" s="35" t="str">
        <f>"A05010201"&amp;"  "&amp;"办公桌"</f>
        <v>A05010201  办公桌</v>
      </c>
      <c r="D13" s="46" t="s">
        <v>340</v>
      </c>
      <c r="E13" s="37">
        <v>5</v>
      </c>
      <c r="F13" s="45">
        <v>2500</v>
      </c>
      <c r="G13" s="45">
        <v>2500</v>
      </c>
      <c r="H13" s="41">
        <v>2500</v>
      </c>
      <c r="I13" s="41"/>
      <c r="J13" s="41"/>
      <c r="K13" s="41"/>
      <c r="L13" s="45"/>
      <c r="M13" s="45"/>
      <c r="N13" s="45"/>
      <c r="O13" s="45"/>
      <c r="P13" s="45"/>
      <c r="Q13" s="45"/>
    </row>
    <row r="14" ht="35" customHeight="1" spans="1:17">
      <c r="A14" s="44" t="s">
        <v>228</v>
      </c>
      <c r="B14" s="35"/>
      <c r="C14" s="35"/>
      <c r="D14" s="35"/>
      <c r="E14" s="35"/>
      <c r="F14" s="45">
        <v>600000</v>
      </c>
      <c r="G14" s="45">
        <v>600000</v>
      </c>
      <c r="H14" s="45">
        <v>600000</v>
      </c>
      <c r="I14" s="45"/>
      <c r="J14" s="41"/>
      <c r="K14" s="41"/>
      <c r="L14" s="45"/>
      <c r="M14" s="45"/>
      <c r="N14" s="45"/>
      <c r="O14" s="45"/>
      <c r="P14" s="45"/>
      <c r="Q14" s="45"/>
    </row>
    <row r="15" ht="35" customHeight="1" spans="1:17">
      <c r="A15" s="35"/>
      <c r="B15" s="35" t="s">
        <v>341</v>
      </c>
      <c r="C15" s="35" t="str">
        <f>"C23150000"&amp;"  "&amp;"广告宣传服务"</f>
        <v>C23150000  广告宣传服务</v>
      </c>
      <c r="D15" s="46" t="s">
        <v>342</v>
      </c>
      <c r="E15" s="37">
        <v>1</v>
      </c>
      <c r="F15" s="45">
        <v>600000</v>
      </c>
      <c r="G15" s="45">
        <v>600000</v>
      </c>
      <c r="H15" s="41">
        <v>600000</v>
      </c>
      <c r="I15" s="41"/>
      <c r="J15" s="41"/>
      <c r="K15" s="41"/>
      <c r="L15" s="45"/>
      <c r="M15" s="45"/>
      <c r="N15" s="45"/>
      <c r="O15" s="45"/>
      <c r="P15" s="45"/>
      <c r="Q15" s="45"/>
    </row>
    <row r="16" ht="35" customHeight="1" spans="1:17">
      <c r="A16" s="44" t="s">
        <v>179</v>
      </c>
      <c r="B16" s="35"/>
      <c r="C16" s="35"/>
      <c r="D16" s="35"/>
      <c r="E16" s="35"/>
      <c r="F16" s="45"/>
      <c r="G16" s="45">
        <v>19400</v>
      </c>
      <c r="H16" s="45">
        <v>19400</v>
      </c>
      <c r="I16" s="45"/>
      <c r="J16" s="41"/>
      <c r="K16" s="41"/>
      <c r="L16" s="45"/>
      <c r="M16" s="45"/>
      <c r="N16" s="45"/>
      <c r="O16" s="45"/>
      <c r="P16" s="45"/>
      <c r="Q16" s="45"/>
    </row>
    <row r="17" ht="35" customHeight="1" spans="1:17">
      <c r="A17" s="35"/>
      <c r="B17" s="35" t="s">
        <v>343</v>
      </c>
      <c r="C17" s="35" t="str">
        <f>"C23120302"&amp;"  "&amp;"车辆加油、添加燃料服务"</f>
        <v>C23120302  车辆加油、添加燃料服务</v>
      </c>
      <c r="D17" s="46" t="s">
        <v>333</v>
      </c>
      <c r="E17" s="37">
        <v>1</v>
      </c>
      <c r="F17" s="45"/>
      <c r="G17" s="45">
        <v>12000</v>
      </c>
      <c r="H17" s="41">
        <v>12000</v>
      </c>
      <c r="I17" s="41"/>
      <c r="J17" s="41"/>
      <c r="K17" s="41"/>
      <c r="L17" s="45"/>
      <c r="M17" s="45"/>
      <c r="N17" s="45"/>
      <c r="O17" s="45"/>
      <c r="P17" s="45"/>
      <c r="Q17" s="45"/>
    </row>
    <row r="18" ht="35" customHeight="1" spans="1:17">
      <c r="A18" s="35"/>
      <c r="B18" s="35" t="s">
        <v>344</v>
      </c>
      <c r="C18" s="35" t="str">
        <f>"C1804010201"&amp;"  "&amp;"机动车保险服务"</f>
        <v>C1804010201  机动车保险服务</v>
      </c>
      <c r="D18" s="46" t="s">
        <v>333</v>
      </c>
      <c r="E18" s="37">
        <v>1</v>
      </c>
      <c r="F18" s="45"/>
      <c r="G18" s="45">
        <v>3300</v>
      </c>
      <c r="H18" s="41">
        <v>3300</v>
      </c>
      <c r="I18" s="41"/>
      <c r="J18" s="41"/>
      <c r="K18" s="41"/>
      <c r="L18" s="45"/>
      <c r="M18" s="45"/>
      <c r="N18" s="45"/>
      <c r="O18" s="45"/>
      <c r="P18" s="45"/>
      <c r="Q18" s="45"/>
    </row>
    <row r="19" ht="35" customHeight="1" spans="1:17">
      <c r="A19" s="35"/>
      <c r="B19" s="35" t="s">
        <v>332</v>
      </c>
      <c r="C19" s="35" t="str">
        <f>"C23120301"&amp;"  "&amp;"车辆维修和保养服务"</f>
        <v>C23120301  车辆维修和保养服务</v>
      </c>
      <c r="D19" s="46" t="s">
        <v>333</v>
      </c>
      <c r="E19" s="37">
        <v>1</v>
      </c>
      <c r="F19" s="45"/>
      <c r="G19" s="45">
        <v>4100</v>
      </c>
      <c r="H19" s="41">
        <v>4100</v>
      </c>
      <c r="I19" s="41"/>
      <c r="J19" s="41"/>
      <c r="K19" s="41"/>
      <c r="L19" s="45"/>
      <c r="M19" s="45"/>
      <c r="N19" s="45"/>
      <c r="O19" s="45"/>
      <c r="P19" s="45"/>
      <c r="Q19" s="45"/>
    </row>
    <row r="20" ht="35" customHeight="1" spans="1:17">
      <c r="A20" s="37" t="s">
        <v>32</v>
      </c>
      <c r="B20" s="37"/>
      <c r="C20" s="37"/>
      <c r="D20" s="46"/>
      <c r="E20" s="46"/>
      <c r="F20" s="45">
        <v>603250</v>
      </c>
      <c r="G20" s="45">
        <v>635650</v>
      </c>
      <c r="H20" s="45">
        <v>635650</v>
      </c>
      <c r="I20" s="45"/>
      <c r="J20" s="45"/>
      <c r="K20" s="45"/>
      <c r="L20" s="45"/>
      <c r="M20" s="45"/>
      <c r="N20" s="45"/>
      <c r="O20" s="45"/>
      <c r="P20" s="45"/>
      <c r="Q20" s="45"/>
    </row>
  </sheetData>
  <mergeCells count="17">
    <mergeCell ref="A1:M1"/>
    <mergeCell ref="A2:Q2"/>
    <mergeCell ref="A3:M3"/>
    <mergeCell ref="G4:Q4"/>
    <mergeCell ref="L5:Q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1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topLeftCell="B1" workbookViewId="0">
      <selection activeCell="N1" sqref="N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 t="s">
        <v>345</v>
      </c>
    </row>
    <row r="2" ht="45" customHeight="1" spans="1:14">
      <c r="A2" s="38" t="s">
        <v>346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20.25" customHeight="1" spans="1:14">
      <c r="A3" s="19" t="str">
        <f>"单位名称："&amp;"中国共产党易门县委员会宣传部"</f>
        <v>单位名称：中国共产党易门县委员会宣传部</v>
      </c>
      <c r="B3" s="19"/>
      <c r="C3" s="19"/>
      <c r="D3" s="19"/>
      <c r="E3" s="19"/>
      <c r="F3" s="19"/>
      <c r="G3" s="19"/>
      <c r="H3" s="19"/>
      <c r="I3" s="24"/>
      <c r="J3" s="24"/>
      <c r="K3" s="24"/>
      <c r="L3" s="24"/>
      <c r="M3" s="24"/>
      <c r="N3" s="24" t="s">
        <v>29</v>
      </c>
    </row>
    <row r="4" ht="27.15" customHeight="1" spans="1:14">
      <c r="A4" s="39" t="s">
        <v>322</v>
      </c>
      <c r="B4" s="39" t="s">
        <v>347</v>
      </c>
      <c r="C4" s="39" t="s">
        <v>348</v>
      </c>
      <c r="D4" s="39" t="s">
        <v>145</v>
      </c>
      <c r="E4" s="39"/>
      <c r="F4" s="39"/>
      <c r="G4" s="39"/>
      <c r="H4" s="39"/>
      <c r="I4" s="39"/>
      <c r="J4" s="39"/>
      <c r="K4" s="39"/>
      <c r="L4" s="39"/>
      <c r="M4" s="39"/>
      <c r="N4" s="39"/>
    </row>
    <row r="5" ht="23.4" customHeight="1" spans="1:14">
      <c r="A5" s="39" t="s">
        <v>328</v>
      </c>
      <c r="B5" s="39"/>
      <c r="C5" s="39" t="s">
        <v>349</v>
      </c>
      <c r="D5" s="39" t="s">
        <v>32</v>
      </c>
      <c r="E5" s="39" t="s">
        <v>35</v>
      </c>
      <c r="F5" s="39" t="s">
        <v>329</v>
      </c>
      <c r="G5" s="39" t="s">
        <v>330</v>
      </c>
      <c r="H5" s="39" t="s">
        <v>38</v>
      </c>
      <c r="I5" s="39" t="s">
        <v>331</v>
      </c>
      <c r="J5" s="39"/>
      <c r="K5" s="39"/>
      <c r="L5" s="39"/>
      <c r="M5" s="39"/>
      <c r="N5" s="39"/>
    </row>
    <row r="6" ht="28.65" customHeight="1" spans="1:14">
      <c r="A6" s="39"/>
      <c r="B6" s="39"/>
      <c r="C6" s="39"/>
      <c r="D6" s="39"/>
      <c r="E6" s="39" t="s">
        <v>34</v>
      </c>
      <c r="F6" s="39"/>
      <c r="G6" s="39"/>
      <c r="H6" s="39"/>
      <c r="I6" s="39" t="s">
        <v>34</v>
      </c>
      <c r="J6" s="39" t="s">
        <v>41</v>
      </c>
      <c r="K6" s="39" t="s">
        <v>42</v>
      </c>
      <c r="L6" s="42" t="s">
        <v>43</v>
      </c>
      <c r="M6" s="42" t="s">
        <v>44</v>
      </c>
      <c r="N6" s="42" t="s">
        <v>45</v>
      </c>
    </row>
    <row r="7" ht="35" customHeight="1" spans="1:14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  <c r="I7" s="40">
        <v>9</v>
      </c>
      <c r="J7" s="40">
        <v>10</v>
      </c>
      <c r="K7" s="40">
        <v>11</v>
      </c>
      <c r="L7" s="40">
        <v>12</v>
      </c>
      <c r="M7" s="40">
        <v>13</v>
      </c>
      <c r="N7" s="40">
        <v>14</v>
      </c>
    </row>
    <row r="8" ht="35" customHeight="1" spans="1:14">
      <c r="A8" s="35"/>
      <c r="B8" s="35"/>
      <c r="C8" s="35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ht="35" customHeight="1" spans="1:14">
      <c r="A9" s="35"/>
      <c r="B9" s="35"/>
      <c r="C9" s="35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ht="35" customHeight="1" spans="1:14">
      <c r="A10" s="37" t="s">
        <v>32</v>
      </c>
      <c r="B10" s="37"/>
      <c r="C10" s="37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ht="35" customHeight="1" spans="1:1">
      <c r="A11" t="s">
        <v>350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48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K1" sqref="K1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ht="24.15" customHeight="1" spans="1:11">
      <c r="A1" s="19"/>
      <c r="B1" s="19"/>
      <c r="C1" s="19"/>
      <c r="D1" s="19"/>
      <c r="E1" s="19"/>
      <c r="F1" s="19"/>
      <c r="G1" s="19"/>
      <c r="H1" s="19"/>
      <c r="I1" s="19"/>
      <c r="J1" s="19"/>
      <c r="K1" s="24" t="s">
        <v>351</v>
      </c>
    </row>
    <row r="2" ht="45.15" customHeight="1" spans="1:11">
      <c r="A2" s="32" t="s">
        <v>352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8.75" customHeight="1" spans="1:11">
      <c r="A3" s="19" t="str">
        <f>"单位名称："&amp;"中国共产党易门县委员会宣传部"</f>
        <v>单位名称：中国共产党易门县委员会宣传部</v>
      </c>
      <c r="B3" s="19"/>
      <c r="C3" s="19"/>
      <c r="D3" s="19"/>
      <c r="E3" s="19"/>
      <c r="F3" s="19"/>
      <c r="G3" s="19"/>
      <c r="H3" s="19"/>
      <c r="I3" s="19"/>
      <c r="J3" s="19"/>
      <c r="K3" s="24" t="s">
        <v>29</v>
      </c>
    </row>
    <row r="4" ht="22.5" customHeight="1" spans="1:11">
      <c r="A4" s="36" t="s">
        <v>353</v>
      </c>
      <c r="B4" s="36" t="s">
        <v>145</v>
      </c>
      <c r="C4" s="36"/>
      <c r="D4" s="36"/>
      <c r="E4" s="36" t="s">
        <v>354</v>
      </c>
      <c r="F4" s="36"/>
      <c r="G4" s="36"/>
      <c r="H4" s="36"/>
      <c r="I4" s="36"/>
      <c r="J4" s="36"/>
      <c r="K4" s="36"/>
    </row>
    <row r="5" ht="22.5" customHeight="1" spans="1:11">
      <c r="A5" s="36"/>
      <c r="B5" s="36" t="s">
        <v>32</v>
      </c>
      <c r="C5" s="36" t="s">
        <v>35</v>
      </c>
      <c r="D5" s="36" t="s">
        <v>329</v>
      </c>
      <c r="E5" s="36" t="s">
        <v>355</v>
      </c>
      <c r="F5" s="36" t="s">
        <v>356</v>
      </c>
      <c r="G5" s="12" t="s">
        <v>357</v>
      </c>
      <c r="H5" s="12" t="s">
        <v>358</v>
      </c>
      <c r="I5" s="12" t="s">
        <v>359</v>
      </c>
      <c r="J5" s="12" t="s">
        <v>360</v>
      </c>
      <c r="K5" s="12" t="s">
        <v>361</v>
      </c>
    </row>
    <row r="6" ht="35" customHeight="1" spans="1:11">
      <c r="A6" s="37" t="s">
        <v>46</v>
      </c>
      <c r="B6" s="37" t="s">
        <v>47</v>
      </c>
      <c r="C6" s="37" t="s">
        <v>48</v>
      </c>
      <c r="D6" s="37" t="s">
        <v>49</v>
      </c>
      <c r="E6" s="37" t="s">
        <v>50</v>
      </c>
      <c r="F6" s="37" t="s">
        <v>51</v>
      </c>
      <c r="G6" s="37" t="s">
        <v>52</v>
      </c>
      <c r="H6" s="37" t="s">
        <v>53</v>
      </c>
      <c r="I6" s="37" t="s">
        <v>54</v>
      </c>
      <c r="J6" s="37" t="s">
        <v>71</v>
      </c>
      <c r="K6" s="37" t="s">
        <v>362</v>
      </c>
    </row>
    <row r="7" ht="35" customHeight="1" spans="1:1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ht="35" customHeight="1" spans="1:11">
      <c r="A8" s="37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ht="35" customHeight="1" spans="1:1">
      <c r="A9" s="17" t="s">
        <v>363</v>
      </c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" footer="0.5"/>
  <pageSetup paperSize="9" scale="63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opLeftCell="C1" workbookViewId="0">
      <selection activeCell="J1" sqref="J1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9"/>
      <c r="B1" s="19"/>
      <c r="C1" s="19"/>
      <c r="D1" s="19"/>
      <c r="E1" s="19"/>
      <c r="F1" s="19"/>
      <c r="G1" s="19"/>
      <c r="H1" s="19"/>
      <c r="I1" s="19"/>
      <c r="J1" s="24" t="s">
        <v>364</v>
      </c>
    </row>
    <row r="2" ht="52.05" customHeight="1" spans="1:10">
      <c r="A2" s="32" t="s">
        <v>365</v>
      </c>
      <c r="B2" s="33"/>
      <c r="C2" s="33"/>
      <c r="D2" s="33"/>
      <c r="E2" s="33"/>
      <c r="F2" s="33"/>
      <c r="G2" s="33"/>
      <c r="H2" s="33"/>
      <c r="I2" s="33"/>
      <c r="J2" s="33"/>
    </row>
    <row r="3" ht="21.3" customHeight="1" spans="1:10">
      <c r="A3" s="19" t="str">
        <f>"单位名称："&amp;"中国共产党易门县委员会宣传部"</f>
        <v>单位名称：中国共产党易门县委员会宣传部</v>
      </c>
      <c r="B3" s="19"/>
      <c r="C3" s="19"/>
      <c r="D3" s="34"/>
      <c r="E3" s="34"/>
      <c r="F3" s="34"/>
      <c r="G3" s="34"/>
      <c r="H3" s="34"/>
      <c r="I3" s="34"/>
      <c r="J3" s="34"/>
    </row>
    <row r="4" ht="27.15" customHeight="1" spans="1:10">
      <c r="A4" s="21" t="s">
        <v>232</v>
      </c>
      <c r="B4" s="21" t="s">
        <v>233</v>
      </c>
      <c r="C4" s="21" t="s">
        <v>234</v>
      </c>
      <c r="D4" s="21" t="s">
        <v>235</v>
      </c>
      <c r="E4" s="21" t="s">
        <v>236</v>
      </c>
      <c r="F4" s="21" t="s">
        <v>237</v>
      </c>
      <c r="G4" s="21" t="s">
        <v>238</v>
      </c>
      <c r="H4" s="21" t="s">
        <v>239</v>
      </c>
      <c r="I4" s="21" t="s">
        <v>240</v>
      </c>
      <c r="J4" s="21" t="s">
        <v>241</v>
      </c>
    </row>
    <row r="5" ht="3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71</v>
      </c>
    </row>
    <row r="6" ht="35" customHeight="1" spans="1:10">
      <c r="A6" s="35"/>
      <c r="B6" s="35"/>
      <c r="C6" s="35"/>
      <c r="D6" s="35"/>
      <c r="E6" s="35"/>
      <c r="F6" s="35"/>
      <c r="G6" s="35"/>
      <c r="H6" s="35"/>
      <c r="I6" s="35"/>
      <c r="J6" s="35"/>
    </row>
    <row r="7" ht="35" customHeight="1" spans="1:10">
      <c r="A7" s="35"/>
      <c r="B7" s="35"/>
      <c r="C7" s="35"/>
      <c r="D7" s="35"/>
      <c r="E7" s="35"/>
      <c r="F7" s="35"/>
      <c r="G7" s="35"/>
      <c r="H7" s="35"/>
      <c r="I7" s="35"/>
      <c r="J7" s="35"/>
    </row>
    <row r="8" ht="41" customHeight="1" spans="1:3">
      <c r="A8" s="17" t="s">
        <v>363</v>
      </c>
      <c r="B8" s="17"/>
      <c r="C8" s="17"/>
    </row>
  </sheetData>
  <mergeCells count="2">
    <mergeCell ref="A2:J2"/>
    <mergeCell ref="A3:C3"/>
  </mergeCells>
  <pageMargins left="0.75" right="0.75" top="1" bottom="1" header="0.5" footer="0.5"/>
  <pageSetup paperSize="9" scale="46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H1" sqref="H1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19"/>
      <c r="B1" s="19"/>
      <c r="C1" s="19"/>
      <c r="D1" s="19"/>
      <c r="E1" s="19"/>
      <c r="F1" s="19"/>
      <c r="G1" s="19"/>
      <c r="H1" s="24" t="s">
        <v>366</v>
      </c>
    </row>
    <row r="2" ht="41.4" customHeight="1" spans="1:8">
      <c r="A2" s="20" t="s">
        <v>367</v>
      </c>
      <c r="B2" s="20"/>
      <c r="C2" s="20"/>
      <c r="D2" s="20"/>
      <c r="E2" s="20"/>
      <c r="F2" s="20"/>
      <c r="G2" s="20"/>
      <c r="H2" s="20"/>
    </row>
    <row r="3" ht="18.75" customHeight="1" spans="1:8">
      <c r="A3" s="19" t="str">
        <f>"单位名称："&amp;"中国共产党易门县委员会宣传部"</f>
        <v>单位名称：中国共产党易门县委员会宣传部</v>
      </c>
      <c r="B3" s="19"/>
      <c r="C3" s="19"/>
      <c r="D3" s="19"/>
      <c r="E3" s="19"/>
      <c r="F3" s="19"/>
      <c r="G3" s="19"/>
      <c r="H3" s="19"/>
    </row>
    <row r="4" ht="18.75" customHeight="1" spans="1:8">
      <c r="A4" s="21" t="s">
        <v>138</v>
      </c>
      <c r="B4" s="21" t="s">
        <v>368</v>
      </c>
      <c r="C4" s="21" t="s">
        <v>369</v>
      </c>
      <c r="D4" s="21" t="s">
        <v>370</v>
      </c>
      <c r="E4" s="21" t="s">
        <v>325</v>
      </c>
      <c r="F4" s="21" t="s">
        <v>371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326</v>
      </c>
      <c r="G5" s="21" t="s">
        <v>372</v>
      </c>
      <c r="H5" s="21" t="s">
        <v>373</v>
      </c>
    </row>
    <row r="6" ht="3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35" customHeight="1" spans="1:8">
      <c r="A7" s="22" t="s">
        <v>56</v>
      </c>
      <c r="B7" s="22" t="s">
        <v>374</v>
      </c>
      <c r="C7" s="22" t="s">
        <v>375</v>
      </c>
      <c r="D7" s="22" t="s">
        <v>376</v>
      </c>
      <c r="E7" s="25" t="s">
        <v>336</v>
      </c>
      <c r="F7" s="26">
        <v>5</v>
      </c>
      <c r="G7" s="27">
        <v>150</v>
      </c>
      <c r="H7" s="27">
        <v>750</v>
      </c>
    </row>
    <row r="8" ht="35" customHeight="1" spans="1:8">
      <c r="A8" s="22" t="s">
        <v>56</v>
      </c>
      <c r="B8" s="22" t="s">
        <v>374</v>
      </c>
      <c r="C8" s="22" t="s">
        <v>377</v>
      </c>
      <c r="D8" s="22" t="s">
        <v>378</v>
      </c>
      <c r="E8" s="25" t="s">
        <v>340</v>
      </c>
      <c r="F8" s="25">
        <v>5</v>
      </c>
      <c r="G8" s="27">
        <v>500</v>
      </c>
      <c r="H8" s="27">
        <v>2500</v>
      </c>
    </row>
    <row r="9" ht="35" customHeight="1" spans="1:8">
      <c r="A9" s="23" t="s">
        <v>32</v>
      </c>
      <c r="B9" s="23"/>
      <c r="C9" s="23"/>
      <c r="D9" s="23"/>
      <c r="E9" s="28"/>
      <c r="F9" s="28">
        <f>SUM(F7:F8)</f>
        <v>10</v>
      </c>
      <c r="G9" s="29">
        <f>SUM(G7:G8)</f>
        <v>650</v>
      </c>
      <c r="H9" s="29">
        <f>SUM(H7:H8)</f>
        <v>3250</v>
      </c>
    </row>
    <row r="10" customHeight="1" spans="6:8">
      <c r="F10" s="30"/>
      <c r="G10" s="31"/>
      <c r="H10" s="31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57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K1" sqref="K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9"/>
      <c r="I1" s="9"/>
      <c r="J1" s="9"/>
      <c r="K1" s="9" t="s">
        <v>379</v>
      </c>
    </row>
    <row r="2" ht="45" customHeight="1" spans="1:11">
      <c r="A2" s="2" t="s">
        <v>380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75" customHeight="1" spans="1:11">
      <c r="A3" s="3" t="str">
        <f>"单位名称："&amp;"中国共产党易门县委员会宣传部"</f>
        <v>单位名称：中国共产党易门县委员会宣传部</v>
      </c>
      <c r="B3" s="3"/>
      <c r="C3" s="3"/>
      <c r="D3" s="3"/>
      <c r="E3" s="3"/>
      <c r="F3" s="3"/>
      <c r="G3" s="3"/>
      <c r="H3" s="10"/>
      <c r="I3" s="10"/>
      <c r="J3" s="10"/>
      <c r="K3" s="10" t="s">
        <v>29</v>
      </c>
    </row>
    <row r="4" ht="18.75" customHeight="1" spans="1:11">
      <c r="A4" s="12" t="s">
        <v>213</v>
      </c>
      <c r="B4" s="12" t="s">
        <v>140</v>
      </c>
      <c r="C4" s="12" t="s">
        <v>214</v>
      </c>
      <c r="D4" s="12" t="s">
        <v>141</v>
      </c>
      <c r="E4" s="12" t="s">
        <v>142</v>
      </c>
      <c r="F4" s="12" t="s">
        <v>215</v>
      </c>
      <c r="G4" s="12" t="s">
        <v>144</v>
      </c>
      <c r="H4" s="12" t="s">
        <v>32</v>
      </c>
      <c r="I4" s="12" t="s">
        <v>381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3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35" customHeight="1" spans="1:11">
      <c r="A8" s="14"/>
      <c r="B8" s="15"/>
      <c r="C8" s="14"/>
      <c r="D8" s="14"/>
      <c r="E8" s="14"/>
      <c r="F8" s="14"/>
      <c r="G8" s="14"/>
      <c r="H8" s="18"/>
      <c r="I8" s="18"/>
      <c r="J8" s="18"/>
      <c r="K8" s="18"/>
    </row>
    <row r="9" ht="35" customHeight="1" spans="1:11">
      <c r="A9" s="14"/>
      <c r="B9" s="15"/>
      <c r="C9" s="14"/>
      <c r="D9" s="14"/>
      <c r="E9" s="14"/>
      <c r="F9" s="14"/>
      <c r="G9" s="14"/>
      <c r="H9" s="18"/>
      <c r="I9" s="18"/>
      <c r="J9" s="18"/>
      <c r="K9" s="18"/>
    </row>
    <row r="10" ht="35" customHeight="1" spans="1:11">
      <c r="A10" s="16" t="s">
        <v>32</v>
      </c>
      <c r="B10" s="16"/>
      <c r="C10" s="16"/>
      <c r="D10" s="16"/>
      <c r="E10" s="16"/>
      <c r="F10" s="16"/>
      <c r="G10" s="16"/>
      <c r="H10" s="18"/>
      <c r="I10" s="18"/>
      <c r="J10" s="18"/>
      <c r="K10" s="18"/>
    </row>
    <row r="11" ht="35" customHeight="1" spans="1:1">
      <c r="A11" s="17" t="s">
        <v>382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4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19" sqref="C19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9"/>
      <c r="F1" s="9"/>
      <c r="G1" s="9" t="s">
        <v>383</v>
      </c>
    </row>
    <row r="2" ht="45" customHeight="1" spans="1:7">
      <c r="A2" s="2" t="s">
        <v>384</v>
      </c>
      <c r="B2" s="2"/>
      <c r="C2" s="2"/>
      <c r="D2" s="2"/>
      <c r="E2" s="2"/>
      <c r="F2" s="2"/>
      <c r="G2" s="2"/>
    </row>
    <row r="3" ht="24.15" customHeight="1" spans="1:7">
      <c r="A3" s="3" t="str">
        <f>"单位名称："&amp;"中国共产党易门县委员会宣传部"</f>
        <v>单位名称：中国共产党易门县委员会宣传部</v>
      </c>
      <c r="B3" s="3"/>
      <c r="C3" s="3"/>
      <c r="D3" s="3"/>
      <c r="E3" s="10"/>
      <c r="F3" s="10"/>
      <c r="G3" s="10" t="s">
        <v>29</v>
      </c>
    </row>
    <row r="4" ht="18.75" customHeight="1" spans="1:7">
      <c r="A4" s="4" t="s">
        <v>214</v>
      </c>
      <c r="B4" s="4" t="s">
        <v>213</v>
      </c>
      <c r="C4" s="4" t="s">
        <v>140</v>
      </c>
      <c r="D4" s="4" t="s">
        <v>385</v>
      </c>
      <c r="E4" s="4" t="s">
        <v>35</v>
      </c>
      <c r="F4" s="4"/>
      <c r="G4" s="4"/>
    </row>
    <row r="5" ht="18.75" customHeight="1" spans="1:7">
      <c r="A5" s="4"/>
      <c r="B5" s="4"/>
      <c r="C5" s="4"/>
      <c r="D5" s="4"/>
      <c r="E5" s="4">
        <v>2026</v>
      </c>
      <c r="F5" s="4">
        <v>2027</v>
      </c>
      <c r="G5" s="4">
        <v>2028</v>
      </c>
    </row>
    <row r="6" ht="22.65" customHeight="1" spans="1:7">
      <c r="A6" s="4"/>
      <c r="B6" s="4"/>
      <c r="C6" s="4"/>
      <c r="D6" s="4"/>
      <c r="E6" s="4"/>
      <c r="F6" s="4"/>
      <c r="G6" s="4"/>
    </row>
    <row r="7" ht="35" customHeight="1" spans="1:7">
      <c r="A7" s="5" t="s">
        <v>46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</row>
    <row r="8" ht="35" customHeight="1" spans="1:7">
      <c r="A8" s="6" t="s">
        <v>56</v>
      </c>
      <c r="B8" s="6" t="s">
        <v>219</v>
      </c>
      <c r="C8" s="7" t="s">
        <v>218</v>
      </c>
      <c r="D8" s="6" t="s">
        <v>386</v>
      </c>
      <c r="E8" s="11">
        <v>70000</v>
      </c>
      <c r="F8" s="11"/>
      <c r="G8" s="11"/>
    </row>
    <row r="9" ht="35" customHeight="1" spans="1:7">
      <c r="A9" s="6" t="s">
        <v>56</v>
      </c>
      <c r="B9" s="6" t="s">
        <v>219</v>
      </c>
      <c r="C9" s="7" t="s">
        <v>225</v>
      </c>
      <c r="D9" s="6" t="s">
        <v>386</v>
      </c>
      <c r="E9" s="11">
        <v>860000</v>
      </c>
      <c r="F9" s="11"/>
      <c r="G9" s="11"/>
    </row>
    <row r="10" ht="35" customHeight="1" spans="1:7">
      <c r="A10" s="6" t="s">
        <v>56</v>
      </c>
      <c r="B10" s="6" t="s">
        <v>219</v>
      </c>
      <c r="C10" s="7" t="s">
        <v>228</v>
      </c>
      <c r="D10" s="6" t="s">
        <v>386</v>
      </c>
      <c r="E10" s="11">
        <v>1000000</v>
      </c>
      <c r="F10" s="11"/>
      <c r="G10" s="11"/>
    </row>
    <row r="11" ht="35" customHeight="1" spans="1:7">
      <c r="A11" s="8" t="s">
        <v>32</v>
      </c>
      <c r="B11" s="8"/>
      <c r="C11" s="8"/>
      <c r="D11" s="8"/>
      <c r="E11" s="11">
        <v>1930000</v>
      </c>
      <c r="F11" s="11"/>
      <c r="G11" s="11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8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opLeftCell="F1" workbookViewId="0">
      <selection activeCell="S1" sqref="S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9"/>
      <c r="J1" s="9"/>
      <c r="K1" s="9"/>
      <c r="L1" s="9"/>
      <c r="M1" s="9"/>
      <c r="N1" s="9"/>
      <c r="O1" s="9"/>
      <c r="P1" s="9"/>
      <c r="Q1" s="9"/>
      <c r="R1" s="9"/>
      <c r="S1" s="9" t="s">
        <v>27</v>
      </c>
    </row>
    <row r="2" ht="37.5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8.75" customHeight="1" spans="1:19">
      <c r="A3" s="3" t="str">
        <f>"单位名称："&amp;"中国共产党易门县委员会宣传部"</f>
        <v>单位名称：中国共产党易门县委员会宣传部</v>
      </c>
      <c r="B3" s="3"/>
      <c r="C3" s="3"/>
      <c r="D3" s="3"/>
      <c r="E3" s="59"/>
      <c r="F3" s="59"/>
      <c r="G3" s="59"/>
      <c r="H3" s="59"/>
      <c r="I3" s="10"/>
      <c r="J3" s="10"/>
      <c r="K3" s="10"/>
      <c r="L3" s="10"/>
      <c r="M3" s="10"/>
      <c r="N3" s="10"/>
      <c r="O3" s="10"/>
      <c r="P3" s="10"/>
      <c r="Q3" s="10"/>
      <c r="R3" s="10"/>
      <c r="S3" s="10" t="s">
        <v>29</v>
      </c>
    </row>
    <row r="4" ht="18.75" customHeight="1" spans="1:19">
      <c r="A4" s="12" t="s">
        <v>30</v>
      </c>
      <c r="B4" s="78" t="s">
        <v>31</v>
      </c>
      <c r="C4" s="78" t="s">
        <v>32</v>
      </c>
      <c r="D4" s="78" t="s">
        <v>33</v>
      </c>
      <c r="E4" s="78"/>
      <c r="F4" s="78"/>
      <c r="G4" s="78"/>
      <c r="H4" s="78"/>
      <c r="I4" s="78"/>
      <c r="J4" s="81"/>
      <c r="K4" s="81"/>
      <c r="L4" s="81"/>
      <c r="M4" s="81"/>
      <c r="N4" s="81"/>
      <c r="O4" s="78" t="s">
        <v>20</v>
      </c>
      <c r="P4" s="78"/>
      <c r="Q4" s="78"/>
      <c r="R4" s="78"/>
      <c r="S4" s="78"/>
    </row>
    <row r="5" ht="18.75" customHeight="1" spans="1:19">
      <c r="A5" s="12"/>
      <c r="B5" s="78"/>
      <c r="C5" s="78"/>
      <c r="D5" s="79" t="s">
        <v>34</v>
      </c>
      <c r="E5" s="79" t="s">
        <v>35</v>
      </c>
      <c r="F5" s="79" t="s">
        <v>36</v>
      </c>
      <c r="G5" s="79" t="s">
        <v>37</v>
      </c>
      <c r="H5" s="79" t="s">
        <v>38</v>
      </c>
      <c r="I5" s="82" t="s">
        <v>39</v>
      </c>
      <c r="J5" s="83"/>
      <c r="K5" s="83"/>
      <c r="L5" s="83"/>
      <c r="M5" s="83"/>
      <c r="N5" s="83"/>
      <c r="O5" s="82" t="s">
        <v>34</v>
      </c>
      <c r="P5" s="82" t="s">
        <v>35</v>
      </c>
      <c r="Q5" s="82" t="s">
        <v>36</v>
      </c>
      <c r="R5" s="82" t="s">
        <v>37</v>
      </c>
      <c r="S5" s="79" t="s">
        <v>40</v>
      </c>
    </row>
    <row r="6" ht="18.75" customHeight="1" spans="1:19">
      <c r="A6" s="12"/>
      <c r="B6" s="78"/>
      <c r="C6" s="78"/>
      <c r="D6" s="79"/>
      <c r="E6" s="79"/>
      <c r="F6" s="79"/>
      <c r="G6" s="79"/>
      <c r="H6" s="79"/>
      <c r="I6" s="82" t="s">
        <v>34</v>
      </c>
      <c r="J6" s="82" t="s">
        <v>41</v>
      </c>
      <c r="K6" s="82" t="s">
        <v>42</v>
      </c>
      <c r="L6" s="82" t="s">
        <v>43</v>
      </c>
      <c r="M6" s="82" t="s">
        <v>44</v>
      </c>
      <c r="N6" s="82" t="s">
        <v>45</v>
      </c>
      <c r="O6" s="82"/>
      <c r="P6" s="82"/>
      <c r="Q6" s="82"/>
      <c r="R6" s="82"/>
      <c r="S6" s="79"/>
    </row>
    <row r="7" ht="35" customHeight="1" spans="1:19">
      <c r="A7" s="80" t="s">
        <v>46</v>
      </c>
      <c r="B7" s="13" t="s">
        <v>47</v>
      </c>
      <c r="C7" s="13" t="s">
        <v>48</v>
      </c>
      <c r="D7" s="13" t="s">
        <v>49</v>
      </c>
      <c r="E7" s="80" t="s">
        <v>50</v>
      </c>
      <c r="F7" s="13" t="s">
        <v>51</v>
      </c>
      <c r="G7" s="13" t="s">
        <v>52</v>
      </c>
      <c r="H7" s="80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35" customHeight="1" spans="1:19">
      <c r="A8" s="15" t="s">
        <v>55</v>
      </c>
      <c r="B8" s="15" t="s">
        <v>56</v>
      </c>
      <c r="C8" s="18">
        <v>5416890.26</v>
      </c>
      <c r="D8" s="18">
        <v>5406890.26</v>
      </c>
      <c r="E8" s="18">
        <v>5406890.26</v>
      </c>
      <c r="F8" s="18"/>
      <c r="G8" s="18"/>
      <c r="H8" s="18"/>
      <c r="I8" s="18">
        <v>10000</v>
      </c>
      <c r="J8" s="18"/>
      <c r="K8" s="18"/>
      <c r="L8" s="18"/>
      <c r="M8" s="18"/>
      <c r="N8" s="18">
        <v>10000</v>
      </c>
      <c r="O8" s="18"/>
      <c r="P8" s="18"/>
      <c r="Q8" s="18"/>
      <c r="R8" s="18"/>
      <c r="S8" s="18"/>
    </row>
    <row r="9" ht="35" customHeight="1" spans="1:19">
      <c r="A9" s="71" t="s">
        <v>57</v>
      </c>
      <c r="B9" s="71" t="s">
        <v>56</v>
      </c>
      <c r="C9" s="18">
        <v>5416890.26</v>
      </c>
      <c r="D9" s="18">
        <v>5406890.26</v>
      </c>
      <c r="E9" s="18">
        <v>5406890.26</v>
      </c>
      <c r="F9" s="18"/>
      <c r="G9" s="18"/>
      <c r="H9" s="18"/>
      <c r="I9" s="18">
        <v>10000</v>
      </c>
      <c r="J9" s="18"/>
      <c r="K9" s="18"/>
      <c r="L9" s="18"/>
      <c r="M9" s="18"/>
      <c r="N9" s="18">
        <v>10000</v>
      </c>
      <c r="O9" s="35"/>
      <c r="P9" s="35"/>
      <c r="Q9" s="35"/>
      <c r="R9" s="35"/>
      <c r="S9" s="35"/>
    </row>
    <row r="10" ht="35" customHeight="1" spans="1:19">
      <c r="A10" s="52" t="s">
        <v>32</v>
      </c>
      <c r="B10" s="52"/>
      <c r="C10" s="18">
        <v>5416890.26</v>
      </c>
      <c r="D10" s="18">
        <v>5406890.26</v>
      </c>
      <c r="E10" s="18">
        <v>5406890.26</v>
      </c>
      <c r="F10" s="18"/>
      <c r="G10" s="18"/>
      <c r="H10" s="18"/>
      <c r="I10" s="18">
        <v>10000</v>
      </c>
      <c r="J10" s="18"/>
      <c r="K10" s="18"/>
      <c r="L10" s="18"/>
      <c r="M10" s="18"/>
      <c r="N10" s="18">
        <v>10000</v>
      </c>
      <c r="O10" s="18"/>
      <c r="P10" s="18"/>
      <c r="Q10" s="18"/>
      <c r="R10" s="18"/>
      <c r="S10" s="18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393055555555556" right="0.236111111111111" top="1" bottom="1" header="0.5" footer="0.5"/>
  <pageSetup paperSize="9" scale="41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topLeftCell="B1" workbookViewId="0">
      <selection activeCell="O1" sqref="O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9"/>
      <c r="K1" s="9"/>
      <c r="L1" s="9"/>
      <c r="M1" s="9"/>
      <c r="N1" s="9"/>
      <c r="O1" s="9" t="s">
        <v>58</v>
      </c>
    </row>
    <row r="2" ht="37.5" customHeight="1" spans="1:15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60"/>
      <c r="L2" s="60"/>
      <c r="M2" s="60"/>
      <c r="N2" s="60"/>
      <c r="O2" s="60"/>
    </row>
    <row r="3" ht="18.75" customHeight="1" spans="1:15">
      <c r="A3" s="49" t="str">
        <f>"单位名称："&amp;"中国共产党易门县委员会宣传部"</f>
        <v>单位名称：中国共产党易门县委员会宣传部</v>
      </c>
      <c r="B3" s="49"/>
      <c r="C3" s="49"/>
      <c r="D3" s="49"/>
      <c r="E3" s="49"/>
      <c r="F3" s="49"/>
      <c r="G3" s="49"/>
      <c r="H3" s="49"/>
      <c r="I3" s="49"/>
      <c r="J3" s="9"/>
      <c r="K3" s="9"/>
      <c r="L3" s="9"/>
      <c r="M3" s="9"/>
      <c r="N3" s="9"/>
      <c r="O3" s="9" t="s">
        <v>29</v>
      </c>
    </row>
    <row r="4" ht="18.75" customHeight="1" spans="1:15">
      <c r="A4" s="12" t="s">
        <v>60</v>
      </c>
      <c r="B4" s="12" t="s">
        <v>61</v>
      </c>
      <c r="C4" s="51" t="s">
        <v>32</v>
      </c>
      <c r="D4" s="51" t="s">
        <v>35</v>
      </c>
      <c r="E4" s="51"/>
      <c r="F4" s="51"/>
      <c r="G4" s="12" t="s">
        <v>36</v>
      </c>
      <c r="H4" s="51" t="s">
        <v>37</v>
      </c>
      <c r="I4" s="12" t="s">
        <v>62</v>
      </c>
      <c r="J4" s="51" t="s">
        <v>63</v>
      </c>
      <c r="K4" s="51"/>
      <c r="L4" s="51"/>
      <c r="M4" s="51"/>
      <c r="N4" s="51"/>
      <c r="O4" s="51"/>
    </row>
    <row r="5" ht="18.75" customHeight="1" spans="1:15">
      <c r="A5" s="12"/>
      <c r="B5" s="12"/>
      <c r="C5" s="51"/>
      <c r="D5" s="51" t="s">
        <v>34</v>
      </c>
      <c r="E5" s="51" t="s">
        <v>64</v>
      </c>
      <c r="F5" s="51" t="s">
        <v>65</v>
      </c>
      <c r="G5" s="12"/>
      <c r="H5" s="51"/>
      <c r="I5" s="12"/>
      <c r="J5" s="51" t="s">
        <v>34</v>
      </c>
      <c r="K5" s="51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30" customHeight="1" spans="1:15">
      <c r="A7" s="15" t="s">
        <v>72</v>
      </c>
      <c r="B7" s="15" t="s">
        <v>73</v>
      </c>
      <c r="C7" s="18">
        <v>4501294.41</v>
      </c>
      <c r="D7" s="18">
        <v>4491294.41</v>
      </c>
      <c r="E7" s="18">
        <v>2561294.41</v>
      </c>
      <c r="F7" s="18">
        <v>1930000</v>
      </c>
      <c r="G7" s="18"/>
      <c r="H7" s="18"/>
      <c r="I7" s="18"/>
      <c r="J7" s="18">
        <v>10000</v>
      </c>
      <c r="K7" s="18"/>
      <c r="L7" s="18"/>
      <c r="M7" s="18"/>
      <c r="N7" s="18"/>
      <c r="O7" s="18">
        <v>10000</v>
      </c>
    </row>
    <row r="8" ht="30" customHeight="1" spans="1:15">
      <c r="A8" s="71" t="s">
        <v>74</v>
      </c>
      <c r="B8" s="71" t="s">
        <v>75</v>
      </c>
      <c r="C8" s="18">
        <v>4501294.41</v>
      </c>
      <c r="D8" s="18">
        <v>4491294.41</v>
      </c>
      <c r="E8" s="18">
        <v>2561294.41</v>
      </c>
      <c r="F8" s="18">
        <v>1930000</v>
      </c>
      <c r="G8" s="18"/>
      <c r="H8" s="18"/>
      <c r="I8" s="18"/>
      <c r="J8" s="18">
        <v>10000</v>
      </c>
      <c r="K8" s="18"/>
      <c r="L8" s="18"/>
      <c r="M8" s="18"/>
      <c r="N8" s="18"/>
      <c r="O8" s="18">
        <v>10000</v>
      </c>
    </row>
    <row r="9" ht="30" customHeight="1" spans="1:15">
      <c r="A9" s="72" t="s">
        <v>76</v>
      </c>
      <c r="B9" s="72" t="s">
        <v>77</v>
      </c>
      <c r="C9" s="18">
        <v>1537030.28</v>
      </c>
      <c r="D9" s="18">
        <v>1537030.28</v>
      </c>
      <c r="E9" s="18">
        <v>1537030.28</v>
      </c>
      <c r="F9" s="18"/>
      <c r="G9" s="18"/>
      <c r="H9" s="18"/>
      <c r="I9" s="18"/>
      <c r="J9" s="18"/>
      <c r="K9" s="18"/>
      <c r="L9" s="18"/>
      <c r="M9" s="18"/>
      <c r="N9" s="18"/>
      <c r="O9" s="18"/>
    </row>
    <row r="10" ht="30" customHeight="1" spans="1:15">
      <c r="A10" s="72" t="s">
        <v>78</v>
      </c>
      <c r="B10" s="72" t="s">
        <v>79</v>
      </c>
      <c r="C10" s="18">
        <v>940000</v>
      </c>
      <c r="D10" s="18">
        <v>930000</v>
      </c>
      <c r="E10" s="18"/>
      <c r="F10" s="18">
        <v>930000</v>
      </c>
      <c r="G10" s="18"/>
      <c r="H10" s="18"/>
      <c r="I10" s="18"/>
      <c r="J10" s="18">
        <v>10000</v>
      </c>
      <c r="K10" s="18"/>
      <c r="L10" s="18"/>
      <c r="M10" s="18"/>
      <c r="N10" s="18"/>
      <c r="O10" s="18">
        <v>10000</v>
      </c>
    </row>
    <row r="11" ht="30" customHeight="1" spans="1:15">
      <c r="A11" s="72" t="s">
        <v>80</v>
      </c>
      <c r="B11" s="72" t="s">
        <v>81</v>
      </c>
      <c r="C11" s="18">
        <v>1000000</v>
      </c>
      <c r="D11" s="18">
        <v>1000000</v>
      </c>
      <c r="E11" s="18"/>
      <c r="F11" s="18">
        <v>1000000</v>
      </c>
      <c r="G11" s="18"/>
      <c r="H11" s="18"/>
      <c r="I11" s="18"/>
      <c r="J11" s="18"/>
      <c r="K11" s="18"/>
      <c r="L11" s="18"/>
      <c r="M11" s="18"/>
      <c r="N11" s="18"/>
      <c r="O11" s="18"/>
    </row>
    <row r="12" ht="30" customHeight="1" spans="1:15">
      <c r="A12" s="72" t="s">
        <v>82</v>
      </c>
      <c r="B12" s="72" t="s">
        <v>83</v>
      </c>
      <c r="C12" s="18">
        <v>1024264.13</v>
      </c>
      <c r="D12" s="18">
        <v>1024264.13</v>
      </c>
      <c r="E12" s="18">
        <v>1024264.13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ht="30" customHeight="1" spans="1:15">
      <c r="A13" s="15" t="s">
        <v>84</v>
      </c>
      <c r="B13" s="15" t="s">
        <v>85</v>
      </c>
      <c r="C13" s="18">
        <v>340059.68</v>
      </c>
      <c r="D13" s="18">
        <v>340059.68</v>
      </c>
      <c r="E13" s="18">
        <v>340059.68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ht="30" customHeight="1" spans="1:15">
      <c r="A14" s="71" t="s">
        <v>86</v>
      </c>
      <c r="B14" s="71" t="s">
        <v>87</v>
      </c>
      <c r="C14" s="18">
        <v>340059.68</v>
      </c>
      <c r="D14" s="18">
        <v>340059.68</v>
      </c>
      <c r="E14" s="18">
        <v>340059.68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ht="30" customHeight="1" spans="1:15">
      <c r="A15" s="72" t="s">
        <v>88</v>
      </c>
      <c r="B15" s="72" t="s">
        <v>89</v>
      </c>
      <c r="C15" s="18">
        <v>340059.68</v>
      </c>
      <c r="D15" s="18">
        <v>340059.68</v>
      </c>
      <c r="E15" s="18">
        <v>340059.68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ht="30" customHeight="1" spans="1:15">
      <c r="A16" s="15" t="s">
        <v>90</v>
      </c>
      <c r="B16" s="15" t="s">
        <v>91</v>
      </c>
      <c r="C16" s="18">
        <v>272944.17</v>
      </c>
      <c r="D16" s="18">
        <v>272944.17</v>
      </c>
      <c r="E16" s="18">
        <v>272944.17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ht="30" customHeight="1" spans="1:15">
      <c r="A17" s="71" t="s">
        <v>92</v>
      </c>
      <c r="B17" s="71" t="s">
        <v>93</v>
      </c>
      <c r="C17" s="18">
        <v>272944.17</v>
      </c>
      <c r="D17" s="18">
        <v>272944.17</v>
      </c>
      <c r="E17" s="18">
        <v>272944.17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ht="30" customHeight="1" spans="1:15">
      <c r="A18" s="72" t="s">
        <v>94</v>
      </c>
      <c r="B18" s="72" t="s">
        <v>95</v>
      </c>
      <c r="C18" s="18">
        <v>98028.73</v>
      </c>
      <c r="D18" s="18">
        <v>98028.73</v>
      </c>
      <c r="E18" s="18">
        <v>98028.73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ht="30" customHeight="1" spans="1:15">
      <c r="A19" s="72" t="s">
        <v>96</v>
      </c>
      <c r="B19" s="72" t="s">
        <v>97</v>
      </c>
      <c r="C19" s="18">
        <v>78377.23</v>
      </c>
      <c r="D19" s="18">
        <v>78377.23</v>
      </c>
      <c r="E19" s="18">
        <v>78377.23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ht="30" customHeight="1" spans="1:15">
      <c r="A20" s="72" t="s">
        <v>98</v>
      </c>
      <c r="B20" s="72" t="s">
        <v>99</v>
      </c>
      <c r="C20" s="18">
        <v>85227.46</v>
      </c>
      <c r="D20" s="18">
        <v>85227.46</v>
      </c>
      <c r="E20" s="18">
        <v>85227.46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ht="30" customHeight="1" spans="1:15">
      <c r="A21" s="72" t="s">
        <v>100</v>
      </c>
      <c r="B21" s="72" t="s">
        <v>101</v>
      </c>
      <c r="C21" s="18">
        <v>11310.75</v>
      </c>
      <c r="D21" s="18">
        <v>11310.75</v>
      </c>
      <c r="E21" s="18">
        <v>11310.75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ht="30" customHeight="1" spans="1:15">
      <c r="A22" s="15" t="s">
        <v>102</v>
      </c>
      <c r="B22" s="15" t="s">
        <v>103</v>
      </c>
      <c r="C22" s="18">
        <v>302592</v>
      </c>
      <c r="D22" s="18">
        <v>302592</v>
      </c>
      <c r="E22" s="18">
        <v>302592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ht="30" customHeight="1" spans="1:15">
      <c r="A23" s="71" t="s">
        <v>104</v>
      </c>
      <c r="B23" s="71" t="s">
        <v>105</v>
      </c>
      <c r="C23" s="18">
        <v>302592</v>
      </c>
      <c r="D23" s="18">
        <v>302592</v>
      </c>
      <c r="E23" s="18">
        <v>302592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ht="30" customHeight="1" spans="1:15">
      <c r="A24" s="72" t="s">
        <v>106</v>
      </c>
      <c r="B24" s="72" t="s">
        <v>107</v>
      </c>
      <c r="C24" s="18">
        <v>268284</v>
      </c>
      <c r="D24" s="18">
        <v>268284</v>
      </c>
      <c r="E24" s="18">
        <v>268284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ht="30" customHeight="1" spans="1:15">
      <c r="A25" s="72" t="s">
        <v>108</v>
      </c>
      <c r="B25" s="72" t="s">
        <v>109</v>
      </c>
      <c r="C25" s="18">
        <v>34308</v>
      </c>
      <c r="D25" s="18">
        <v>34308</v>
      </c>
      <c r="E25" s="18">
        <v>34308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ht="30" customHeight="1" spans="1:15">
      <c r="A26" s="52" t="s">
        <v>110</v>
      </c>
      <c r="B26" s="52"/>
      <c r="C26" s="18">
        <v>5416890.26</v>
      </c>
      <c r="D26" s="18">
        <v>5406890.26</v>
      </c>
      <c r="E26" s="18">
        <v>3476890.26</v>
      </c>
      <c r="F26" s="18">
        <v>1930000</v>
      </c>
      <c r="G26" s="18"/>
      <c r="H26" s="18"/>
      <c r="I26" s="18"/>
      <c r="J26" s="18">
        <v>10000</v>
      </c>
      <c r="K26" s="18"/>
      <c r="L26" s="18"/>
      <c r="M26" s="18"/>
      <c r="N26" s="18"/>
      <c r="O26" s="18">
        <v>10000</v>
      </c>
    </row>
    <row r="27" ht="30" customHeight="1"/>
  </sheetData>
  <mergeCells count="11">
    <mergeCell ref="A2:O2"/>
    <mergeCell ref="A3:I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432638888888889" right="0.354166666666667" top="1" bottom="1" header="0.5" footer="0.5"/>
  <pageSetup paperSize="9" scale="52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H8" sqref="H8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10" t="s">
        <v>111</v>
      </c>
    </row>
    <row r="2" ht="45" customHeight="1" spans="1:4">
      <c r="A2" s="2" t="s">
        <v>112</v>
      </c>
      <c r="B2" s="2"/>
      <c r="C2" s="2"/>
      <c r="D2" s="2"/>
    </row>
    <row r="3" ht="18.75" customHeight="1" spans="1:4">
      <c r="A3" s="3" t="str">
        <f>"单位名称："&amp;"中国共产党易门县委员会宣传部"</f>
        <v>单位名称：中国共产党易门县委员会宣传部</v>
      </c>
      <c r="B3" s="3"/>
      <c r="C3" s="73"/>
      <c r="D3" s="10" t="s">
        <v>2</v>
      </c>
    </row>
    <row r="4" ht="22.5" customHeight="1" spans="1:4">
      <c r="A4" s="5" t="s">
        <v>3</v>
      </c>
      <c r="B4" s="5"/>
      <c r="C4" s="5" t="s">
        <v>4</v>
      </c>
      <c r="D4" s="5"/>
    </row>
    <row r="5" ht="18.75" customHeight="1" spans="1:4">
      <c r="A5" s="5" t="s">
        <v>5</v>
      </c>
      <c r="B5" s="5" t="s">
        <v>6</v>
      </c>
      <c r="C5" s="5" t="s">
        <v>113</v>
      </c>
      <c r="D5" s="5" t="s">
        <v>6</v>
      </c>
    </row>
    <row r="6" ht="18.75" customHeight="1" spans="1:4">
      <c r="A6" s="5"/>
      <c r="B6" s="5"/>
      <c r="C6" s="5"/>
      <c r="D6" s="5"/>
    </row>
    <row r="7" ht="22.5" customHeight="1" spans="1:4">
      <c r="A7" s="14" t="s">
        <v>114</v>
      </c>
      <c r="B7" s="18">
        <v>5406890.26</v>
      </c>
      <c r="C7" s="14" t="s">
        <v>115</v>
      </c>
      <c r="D7" s="18">
        <v>5406890.26</v>
      </c>
    </row>
    <row r="8" ht="22.5" customHeight="1" spans="1:4">
      <c r="A8" s="14" t="s">
        <v>116</v>
      </c>
      <c r="B8" s="18">
        <v>5406890.26</v>
      </c>
      <c r="C8" s="14" t="str">
        <f>"（"&amp;"一"&amp;"）"&amp;"一般公共服务支出"</f>
        <v>（一）一般公共服务支出</v>
      </c>
      <c r="D8" s="18">
        <v>4491294.41</v>
      </c>
    </row>
    <row r="9" ht="22.5" customHeight="1" spans="1:4">
      <c r="A9" s="14" t="s">
        <v>117</v>
      </c>
      <c r="B9" s="18"/>
      <c r="C9" s="14" t="str">
        <f>"（"&amp;"二"&amp;"）"&amp;"社会保障和就业支出"</f>
        <v>（二）社会保障和就业支出</v>
      </c>
      <c r="D9" s="18">
        <v>340059.68</v>
      </c>
    </row>
    <row r="10" ht="22.5" customHeight="1" spans="1:4">
      <c r="A10" s="14" t="s">
        <v>118</v>
      </c>
      <c r="B10" s="18"/>
      <c r="C10" s="14" t="str">
        <f>"（"&amp;"三"&amp;"）"&amp;"卫生健康支出"</f>
        <v>（三）卫生健康支出</v>
      </c>
      <c r="D10" s="18">
        <v>272944.17</v>
      </c>
    </row>
    <row r="11" ht="22.5" customHeight="1" spans="1:4">
      <c r="A11" s="14" t="s">
        <v>119</v>
      </c>
      <c r="B11" s="18"/>
      <c r="C11" s="14" t="str">
        <f>"（"&amp;"四"&amp;"）"&amp;"住房保障支出"</f>
        <v>（四）住房保障支出</v>
      </c>
      <c r="D11" s="18">
        <v>302592</v>
      </c>
    </row>
    <row r="12" ht="22.5" customHeight="1" spans="1:4">
      <c r="A12" s="14" t="s">
        <v>116</v>
      </c>
      <c r="B12" s="18"/>
      <c r="C12" s="14"/>
      <c r="D12" s="18"/>
    </row>
    <row r="13" ht="22.5" customHeight="1" spans="1:4">
      <c r="A13" s="14" t="s">
        <v>117</v>
      </c>
      <c r="B13" s="18"/>
      <c r="C13" s="14"/>
      <c r="D13" s="18"/>
    </row>
    <row r="14" ht="22.5" customHeight="1" spans="1:4">
      <c r="A14" s="14" t="s">
        <v>118</v>
      </c>
      <c r="B14" s="18"/>
      <c r="C14" s="14"/>
      <c r="D14" s="18"/>
    </row>
    <row r="15" ht="22.5" customHeight="1" spans="1:4">
      <c r="A15" s="74"/>
      <c r="B15" s="18"/>
      <c r="C15" s="14" t="s">
        <v>120</v>
      </c>
      <c r="D15" s="18"/>
    </row>
    <row r="16" ht="22.5" customHeight="1" spans="1:4">
      <c r="A16" s="75" t="s">
        <v>121</v>
      </c>
      <c r="B16" s="76">
        <v>5406890.26</v>
      </c>
      <c r="C16" s="77" t="s">
        <v>122</v>
      </c>
      <c r="D16" s="76">
        <v>5406890.26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511805555555556" right="0.196527777777778" top="1" bottom="1" header="0.5" footer="0.5"/>
  <pageSetup paperSize="9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G1" sqref="G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54" t="s">
        <v>123</v>
      </c>
    </row>
    <row r="2" ht="37.5" customHeight="1" spans="1:7">
      <c r="A2" s="2" t="s">
        <v>124</v>
      </c>
      <c r="B2" s="2"/>
      <c r="C2" s="2"/>
      <c r="D2" s="2"/>
      <c r="E2" s="2"/>
      <c r="F2" s="2"/>
      <c r="G2" s="2"/>
    </row>
    <row r="3" ht="18.75" customHeight="1" spans="1:7">
      <c r="A3" s="49" t="str">
        <f>"单位名称："&amp;"中国共产党易门县委员会宣传部"</f>
        <v>单位名称：中国共产党易门县委员会宣传部</v>
      </c>
      <c r="B3" s="49"/>
      <c r="C3" s="49"/>
      <c r="D3" s="50"/>
      <c r="E3" s="50"/>
      <c r="F3" s="50"/>
      <c r="G3" s="55" t="s">
        <v>29</v>
      </c>
    </row>
    <row r="4" ht="18.75" customHeight="1" spans="1:7">
      <c r="A4" s="12" t="s">
        <v>125</v>
      </c>
      <c r="B4" s="12" t="s">
        <v>61</v>
      </c>
      <c r="C4" s="51" t="s">
        <v>32</v>
      </c>
      <c r="D4" s="51" t="s">
        <v>64</v>
      </c>
      <c r="E4" s="51"/>
      <c r="F4" s="51"/>
      <c r="G4" s="12" t="s">
        <v>65</v>
      </c>
    </row>
    <row r="5" ht="18.75" customHeight="1" spans="1:7">
      <c r="A5" s="12" t="s">
        <v>60</v>
      </c>
      <c r="B5" s="12" t="s">
        <v>61</v>
      </c>
      <c r="C5" s="51"/>
      <c r="D5" s="51" t="s">
        <v>34</v>
      </c>
      <c r="E5" s="51" t="s">
        <v>126</v>
      </c>
      <c r="F5" s="51" t="s">
        <v>127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8">
        <v>4491294.41</v>
      </c>
      <c r="D7" s="18">
        <v>2561294.41</v>
      </c>
      <c r="E7" s="18">
        <v>2267136.01</v>
      </c>
      <c r="F7" s="18">
        <v>294158.4</v>
      </c>
      <c r="G7" s="18">
        <v>1930000</v>
      </c>
    </row>
    <row r="8" ht="20.25" customHeight="1" spans="1:7">
      <c r="A8" s="71" t="s">
        <v>74</v>
      </c>
      <c r="B8" s="71" t="s">
        <v>75</v>
      </c>
      <c r="C8" s="18">
        <v>4491294.41</v>
      </c>
      <c r="D8" s="18">
        <v>2561294.41</v>
      </c>
      <c r="E8" s="18">
        <v>2267136.01</v>
      </c>
      <c r="F8" s="18">
        <v>294158.4</v>
      </c>
      <c r="G8" s="18">
        <v>1930000</v>
      </c>
    </row>
    <row r="9" ht="20.25" customHeight="1" spans="1:7">
      <c r="A9" s="72" t="s">
        <v>76</v>
      </c>
      <c r="B9" s="72" t="s">
        <v>77</v>
      </c>
      <c r="C9" s="18">
        <v>1537030.28</v>
      </c>
      <c r="D9" s="18">
        <v>1537030.28</v>
      </c>
      <c r="E9" s="18">
        <v>1313521.88</v>
      </c>
      <c r="F9" s="18">
        <v>223508.4</v>
      </c>
      <c r="G9" s="18"/>
    </row>
    <row r="10" ht="20.25" customHeight="1" spans="1:7">
      <c r="A10" s="72" t="s">
        <v>78</v>
      </c>
      <c r="B10" s="72" t="s">
        <v>79</v>
      </c>
      <c r="C10" s="18">
        <v>930000</v>
      </c>
      <c r="D10" s="18"/>
      <c r="E10" s="18"/>
      <c r="F10" s="18"/>
      <c r="G10" s="18">
        <v>930000</v>
      </c>
    </row>
    <row r="11" ht="20.25" customHeight="1" spans="1:7">
      <c r="A11" s="72" t="s">
        <v>80</v>
      </c>
      <c r="B11" s="72" t="s">
        <v>81</v>
      </c>
      <c r="C11" s="18">
        <v>1000000</v>
      </c>
      <c r="D11" s="18"/>
      <c r="E11" s="18"/>
      <c r="F11" s="18"/>
      <c r="G11" s="18">
        <v>1000000</v>
      </c>
    </row>
    <row r="12" ht="20.25" customHeight="1" spans="1:7">
      <c r="A12" s="72" t="s">
        <v>82</v>
      </c>
      <c r="B12" s="72" t="s">
        <v>83</v>
      </c>
      <c r="C12" s="18">
        <v>1024264.13</v>
      </c>
      <c r="D12" s="18">
        <v>1024264.13</v>
      </c>
      <c r="E12" s="18">
        <v>953614.13</v>
      </c>
      <c r="F12" s="18">
        <v>70650</v>
      </c>
      <c r="G12" s="18"/>
    </row>
    <row r="13" ht="20.25" customHeight="1" spans="1:7">
      <c r="A13" s="15" t="s">
        <v>84</v>
      </c>
      <c r="B13" s="15" t="s">
        <v>85</v>
      </c>
      <c r="C13" s="18">
        <v>340059.68</v>
      </c>
      <c r="D13" s="18">
        <v>340059.68</v>
      </c>
      <c r="E13" s="18">
        <v>340059.68</v>
      </c>
      <c r="F13" s="18"/>
      <c r="G13" s="18"/>
    </row>
    <row r="14" ht="20.25" customHeight="1" spans="1:7">
      <c r="A14" s="71" t="s">
        <v>86</v>
      </c>
      <c r="B14" s="71" t="s">
        <v>87</v>
      </c>
      <c r="C14" s="18">
        <v>340059.68</v>
      </c>
      <c r="D14" s="18">
        <v>340059.68</v>
      </c>
      <c r="E14" s="18">
        <v>340059.68</v>
      </c>
      <c r="F14" s="18"/>
      <c r="G14" s="18"/>
    </row>
    <row r="15" ht="20.25" customHeight="1" spans="1:7">
      <c r="A15" s="72" t="s">
        <v>88</v>
      </c>
      <c r="B15" s="72" t="s">
        <v>89</v>
      </c>
      <c r="C15" s="18">
        <v>340059.68</v>
      </c>
      <c r="D15" s="18">
        <v>340059.68</v>
      </c>
      <c r="E15" s="18">
        <v>340059.68</v>
      </c>
      <c r="F15" s="18"/>
      <c r="G15" s="18"/>
    </row>
    <row r="16" ht="20.25" customHeight="1" spans="1:7">
      <c r="A16" s="15" t="s">
        <v>90</v>
      </c>
      <c r="B16" s="15" t="s">
        <v>91</v>
      </c>
      <c r="C16" s="18">
        <v>272944.17</v>
      </c>
      <c r="D16" s="18">
        <v>272944.17</v>
      </c>
      <c r="E16" s="18">
        <v>272944.17</v>
      </c>
      <c r="F16" s="18"/>
      <c r="G16" s="18"/>
    </row>
    <row r="17" ht="20.25" customHeight="1" spans="1:7">
      <c r="A17" s="71" t="s">
        <v>92</v>
      </c>
      <c r="B17" s="71" t="s">
        <v>93</v>
      </c>
      <c r="C17" s="18">
        <v>272944.17</v>
      </c>
      <c r="D17" s="18">
        <v>272944.17</v>
      </c>
      <c r="E17" s="18">
        <v>272944.17</v>
      </c>
      <c r="F17" s="18"/>
      <c r="G17" s="18"/>
    </row>
    <row r="18" ht="20.25" customHeight="1" spans="1:7">
      <c r="A18" s="72" t="s">
        <v>94</v>
      </c>
      <c r="B18" s="72" t="s">
        <v>95</v>
      </c>
      <c r="C18" s="18">
        <v>98028.73</v>
      </c>
      <c r="D18" s="18">
        <v>98028.73</v>
      </c>
      <c r="E18" s="18">
        <v>98028.73</v>
      </c>
      <c r="F18" s="18"/>
      <c r="G18" s="18"/>
    </row>
    <row r="19" ht="20.25" customHeight="1" spans="1:7">
      <c r="A19" s="72" t="s">
        <v>96</v>
      </c>
      <c r="B19" s="72" t="s">
        <v>97</v>
      </c>
      <c r="C19" s="18">
        <v>78377.23</v>
      </c>
      <c r="D19" s="18">
        <v>78377.23</v>
      </c>
      <c r="E19" s="18">
        <v>78377.23</v>
      </c>
      <c r="F19" s="18"/>
      <c r="G19" s="18"/>
    </row>
    <row r="20" ht="20.25" customHeight="1" spans="1:7">
      <c r="A20" s="72" t="s">
        <v>98</v>
      </c>
      <c r="B20" s="72" t="s">
        <v>99</v>
      </c>
      <c r="C20" s="18">
        <v>85227.46</v>
      </c>
      <c r="D20" s="18">
        <v>85227.46</v>
      </c>
      <c r="E20" s="18">
        <v>85227.46</v>
      </c>
      <c r="F20" s="18"/>
      <c r="G20" s="18"/>
    </row>
    <row r="21" ht="20.25" customHeight="1" spans="1:7">
      <c r="A21" s="72" t="s">
        <v>100</v>
      </c>
      <c r="B21" s="72" t="s">
        <v>101</v>
      </c>
      <c r="C21" s="18">
        <v>11310.75</v>
      </c>
      <c r="D21" s="18">
        <v>11310.75</v>
      </c>
      <c r="E21" s="18">
        <v>11310.75</v>
      </c>
      <c r="F21" s="18"/>
      <c r="G21" s="18"/>
    </row>
    <row r="22" ht="20.25" customHeight="1" spans="1:7">
      <c r="A22" s="15" t="s">
        <v>102</v>
      </c>
      <c r="B22" s="15" t="s">
        <v>103</v>
      </c>
      <c r="C22" s="18">
        <v>302592</v>
      </c>
      <c r="D22" s="18">
        <v>302592</v>
      </c>
      <c r="E22" s="18">
        <v>302592</v>
      </c>
      <c r="F22" s="18"/>
      <c r="G22" s="18"/>
    </row>
    <row r="23" ht="20.25" customHeight="1" spans="1:7">
      <c r="A23" s="71" t="s">
        <v>104</v>
      </c>
      <c r="B23" s="71" t="s">
        <v>105</v>
      </c>
      <c r="C23" s="18">
        <v>302592</v>
      </c>
      <c r="D23" s="18">
        <v>302592</v>
      </c>
      <c r="E23" s="18">
        <v>302592</v>
      </c>
      <c r="F23" s="18"/>
      <c r="G23" s="18"/>
    </row>
    <row r="24" ht="20.25" customHeight="1" spans="1:7">
      <c r="A24" s="72" t="s">
        <v>106</v>
      </c>
      <c r="B24" s="72" t="s">
        <v>107</v>
      </c>
      <c r="C24" s="18">
        <v>268284</v>
      </c>
      <c r="D24" s="18">
        <v>268284</v>
      </c>
      <c r="E24" s="18">
        <v>268284</v>
      </c>
      <c r="F24" s="18"/>
      <c r="G24" s="18"/>
    </row>
    <row r="25" ht="20.25" customHeight="1" spans="1:7">
      <c r="A25" s="72" t="s">
        <v>108</v>
      </c>
      <c r="B25" s="72" t="s">
        <v>109</v>
      </c>
      <c r="C25" s="18">
        <v>34308</v>
      </c>
      <c r="D25" s="18">
        <v>34308</v>
      </c>
      <c r="E25" s="18">
        <v>34308</v>
      </c>
      <c r="F25" s="18"/>
      <c r="G25" s="18"/>
    </row>
    <row r="26" ht="20.25" customHeight="1" spans="1:7">
      <c r="A26" s="52" t="s">
        <v>110</v>
      </c>
      <c r="B26" s="52"/>
      <c r="C26" s="53">
        <v>5406890.26</v>
      </c>
      <c r="D26" s="53">
        <v>3476890.26</v>
      </c>
      <c r="E26" s="53">
        <v>3182731.86</v>
      </c>
      <c r="F26" s="53">
        <v>294158.4</v>
      </c>
      <c r="G26" s="53">
        <v>1930000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865972222222222" right="0.629861111111111" top="1" bottom="1" header="0.5" footer="0.5"/>
  <pageSetup paperSize="9" scale="83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1" sqref="F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64"/>
      <c r="B1" s="64"/>
      <c r="C1" s="65"/>
      <c r="D1" s="1"/>
      <c r="E1" s="1"/>
      <c r="F1" s="70" t="s">
        <v>128</v>
      </c>
    </row>
    <row r="2" ht="41.25" customHeight="1" spans="1:6">
      <c r="A2" s="66" t="s">
        <v>129</v>
      </c>
      <c r="B2" s="66"/>
      <c r="C2" s="66"/>
      <c r="D2" s="66"/>
      <c r="E2" s="66"/>
      <c r="F2" s="66"/>
    </row>
    <row r="3" ht="18.75" customHeight="1" spans="1:6">
      <c r="A3" s="3" t="str">
        <f>"单位名称："&amp;"中国共产党易门县委员会宣传部"</f>
        <v>单位名称：中国共产党易门县委员会宣传部</v>
      </c>
      <c r="B3" s="3"/>
      <c r="C3" s="3"/>
      <c r="D3" s="67"/>
      <c r="E3" s="1"/>
      <c r="F3" s="70" t="s">
        <v>29</v>
      </c>
    </row>
    <row r="4" ht="18.75" customHeight="1" spans="1:6">
      <c r="A4" s="12" t="s">
        <v>130</v>
      </c>
      <c r="B4" s="51" t="s">
        <v>131</v>
      </c>
      <c r="C4" s="51" t="s">
        <v>132</v>
      </c>
      <c r="D4" s="51"/>
      <c r="E4" s="51"/>
      <c r="F4" s="51" t="s">
        <v>133</v>
      </c>
    </row>
    <row r="5" ht="18.75" customHeight="1" spans="1:6">
      <c r="A5" s="12"/>
      <c r="B5" s="51"/>
      <c r="C5" s="51" t="s">
        <v>34</v>
      </c>
      <c r="D5" s="51" t="s">
        <v>134</v>
      </c>
      <c r="E5" s="51" t="s">
        <v>135</v>
      </c>
      <c r="F5" s="51"/>
    </row>
    <row r="6" ht="18.75" customHeight="1" spans="1:6">
      <c r="A6" s="68">
        <v>1</v>
      </c>
      <c r="B6" s="69">
        <v>2</v>
      </c>
      <c r="C6" s="68">
        <v>3</v>
      </c>
      <c r="D6" s="68">
        <v>4</v>
      </c>
      <c r="E6" s="68">
        <v>5</v>
      </c>
      <c r="F6" s="68">
        <v>6</v>
      </c>
    </row>
    <row r="7" ht="20.25" customHeight="1" spans="1:6">
      <c r="A7" s="18">
        <v>31200</v>
      </c>
      <c r="B7" s="18"/>
      <c r="C7" s="18">
        <v>19400</v>
      </c>
      <c r="D7" s="18"/>
      <c r="E7" s="18">
        <v>19400</v>
      </c>
      <c r="F7" s="18">
        <v>11800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9" scale="77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2"/>
  <sheetViews>
    <sheetView showZeros="0" topLeftCell="H1" workbookViewId="0">
      <selection activeCell="W1" sqref="W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 t="s">
        <v>136</v>
      </c>
    </row>
    <row r="2" ht="45" customHeight="1" spans="1:23">
      <c r="A2" s="2" t="s">
        <v>137</v>
      </c>
      <c r="B2" s="2"/>
      <c r="C2" s="2"/>
      <c r="D2" s="2"/>
      <c r="E2" s="2"/>
      <c r="F2" s="2"/>
      <c r="G2" s="2"/>
      <c r="H2" s="2"/>
      <c r="I2" s="2"/>
      <c r="J2" s="2"/>
      <c r="K2" s="2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ht="18.75" customHeight="1" spans="1:23">
      <c r="A3" s="3" t="str">
        <f>"单位名称："&amp;"中国共产党易门县委员会宣传部"</f>
        <v>单位名称：中国共产党易门县委员会宣传部</v>
      </c>
      <c r="B3" s="3"/>
      <c r="C3" s="3"/>
      <c r="D3" s="3"/>
      <c r="E3" s="3"/>
      <c r="F3" s="3"/>
      <c r="G3" s="3"/>
      <c r="H3" s="59"/>
      <c r="I3" s="59"/>
      <c r="J3" s="59"/>
      <c r="K3" s="5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 t="s">
        <v>29</v>
      </c>
    </row>
    <row r="4" ht="18.75" customHeight="1" spans="1:23">
      <c r="A4" s="61" t="s">
        <v>138</v>
      </c>
      <c r="B4" s="61" t="s">
        <v>139</v>
      </c>
      <c r="C4" s="61" t="s">
        <v>140</v>
      </c>
      <c r="D4" s="61" t="s">
        <v>141</v>
      </c>
      <c r="E4" s="61" t="s">
        <v>142</v>
      </c>
      <c r="F4" s="61" t="s">
        <v>143</v>
      </c>
      <c r="G4" s="61" t="s">
        <v>144</v>
      </c>
      <c r="H4" s="62" t="s">
        <v>32</v>
      </c>
      <c r="I4" s="62" t="s">
        <v>145</v>
      </c>
      <c r="J4" s="61"/>
      <c r="K4" s="61"/>
      <c r="L4" s="61"/>
      <c r="M4" s="61"/>
      <c r="N4" s="61" t="s">
        <v>146</v>
      </c>
      <c r="O4" s="61"/>
      <c r="P4" s="61"/>
      <c r="Q4" s="61" t="s">
        <v>38</v>
      </c>
      <c r="R4" s="61" t="s">
        <v>63</v>
      </c>
      <c r="S4" s="61"/>
      <c r="T4" s="61"/>
      <c r="U4" s="61"/>
      <c r="V4" s="61"/>
      <c r="W4" s="61"/>
    </row>
    <row r="5" ht="18.75" customHeight="1" spans="1:23">
      <c r="A5" s="61"/>
      <c r="B5" s="61"/>
      <c r="C5" s="61"/>
      <c r="D5" s="61"/>
      <c r="E5" s="61"/>
      <c r="F5" s="61"/>
      <c r="G5" s="61"/>
      <c r="H5" s="62" t="s">
        <v>147</v>
      </c>
      <c r="I5" s="62" t="s">
        <v>148</v>
      </c>
      <c r="J5" s="61" t="s">
        <v>36</v>
      </c>
      <c r="K5" s="61" t="s">
        <v>37</v>
      </c>
      <c r="L5" s="61"/>
      <c r="M5" s="61"/>
      <c r="N5" s="61" t="s">
        <v>146</v>
      </c>
      <c r="O5" s="61" t="s">
        <v>36</v>
      </c>
      <c r="P5" s="61" t="s">
        <v>37</v>
      </c>
      <c r="Q5" s="61" t="s">
        <v>38</v>
      </c>
      <c r="R5" s="61" t="s">
        <v>63</v>
      </c>
      <c r="S5" s="61" t="s">
        <v>41</v>
      </c>
      <c r="T5" s="61" t="s">
        <v>42</v>
      </c>
      <c r="U5" s="61" t="s">
        <v>43</v>
      </c>
      <c r="V5" s="61" t="s">
        <v>44</v>
      </c>
      <c r="W5" s="61" t="s">
        <v>45</v>
      </c>
    </row>
    <row r="6" ht="18.75" customHeight="1" spans="1:23">
      <c r="A6" s="61"/>
      <c r="B6" s="61"/>
      <c r="C6" s="61"/>
      <c r="D6" s="61"/>
      <c r="E6" s="61"/>
      <c r="F6" s="61"/>
      <c r="G6" s="61"/>
      <c r="H6" s="62"/>
      <c r="I6" s="62" t="s">
        <v>149</v>
      </c>
      <c r="J6" s="61" t="s">
        <v>150</v>
      </c>
      <c r="K6" s="61" t="s">
        <v>151</v>
      </c>
      <c r="L6" s="61" t="s">
        <v>152</v>
      </c>
      <c r="M6" s="61" t="s">
        <v>153</v>
      </c>
      <c r="N6" s="61" t="s">
        <v>35</v>
      </c>
      <c r="O6" s="61" t="s">
        <v>36</v>
      </c>
      <c r="P6" s="61" t="s">
        <v>37</v>
      </c>
      <c r="Q6" s="61"/>
      <c r="R6" s="61" t="s">
        <v>34</v>
      </c>
      <c r="S6" s="61" t="s">
        <v>41</v>
      </c>
      <c r="T6" s="61" t="s">
        <v>42</v>
      </c>
      <c r="U6" s="61" t="s">
        <v>43</v>
      </c>
      <c r="V6" s="61" t="s">
        <v>44</v>
      </c>
      <c r="W6" s="61" t="s">
        <v>45</v>
      </c>
    </row>
    <row r="7" ht="22.65" customHeight="1" spans="1:23">
      <c r="A7" s="61"/>
      <c r="B7" s="61"/>
      <c r="C7" s="61"/>
      <c r="D7" s="61"/>
      <c r="E7" s="61"/>
      <c r="F7" s="61"/>
      <c r="G7" s="61"/>
      <c r="H7" s="62"/>
      <c r="I7" s="62" t="s">
        <v>34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ht="18.75" customHeight="1" spans="1:23">
      <c r="A8" s="62" t="s">
        <v>46</v>
      </c>
      <c r="B8" s="62">
        <v>2</v>
      </c>
      <c r="C8" s="62">
        <v>3</v>
      </c>
      <c r="D8" s="62">
        <v>4</v>
      </c>
      <c r="E8" s="62">
        <v>5</v>
      </c>
      <c r="F8" s="62">
        <v>6</v>
      </c>
      <c r="G8" s="62">
        <v>7</v>
      </c>
      <c r="H8" s="62">
        <v>8</v>
      </c>
      <c r="I8" s="62">
        <v>9</v>
      </c>
      <c r="J8" s="62">
        <v>10</v>
      </c>
      <c r="K8" s="62">
        <v>11</v>
      </c>
      <c r="L8" s="62">
        <v>12</v>
      </c>
      <c r="M8" s="62">
        <v>13</v>
      </c>
      <c r="N8" s="62">
        <v>14</v>
      </c>
      <c r="O8" s="62">
        <v>15</v>
      </c>
      <c r="P8" s="62">
        <v>16</v>
      </c>
      <c r="Q8" s="62">
        <v>17</v>
      </c>
      <c r="R8" s="62">
        <v>18</v>
      </c>
      <c r="S8" s="62">
        <v>19</v>
      </c>
      <c r="T8" s="62">
        <v>20</v>
      </c>
      <c r="U8" s="62">
        <v>21</v>
      </c>
      <c r="V8" s="62">
        <v>22</v>
      </c>
      <c r="W8" s="62">
        <v>23</v>
      </c>
    </row>
    <row r="9" ht="30" customHeight="1" spans="1:23">
      <c r="A9" s="6" t="s">
        <v>56</v>
      </c>
      <c r="B9" s="6"/>
      <c r="C9" s="7"/>
      <c r="D9" s="6"/>
      <c r="E9" s="6"/>
      <c r="F9" s="6"/>
      <c r="G9" s="6"/>
      <c r="H9" s="18">
        <v>3476890.26</v>
      </c>
      <c r="I9" s="18">
        <v>3476890.26</v>
      </c>
      <c r="J9" s="18"/>
      <c r="K9" s="18"/>
      <c r="L9" s="18">
        <v>3476890.26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ht="30" customHeight="1" spans="1:23">
      <c r="A10" s="63" t="s">
        <v>56</v>
      </c>
      <c r="B10" s="6" t="s">
        <v>154</v>
      </c>
      <c r="C10" s="7" t="s">
        <v>155</v>
      </c>
      <c r="D10" s="6" t="s">
        <v>76</v>
      </c>
      <c r="E10" s="6" t="s">
        <v>77</v>
      </c>
      <c r="F10" s="6" t="s">
        <v>156</v>
      </c>
      <c r="G10" s="6" t="s">
        <v>157</v>
      </c>
      <c r="H10" s="18">
        <v>504060</v>
      </c>
      <c r="I10" s="18">
        <v>504060</v>
      </c>
      <c r="J10" s="18"/>
      <c r="K10" s="18"/>
      <c r="L10" s="18">
        <v>504060</v>
      </c>
      <c r="M10" s="18"/>
      <c r="N10" s="18"/>
      <c r="O10" s="18"/>
      <c r="P10" s="35"/>
      <c r="Q10" s="18"/>
      <c r="R10" s="18"/>
      <c r="S10" s="18"/>
      <c r="T10" s="18"/>
      <c r="U10" s="18"/>
      <c r="V10" s="18"/>
      <c r="W10" s="18"/>
    </row>
    <row r="11" ht="30" customHeight="1" spans="1:23">
      <c r="A11" s="63" t="s">
        <v>56</v>
      </c>
      <c r="B11" s="6" t="s">
        <v>154</v>
      </c>
      <c r="C11" s="7" t="s">
        <v>155</v>
      </c>
      <c r="D11" s="6" t="s">
        <v>76</v>
      </c>
      <c r="E11" s="6" t="s">
        <v>77</v>
      </c>
      <c r="F11" s="6" t="s">
        <v>158</v>
      </c>
      <c r="G11" s="6" t="s">
        <v>159</v>
      </c>
      <c r="H11" s="18">
        <v>639144</v>
      </c>
      <c r="I11" s="18">
        <v>639144</v>
      </c>
      <c r="J11" s="18"/>
      <c r="K11" s="18"/>
      <c r="L11" s="18">
        <v>639144</v>
      </c>
      <c r="M11" s="18"/>
      <c r="N11" s="18"/>
      <c r="O11" s="18"/>
      <c r="P11" s="35"/>
      <c r="Q11" s="18"/>
      <c r="R11" s="18"/>
      <c r="S11" s="18"/>
      <c r="T11" s="18"/>
      <c r="U11" s="18"/>
      <c r="V11" s="18"/>
      <c r="W11" s="18"/>
    </row>
    <row r="12" ht="30" customHeight="1" spans="1:23">
      <c r="A12" s="63" t="s">
        <v>56</v>
      </c>
      <c r="B12" s="6" t="s">
        <v>154</v>
      </c>
      <c r="C12" s="7" t="s">
        <v>155</v>
      </c>
      <c r="D12" s="6" t="s">
        <v>76</v>
      </c>
      <c r="E12" s="6" t="s">
        <v>77</v>
      </c>
      <c r="F12" s="6" t="s">
        <v>160</v>
      </c>
      <c r="G12" s="6" t="s">
        <v>161</v>
      </c>
      <c r="H12" s="18">
        <v>3300</v>
      </c>
      <c r="I12" s="18">
        <v>3300</v>
      </c>
      <c r="J12" s="18"/>
      <c r="K12" s="18"/>
      <c r="L12" s="18">
        <v>3300</v>
      </c>
      <c r="M12" s="18"/>
      <c r="N12" s="18"/>
      <c r="O12" s="18"/>
      <c r="P12" s="35"/>
      <c r="Q12" s="18"/>
      <c r="R12" s="18"/>
      <c r="S12" s="18"/>
      <c r="T12" s="18"/>
      <c r="U12" s="18"/>
      <c r="V12" s="18"/>
      <c r="W12" s="18"/>
    </row>
    <row r="13" ht="30" customHeight="1" spans="1:23">
      <c r="A13" s="63" t="s">
        <v>56</v>
      </c>
      <c r="B13" s="6" t="s">
        <v>154</v>
      </c>
      <c r="C13" s="7" t="s">
        <v>155</v>
      </c>
      <c r="D13" s="6" t="s">
        <v>76</v>
      </c>
      <c r="E13" s="6" t="s">
        <v>77</v>
      </c>
      <c r="F13" s="6" t="s">
        <v>160</v>
      </c>
      <c r="G13" s="6" t="s">
        <v>161</v>
      </c>
      <c r="H13" s="18">
        <v>42005</v>
      </c>
      <c r="I13" s="18">
        <v>42005</v>
      </c>
      <c r="J13" s="18"/>
      <c r="K13" s="18"/>
      <c r="L13" s="18">
        <v>42005</v>
      </c>
      <c r="M13" s="18"/>
      <c r="N13" s="18"/>
      <c r="O13" s="18"/>
      <c r="P13" s="35"/>
      <c r="Q13" s="18"/>
      <c r="R13" s="18"/>
      <c r="S13" s="18"/>
      <c r="T13" s="18"/>
      <c r="U13" s="18"/>
      <c r="V13" s="18"/>
      <c r="W13" s="18"/>
    </row>
    <row r="14" ht="30" customHeight="1" spans="1:23">
      <c r="A14" s="63" t="s">
        <v>56</v>
      </c>
      <c r="B14" s="6" t="s">
        <v>154</v>
      </c>
      <c r="C14" s="7" t="s">
        <v>155</v>
      </c>
      <c r="D14" s="6" t="s">
        <v>108</v>
      </c>
      <c r="E14" s="6" t="s">
        <v>109</v>
      </c>
      <c r="F14" s="6" t="s">
        <v>158</v>
      </c>
      <c r="G14" s="6" t="s">
        <v>159</v>
      </c>
      <c r="H14" s="18">
        <v>13992</v>
      </c>
      <c r="I14" s="18">
        <v>13992</v>
      </c>
      <c r="J14" s="18"/>
      <c r="K14" s="18"/>
      <c r="L14" s="18">
        <v>13992</v>
      </c>
      <c r="M14" s="18"/>
      <c r="N14" s="18"/>
      <c r="O14" s="18"/>
      <c r="P14" s="35"/>
      <c r="Q14" s="18"/>
      <c r="R14" s="18"/>
      <c r="S14" s="18"/>
      <c r="T14" s="18"/>
      <c r="U14" s="18"/>
      <c r="V14" s="18"/>
      <c r="W14" s="18"/>
    </row>
    <row r="15" ht="30" customHeight="1" spans="1:23">
      <c r="A15" s="63" t="s">
        <v>56</v>
      </c>
      <c r="B15" s="6" t="s">
        <v>162</v>
      </c>
      <c r="C15" s="7" t="s">
        <v>163</v>
      </c>
      <c r="D15" s="6" t="s">
        <v>82</v>
      </c>
      <c r="E15" s="6" t="s">
        <v>83</v>
      </c>
      <c r="F15" s="6" t="s">
        <v>156</v>
      </c>
      <c r="G15" s="6" t="s">
        <v>157</v>
      </c>
      <c r="H15" s="18">
        <v>362160</v>
      </c>
      <c r="I15" s="18">
        <v>362160</v>
      </c>
      <c r="J15" s="18"/>
      <c r="K15" s="18"/>
      <c r="L15" s="18">
        <v>362160</v>
      </c>
      <c r="M15" s="18"/>
      <c r="N15" s="18"/>
      <c r="O15" s="18"/>
      <c r="P15" s="35"/>
      <c r="Q15" s="18"/>
      <c r="R15" s="18"/>
      <c r="S15" s="18"/>
      <c r="T15" s="18"/>
      <c r="U15" s="18"/>
      <c r="V15" s="18"/>
      <c r="W15" s="18"/>
    </row>
    <row r="16" ht="30" customHeight="1" spans="1:23">
      <c r="A16" s="63" t="s">
        <v>56</v>
      </c>
      <c r="B16" s="6" t="s">
        <v>162</v>
      </c>
      <c r="C16" s="7" t="s">
        <v>163</v>
      </c>
      <c r="D16" s="6" t="s">
        <v>82</v>
      </c>
      <c r="E16" s="6" t="s">
        <v>83</v>
      </c>
      <c r="F16" s="6" t="s">
        <v>158</v>
      </c>
      <c r="G16" s="6" t="s">
        <v>159</v>
      </c>
      <c r="H16" s="18">
        <v>27060</v>
      </c>
      <c r="I16" s="18">
        <v>27060</v>
      </c>
      <c r="J16" s="18"/>
      <c r="K16" s="18"/>
      <c r="L16" s="18">
        <v>27060</v>
      </c>
      <c r="M16" s="18"/>
      <c r="N16" s="18"/>
      <c r="O16" s="18"/>
      <c r="P16" s="35"/>
      <c r="Q16" s="18"/>
      <c r="R16" s="18"/>
      <c r="S16" s="18"/>
      <c r="T16" s="18"/>
      <c r="U16" s="18"/>
      <c r="V16" s="18"/>
      <c r="W16" s="18"/>
    </row>
    <row r="17" ht="30" customHeight="1" spans="1:23">
      <c r="A17" s="63" t="s">
        <v>56</v>
      </c>
      <c r="B17" s="6" t="s">
        <v>162</v>
      </c>
      <c r="C17" s="7" t="s">
        <v>163</v>
      </c>
      <c r="D17" s="6" t="s">
        <v>82</v>
      </c>
      <c r="E17" s="6" t="s">
        <v>83</v>
      </c>
      <c r="F17" s="6" t="s">
        <v>160</v>
      </c>
      <c r="G17" s="6" t="s">
        <v>161</v>
      </c>
      <c r="H17" s="18">
        <v>2700</v>
      </c>
      <c r="I17" s="18">
        <v>2700</v>
      </c>
      <c r="J17" s="18"/>
      <c r="K17" s="18"/>
      <c r="L17" s="18">
        <v>2700</v>
      </c>
      <c r="M17" s="18"/>
      <c r="N17" s="18"/>
      <c r="O17" s="18"/>
      <c r="P17" s="35"/>
      <c r="Q17" s="18"/>
      <c r="R17" s="18"/>
      <c r="S17" s="18"/>
      <c r="T17" s="18"/>
      <c r="U17" s="18"/>
      <c r="V17" s="18"/>
      <c r="W17" s="18"/>
    </row>
    <row r="18" ht="30" customHeight="1" spans="1:23">
      <c r="A18" s="63" t="s">
        <v>56</v>
      </c>
      <c r="B18" s="6" t="s">
        <v>162</v>
      </c>
      <c r="C18" s="7" t="s">
        <v>163</v>
      </c>
      <c r="D18" s="6" t="s">
        <v>82</v>
      </c>
      <c r="E18" s="6" t="s">
        <v>83</v>
      </c>
      <c r="F18" s="6" t="s">
        <v>164</v>
      </c>
      <c r="G18" s="6" t="s">
        <v>165</v>
      </c>
      <c r="H18" s="18">
        <v>30180</v>
      </c>
      <c r="I18" s="18">
        <v>30180</v>
      </c>
      <c r="J18" s="18"/>
      <c r="K18" s="18"/>
      <c r="L18" s="18">
        <v>30180</v>
      </c>
      <c r="M18" s="18"/>
      <c r="N18" s="18"/>
      <c r="O18" s="18"/>
      <c r="P18" s="35"/>
      <c r="Q18" s="18"/>
      <c r="R18" s="18"/>
      <c r="S18" s="18"/>
      <c r="T18" s="18"/>
      <c r="U18" s="18"/>
      <c r="V18" s="18"/>
      <c r="W18" s="18"/>
    </row>
    <row r="19" ht="30" customHeight="1" spans="1:23">
      <c r="A19" s="63" t="s">
        <v>56</v>
      </c>
      <c r="B19" s="6" t="s">
        <v>162</v>
      </c>
      <c r="C19" s="7" t="s">
        <v>163</v>
      </c>
      <c r="D19" s="6" t="s">
        <v>82</v>
      </c>
      <c r="E19" s="6" t="s">
        <v>83</v>
      </c>
      <c r="F19" s="6" t="s">
        <v>164</v>
      </c>
      <c r="G19" s="6" t="s">
        <v>165</v>
      </c>
      <c r="H19" s="18">
        <v>139944</v>
      </c>
      <c r="I19" s="18">
        <v>139944</v>
      </c>
      <c r="J19" s="18"/>
      <c r="K19" s="18"/>
      <c r="L19" s="18">
        <v>139944</v>
      </c>
      <c r="M19" s="18"/>
      <c r="N19" s="18"/>
      <c r="O19" s="18"/>
      <c r="P19" s="35"/>
      <c r="Q19" s="18"/>
      <c r="R19" s="18"/>
      <c r="S19" s="18"/>
      <c r="T19" s="18"/>
      <c r="U19" s="18"/>
      <c r="V19" s="18"/>
      <c r="W19" s="18"/>
    </row>
    <row r="20" ht="30" customHeight="1" spans="1:23">
      <c r="A20" s="63" t="s">
        <v>56</v>
      </c>
      <c r="B20" s="6" t="s">
        <v>162</v>
      </c>
      <c r="C20" s="7" t="s">
        <v>163</v>
      </c>
      <c r="D20" s="6" t="s">
        <v>82</v>
      </c>
      <c r="E20" s="6" t="s">
        <v>83</v>
      </c>
      <c r="F20" s="6" t="s">
        <v>164</v>
      </c>
      <c r="G20" s="6" t="s">
        <v>165</v>
      </c>
      <c r="H20" s="18">
        <v>142200</v>
      </c>
      <c r="I20" s="18">
        <v>142200</v>
      </c>
      <c r="J20" s="18"/>
      <c r="K20" s="18"/>
      <c r="L20" s="18">
        <v>142200</v>
      </c>
      <c r="M20" s="18"/>
      <c r="N20" s="18"/>
      <c r="O20" s="18"/>
      <c r="P20" s="35"/>
      <c r="Q20" s="18"/>
      <c r="R20" s="18"/>
      <c r="S20" s="18"/>
      <c r="T20" s="18"/>
      <c r="U20" s="18"/>
      <c r="V20" s="18"/>
      <c r="W20" s="18"/>
    </row>
    <row r="21" ht="30" customHeight="1" spans="1:23">
      <c r="A21" s="63" t="s">
        <v>56</v>
      </c>
      <c r="B21" s="6" t="s">
        <v>162</v>
      </c>
      <c r="C21" s="7" t="s">
        <v>163</v>
      </c>
      <c r="D21" s="6" t="s">
        <v>82</v>
      </c>
      <c r="E21" s="6" t="s">
        <v>83</v>
      </c>
      <c r="F21" s="6" t="s">
        <v>164</v>
      </c>
      <c r="G21" s="6" t="s">
        <v>165</v>
      </c>
      <c r="H21" s="18">
        <v>80760</v>
      </c>
      <c r="I21" s="18">
        <v>80760</v>
      </c>
      <c r="J21" s="18"/>
      <c r="K21" s="18"/>
      <c r="L21" s="18">
        <v>80760</v>
      </c>
      <c r="M21" s="18"/>
      <c r="N21" s="18"/>
      <c r="O21" s="18"/>
      <c r="P21" s="35"/>
      <c r="Q21" s="18"/>
      <c r="R21" s="18"/>
      <c r="S21" s="18"/>
      <c r="T21" s="18"/>
      <c r="U21" s="18"/>
      <c r="V21" s="18"/>
      <c r="W21" s="18"/>
    </row>
    <row r="22" ht="30" customHeight="1" spans="1:23">
      <c r="A22" s="63" t="s">
        <v>56</v>
      </c>
      <c r="B22" s="6" t="s">
        <v>162</v>
      </c>
      <c r="C22" s="7" t="s">
        <v>163</v>
      </c>
      <c r="D22" s="6" t="s">
        <v>108</v>
      </c>
      <c r="E22" s="6" t="s">
        <v>109</v>
      </c>
      <c r="F22" s="6" t="s">
        <v>158</v>
      </c>
      <c r="G22" s="6" t="s">
        <v>159</v>
      </c>
      <c r="H22" s="18">
        <v>20316</v>
      </c>
      <c r="I22" s="18">
        <v>20316</v>
      </c>
      <c r="J22" s="18"/>
      <c r="K22" s="18"/>
      <c r="L22" s="18">
        <v>20316</v>
      </c>
      <c r="M22" s="18"/>
      <c r="N22" s="18"/>
      <c r="O22" s="18"/>
      <c r="P22" s="35"/>
      <c r="Q22" s="18"/>
      <c r="R22" s="18"/>
      <c r="S22" s="18"/>
      <c r="T22" s="18"/>
      <c r="U22" s="18"/>
      <c r="V22" s="18"/>
      <c r="W22" s="18"/>
    </row>
    <row r="23" ht="30" customHeight="1" spans="1:23">
      <c r="A23" s="63" t="s">
        <v>56</v>
      </c>
      <c r="B23" s="6" t="s">
        <v>166</v>
      </c>
      <c r="C23" s="7" t="s">
        <v>167</v>
      </c>
      <c r="D23" s="6" t="s">
        <v>76</v>
      </c>
      <c r="E23" s="6" t="s">
        <v>77</v>
      </c>
      <c r="F23" s="6" t="s">
        <v>168</v>
      </c>
      <c r="G23" s="6" t="s">
        <v>169</v>
      </c>
      <c r="H23" s="18">
        <v>2252.88</v>
      </c>
      <c r="I23" s="18">
        <v>2252.88</v>
      </c>
      <c r="J23" s="18"/>
      <c r="K23" s="18"/>
      <c r="L23" s="18">
        <v>2252.88</v>
      </c>
      <c r="M23" s="18"/>
      <c r="N23" s="18"/>
      <c r="O23" s="18"/>
      <c r="P23" s="35"/>
      <c r="Q23" s="18"/>
      <c r="R23" s="18"/>
      <c r="S23" s="18"/>
      <c r="T23" s="18"/>
      <c r="U23" s="18"/>
      <c r="V23" s="18"/>
      <c r="W23" s="18"/>
    </row>
    <row r="24" ht="30" customHeight="1" spans="1:23">
      <c r="A24" s="63" t="s">
        <v>56</v>
      </c>
      <c r="B24" s="6" t="s">
        <v>166</v>
      </c>
      <c r="C24" s="7" t="s">
        <v>167</v>
      </c>
      <c r="D24" s="6" t="s">
        <v>82</v>
      </c>
      <c r="E24" s="6" t="s">
        <v>83</v>
      </c>
      <c r="F24" s="6" t="s">
        <v>168</v>
      </c>
      <c r="G24" s="6" t="s">
        <v>169</v>
      </c>
      <c r="H24" s="18">
        <v>6610.13</v>
      </c>
      <c r="I24" s="18">
        <v>6610.13</v>
      </c>
      <c r="J24" s="18"/>
      <c r="K24" s="18"/>
      <c r="L24" s="18">
        <v>6610.13</v>
      </c>
      <c r="M24" s="18"/>
      <c r="N24" s="18"/>
      <c r="O24" s="18"/>
      <c r="P24" s="35"/>
      <c r="Q24" s="18"/>
      <c r="R24" s="18"/>
      <c r="S24" s="18"/>
      <c r="T24" s="18"/>
      <c r="U24" s="18"/>
      <c r="V24" s="18"/>
      <c r="W24" s="18"/>
    </row>
    <row r="25" ht="30" customHeight="1" spans="1:23">
      <c r="A25" s="63" t="s">
        <v>56</v>
      </c>
      <c r="B25" s="6" t="s">
        <v>166</v>
      </c>
      <c r="C25" s="7" t="s">
        <v>167</v>
      </c>
      <c r="D25" s="6" t="s">
        <v>88</v>
      </c>
      <c r="E25" s="6" t="s">
        <v>89</v>
      </c>
      <c r="F25" s="6" t="s">
        <v>170</v>
      </c>
      <c r="G25" s="6" t="s">
        <v>171</v>
      </c>
      <c r="H25" s="18">
        <v>340059.68</v>
      </c>
      <c r="I25" s="18">
        <v>340059.68</v>
      </c>
      <c r="J25" s="18"/>
      <c r="K25" s="18"/>
      <c r="L25" s="18">
        <v>340059.68</v>
      </c>
      <c r="M25" s="18"/>
      <c r="N25" s="18"/>
      <c r="O25" s="18"/>
      <c r="P25" s="35"/>
      <c r="Q25" s="18"/>
      <c r="R25" s="18"/>
      <c r="S25" s="18"/>
      <c r="T25" s="18"/>
      <c r="U25" s="18"/>
      <c r="V25" s="18"/>
      <c r="W25" s="18"/>
    </row>
    <row r="26" ht="30" customHeight="1" spans="1:23">
      <c r="A26" s="63" t="s">
        <v>56</v>
      </c>
      <c r="B26" s="6" t="s">
        <v>166</v>
      </c>
      <c r="C26" s="7" t="s">
        <v>167</v>
      </c>
      <c r="D26" s="6" t="s">
        <v>94</v>
      </c>
      <c r="E26" s="6" t="s">
        <v>95</v>
      </c>
      <c r="F26" s="6" t="s">
        <v>172</v>
      </c>
      <c r="G26" s="6" t="s">
        <v>173</v>
      </c>
      <c r="H26" s="18">
        <v>98028.73</v>
      </c>
      <c r="I26" s="18">
        <v>98028.73</v>
      </c>
      <c r="J26" s="18"/>
      <c r="K26" s="18"/>
      <c r="L26" s="18">
        <v>98028.73</v>
      </c>
      <c r="M26" s="18"/>
      <c r="N26" s="18"/>
      <c r="O26" s="18"/>
      <c r="P26" s="35"/>
      <c r="Q26" s="18"/>
      <c r="R26" s="18"/>
      <c r="S26" s="18"/>
      <c r="T26" s="18"/>
      <c r="U26" s="18"/>
      <c r="V26" s="18"/>
      <c r="W26" s="18"/>
    </row>
    <row r="27" ht="30" customHeight="1" spans="1:23">
      <c r="A27" s="63" t="s">
        <v>56</v>
      </c>
      <c r="B27" s="6" t="s">
        <v>166</v>
      </c>
      <c r="C27" s="7" t="s">
        <v>167</v>
      </c>
      <c r="D27" s="6" t="s">
        <v>96</v>
      </c>
      <c r="E27" s="6" t="s">
        <v>97</v>
      </c>
      <c r="F27" s="6" t="s">
        <v>172</v>
      </c>
      <c r="G27" s="6" t="s">
        <v>173</v>
      </c>
      <c r="H27" s="18">
        <v>78377.23</v>
      </c>
      <c r="I27" s="18">
        <v>78377.23</v>
      </c>
      <c r="J27" s="18"/>
      <c r="K27" s="18"/>
      <c r="L27" s="18">
        <v>78377.23</v>
      </c>
      <c r="M27" s="18"/>
      <c r="N27" s="18"/>
      <c r="O27" s="18"/>
      <c r="P27" s="35"/>
      <c r="Q27" s="18"/>
      <c r="R27" s="18"/>
      <c r="S27" s="18"/>
      <c r="T27" s="18"/>
      <c r="U27" s="18"/>
      <c r="V27" s="18"/>
      <c r="W27" s="18"/>
    </row>
    <row r="28" ht="30" customHeight="1" spans="1:23">
      <c r="A28" s="63" t="s">
        <v>56</v>
      </c>
      <c r="B28" s="6" t="s">
        <v>166</v>
      </c>
      <c r="C28" s="7" t="s">
        <v>167</v>
      </c>
      <c r="D28" s="6" t="s">
        <v>98</v>
      </c>
      <c r="E28" s="6" t="s">
        <v>99</v>
      </c>
      <c r="F28" s="6" t="s">
        <v>174</v>
      </c>
      <c r="G28" s="6" t="s">
        <v>175</v>
      </c>
      <c r="H28" s="18">
        <v>85227.46</v>
      </c>
      <c r="I28" s="18">
        <v>85227.46</v>
      </c>
      <c r="J28" s="18"/>
      <c r="K28" s="18"/>
      <c r="L28" s="18">
        <v>85227.46</v>
      </c>
      <c r="M28" s="18"/>
      <c r="N28" s="18"/>
      <c r="O28" s="18"/>
      <c r="P28" s="35"/>
      <c r="Q28" s="18"/>
      <c r="R28" s="18"/>
      <c r="S28" s="18"/>
      <c r="T28" s="18"/>
      <c r="U28" s="18"/>
      <c r="V28" s="18"/>
      <c r="W28" s="18"/>
    </row>
    <row r="29" ht="30" customHeight="1" spans="1:23">
      <c r="A29" s="63" t="s">
        <v>56</v>
      </c>
      <c r="B29" s="6" t="s">
        <v>166</v>
      </c>
      <c r="C29" s="7" t="s">
        <v>167</v>
      </c>
      <c r="D29" s="6" t="s">
        <v>100</v>
      </c>
      <c r="E29" s="6" t="s">
        <v>101</v>
      </c>
      <c r="F29" s="6" t="s">
        <v>168</v>
      </c>
      <c r="G29" s="6" t="s">
        <v>169</v>
      </c>
      <c r="H29" s="18">
        <v>3177</v>
      </c>
      <c r="I29" s="18">
        <v>3177</v>
      </c>
      <c r="J29" s="18"/>
      <c r="K29" s="18"/>
      <c r="L29" s="18">
        <v>3177</v>
      </c>
      <c r="M29" s="18"/>
      <c r="N29" s="18"/>
      <c r="O29" s="18"/>
      <c r="P29" s="35"/>
      <c r="Q29" s="18"/>
      <c r="R29" s="18"/>
      <c r="S29" s="18"/>
      <c r="T29" s="18"/>
      <c r="U29" s="18"/>
      <c r="V29" s="18"/>
      <c r="W29" s="18"/>
    </row>
    <row r="30" ht="30" customHeight="1" spans="1:23">
      <c r="A30" s="63" t="s">
        <v>56</v>
      </c>
      <c r="B30" s="6" t="s">
        <v>166</v>
      </c>
      <c r="C30" s="7" t="s">
        <v>167</v>
      </c>
      <c r="D30" s="6" t="s">
        <v>100</v>
      </c>
      <c r="E30" s="6" t="s">
        <v>101</v>
      </c>
      <c r="F30" s="6" t="s">
        <v>168</v>
      </c>
      <c r="G30" s="6" t="s">
        <v>169</v>
      </c>
      <c r="H30" s="18">
        <v>3883</v>
      </c>
      <c r="I30" s="18">
        <v>3883</v>
      </c>
      <c r="J30" s="18"/>
      <c r="K30" s="18"/>
      <c r="L30" s="18">
        <v>3883</v>
      </c>
      <c r="M30" s="18"/>
      <c r="N30" s="18"/>
      <c r="O30" s="18"/>
      <c r="P30" s="35"/>
      <c r="Q30" s="18"/>
      <c r="R30" s="18"/>
      <c r="S30" s="18"/>
      <c r="T30" s="18"/>
      <c r="U30" s="18"/>
      <c r="V30" s="18"/>
      <c r="W30" s="18"/>
    </row>
    <row r="31" ht="30" customHeight="1" spans="1:23">
      <c r="A31" s="63" t="s">
        <v>56</v>
      </c>
      <c r="B31" s="6" t="s">
        <v>166</v>
      </c>
      <c r="C31" s="7" t="s">
        <v>167</v>
      </c>
      <c r="D31" s="6" t="s">
        <v>100</v>
      </c>
      <c r="E31" s="6" t="s">
        <v>101</v>
      </c>
      <c r="F31" s="6" t="s">
        <v>168</v>
      </c>
      <c r="G31" s="6" t="s">
        <v>169</v>
      </c>
      <c r="H31" s="18">
        <v>4250.75</v>
      </c>
      <c r="I31" s="18">
        <v>4250.75</v>
      </c>
      <c r="J31" s="18"/>
      <c r="K31" s="18"/>
      <c r="L31" s="18">
        <v>4250.75</v>
      </c>
      <c r="M31" s="18"/>
      <c r="N31" s="18"/>
      <c r="O31" s="18"/>
      <c r="P31" s="35"/>
      <c r="Q31" s="18"/>
      <c r="R31" s="18"/>
      <c r="S31" s="18"/>
      <c r="T31" s="18"/>
      <c r="U31" s="18"/>
      <c r="V31" s="18"/>
      <c r="W31" s="18"/>
    </row>
    <row r="32" ht="30" customHeight="1" spans="1:23">
      <c r="A32" s="63" t="s">
        <v>56</v>
      </c>
      <c r="B32" s="6" t="s">
        <v>176</v>
      </c>
      <c r="C32" s="7" t="s">
        <v>107</v>
      </c>
      <c r="D32" s="6" t="s">
        <v>106</v>
      </c>
      <c r="E32" s="6" t="s">
        <v>107</v>
      </c>
      <c r="F32" s="6" t="s">
        <v>177</v>
      </c>
      <c r="G32" s="6" t="s">
        <v>107</v>
      </c>
      <c r="H32" s="18">
        <v>268284</v>
      </c>
      <c r="I32" s="18">
        <v>268284</v>
      </c>
      <c r="J32" s="18"/>
      <c r="K32" s="18"/>
      <c r="L32" s="18">
        <v>268284</v>
      </c>
      <c r="M32" s="18"/>
      <c r="N32" s="18"/>
      <c r="O32" s="18"/>
      <c r="P32" s="35"/>
      <c r="Q32" s="18"/>
      <c r="R32" s="18"/>
      <c r="S32" s="18"/>
      <c r="T32" s="18"/>
      <c r="U32" s="18"/>
      <c r="V32" s="18"/>
      <c r="W32" s="18"/>
    </row>
    <row r="33" ht="30" customHeight="1" spans="1:23">
      <c r="A33" s="63" t="s">
        <v>56</v>
      </c>
      <c r="B33" s="6" t="s">
        <v>178</v>
      </c>
      <c r="C33" s="7" t="s">
        <v>179</v>
      </c>
      <c r="D33" s="6" t="s">
        <v>76</v>
      </c>
      <c r="E33" s="6" t="s">
        <v>77</v>
      </c>
      <c r="F33" s="6" t="s">
        <v>180</v>
      </c>
      <c r="G33" s="6" t="s">
        <v>181</v>
      </c>
      <c r="H33" s="18">
        <v>19400</v>
      </c>
      <c r="I33" s="18">
        <v>19400</v>
      </c>
      <c r="J33" s="18"/>
      <c r="K33" s="18"/>
      <c r="L33" s="18">
        <v>19400</v>
      </c>
      <c r="M33" s="18"/>
      <c r="N33" s="18"/>
      <c r="O33" s="18"/>
      <c r="P33" s="35"/>
      <c r="Q33" s="18"/>
      <c r="R33" s="18"/>
      <c r="S33" s="18"/>
      <c r="T33" s="18"/>
      <c r="U33" s="18"/>
      <c r="V33" s="18"/>
      <c r="W33" s="18"/>
    </row>
    <row r="34" ht="30" customHeight="1" spans="1:23">
      <c r="A34" s="63" t="s">
        <v>56</v>
      </c>
      <c r="B34" s="6" t="s">
        <v>182</v>
      </c>
      <c r="C34" s="7" t="s">
        <v>183</v>
      </c>
      <c r="D34" s="6" t="s">
        <v>76</v>
      </c>
      <c r="E34" s="6" t="s">
        <v>77</v>
      </c>
      <c r="F34" s="6" t="s">
        <v>184</v>
      </c>
      <c r="G34" s="6" t="s">
        <v>183</v>
      </c>
      <c r="H34" s="18">
        <v>26408.4</v>
      </c>
      <c r="I34" s="18">
        <v>26408.4</v>
      </c>
      <c r="J34" s="18"/>
      <c r="K34" s="18"/>
      <c r="L34" s="18">
        <v>26408.4</v>
      </c>
      <c r="M34" s="18"/>
      <c r="N34" s="18"/>
      <c r="O34" s="18"/>
      <c r="P34" s="35"/>
      <c r="Q34" s="18"/>
      <c r="R34" s="18"/>
      <c r="S34" s="18"/>
      <c r="T34" s="18"/>
      <c r="U34" s="18"/>
      <c r="V34" s="18"/>
      <c r="W34" s="18"/>
    </row>
    <row r="35" ht="30" customHeight="1" spans="1:23">
      <c r="A35" s="63" t="s">
        <v>56</v>
      </c>
      <c r="B35" s="6" t="s">
        <v>182</v>
      </c>
      <c r="C35" s="7" t="s">
        <v>183</v>
      </c>
      <c r="D35" s="6" t="s">
        <v>82</v>
      </c>
      <c r="E35" s="6" t="s">
        <v>83</v>
      </c>
      <c r="F35" s="6" t="s">
        <v>184</v>
      </c>
      <c r="G35" s="6" t="s">
        <v>183</v>
      </c>
      <c r="H35" s="18">
        <v>17550</v>
      </c>
      <c r="I35" s="18">
        <v>17550</v>
      </c>
      <c r="J35" s="18"/>
      <c r="K35" s="18"/>
      <c r="L35" s="18">
        <v>17550</v>
      </c>
      <c r="M35" s="18"/>
      <c r="N35" s="18"/>
      <c r="O35" s="18"/>
      <c r="P35" s="35"/>
      <c r="Q35" s="18"/>
      <c r="R35" s="18"/>
      <c r="S35" s="18"/>
      <c r="T35" s="18"/>
      <c r="U35" s="18"/>
      <c r="V35" s="18"/>
      <c r="W35" s="18"/>
    </row>
    <row r="36" ht="30" customHeight="1" spans="1:23">
      <c r="A36" s="63" t="s">
        <v>56</v>
      </c>
      <c r="B36" s="6" t="s">
        <v>185</v>
      </c>
      <c r="C36" s="7" t="s">
        <v>186</v>
      </c>
      <c r="D36" s="6" t="s">
        <v>76</v>
      </c>
      <c r="E36" s="6" t="s">
        <v>77</v>
      </c>
      <c r="F36" s="6" t="s">
        <v>187</v>
      </c>
      <c r="G36" s="6" t="s">
        <v>188</v>
      </c>
      <c r="H36" s="18">
        <v>40050</v>
      </c>
      <c r="I36" s="18">
        <v>40050</v>
      </c>
      <c r="J36" s="18"/>
      <c r="K36" s="18"/>
      <c r="L36" s="18">
        <v>40050</v>
      </c>
      <c r="M36" s="18"/>
      <c r="N36" s="18"/>
      <c r="O36" s="18"/>
      <c r="P36" s="35"/>
      <c r="Q36" s="18"/>
      <c r="R36" s="18"/>
      <c r="S36" s="18"/>
      <c r="T36" s="18"/>
      <c r="U36" s="18"/>
      <c r="V36" s="18"/>
      <c r="W36" s="18"/>
    </row>
    <row r="37" ht="30" customHeight="1" spans="1:23">
      <c r="A37" s="63" t="s">
        <v>56</v>
      </c>
      <c r="B37" s="6" t="s">
        <v>185</v>
      </c>
      <c r="C37" s="7" t="s">
        <v>186</v>
      </c>
      <c r="D37" s="6" t="s">
        <v>76</v>
      </c>
      <c r="E37" s="6" t="s">
        <v>77</v>
      </c>
      <c r="F37" s="6" t="s">
        <v>189</v>
      </c>
      <c r="G37" s="6" t="s">
        <v>190</v>
      </c>
      <c r="H37" s="18">
        <v>5400</v>
      </c>
      <c r="I37" s="18">
        <v>5400</v>
      </c>
      <c r="J37" s="18"/>
      <c r="K37" s="18"/>
      <c r="L37" s="18">
        <v>5400</v>
      </c>
      <c r="M37" s="18"/>
      <c r="N37" s="18"/>
      <c r="O37" s="18"/>
      <c r="P37" s="35"/>
      <c r="Q37" s="18"/>
      <c r="R37" s="18"/>
      <c r="S37" s="18"/>
      <c r="T37" s="18"/>
      <c r="U37" s="18"/>
      <c r="V37" s="18"/>
      <c r="W37" s="18"/>
    </row>
    <row r="38" ht="30" customHeight="1" spans="1:23">
      <c r="A38" s="63" t="s">
        <v>56</v>
      </c>
      <c r="B38" s="6" t="s">
        <v>185</v>
      </c>
      <c r="C38" s="7" t="s">
        <v>186</v>
      </c>
      <c r="D38" s="6" t="s">
        <v>76</v>
      </c>
      <c r="E38" s="6" t="s">
        <v>77</v>
      </c>
      <c r="F38" s="6" t="s">
        <v>191</v>
      </c>
      <c r="G38" s="6" t="s">
        <v>192</v>
      </c>
      <c r="H38" s="18">
        <v>3060</v>
      </c>
      <c r="I38" s="18">
        <v>3060</v>
      </c>
      <c r="J38" s="18"/>
      <c r="K38" s="18"/>
      <c r="L38" s="18">
        <v>3060</v>
      </c>
      <c r="M38" s="18"/>
      <c r="N38" s="18"/>
      <c r="O38" s="18"/>
      <c r="P38" s="35"/>
      <c r="Q38" s="18"/>
      <c r="R38" s="18"/>
      <c r="S38" s="18"/>
      <c r="T38" s="18"/>
      <c r="U38" s="18"/>
      <c r="V38" s="18"/>
      <c r="W38" s="18"/>
    </row>
    <row r="39" ht="30" customHeight="1" spans="1:23">
      <c r="A39" s="63" t="s">
        <v>56</v>
      </c>
      <c r="B39" s="6" t="s">
        <v>185</v>
      </c>
      <c r="C39" s="7" t="s">
        <v>186</v>
      </c>
      <c r="D39" s="6" t="s">
        <v>76</v>
      </c>
      <c r="E39" s="6" t="s">
        <v>77</v>
      </c>
      <c r="F39" s="6" t="s">
        <v>193</v>
      </c>
      <c r="G39" s="6" t="s">
        <v>194</v>
      </c>
      <c r="H39" s="18">
        <v>600</v>
      </c>
      <c r="I39" s="18">
        <v>600</v>
      </c>
      <c r="J39" s="18"/>
      <c r="K39" s="18"/>
      <c r="L39" s="18">
        <v>600</v>
      </c>
      <c r="M39" s="18"/>
      <c r="N39" s="18"/>
      <c r="O39" s="18"/>
      <c r="P39" s="35"/>
      <c r="Q39" s="18"/>
      <c r="R39" s="18"/>
      <c r="S39" s="18"/>
      <c r="T39" s="18"/>
      <c r="U39" s="18"/>
      <c r="V39" s="18"/>
      <c r="W39" s="18"/>
    </row>
    <row r="40" ht="30" customHeight="1" spans="1:23">
      <c r="A40" s="63" t="s">
        <v>56</v>
      </c>
      <c r="B40" s="6" t="s">
        <v>185</v>
      </c>
      <c r="C40" s="7" t="s">
        <v>186</v>
      </c>
      <c r="D40" s="6" t="s">
        <v>76</v>
      </c>
      <c r="E40" s="6" t="s">
        <v>77</v>
      </c>
      <c r="F40" s="6" t="s">
        <v>195</v>
      </c>
      <c r="G40" s="6" t="s">
        <v>196</v>
      </c>
      <c r="H40" s="18">
        <v>10200</v>
      </c>
      <c r="I40" s="18">
        <v>10200</v>
      </c>
      <c r="J40" s="18"/>
      <c r="K40" s="18"/>
      <c r="L40" s="18">
        <v>10200</v>
      </c>
      <c r="M40" s="18"/>
      <c r="N40" s="18"/>
      <c r="O40" s="18"/>
      <c r="P40" s="35"/>
      <c r="Q40" s="18"/>
      <c r="R40" s="18"/>
      <c r="S40" s="18"/>
      <c r="T40" s="18"/>
      <c r="U40" s="18"/>
      <c r="V40" s="18"/>
      <c r="W40" s="18"/>
    </row>
    <row r="41" ht="30" customHeight="1" spans="1:23">
      <c r="A41" s="63" t="s">
        <v>56</v>
      </c>
      <c r="B41" s="6" t="s">
        <v>185</v>
      </c>
      <c r="C41" s="7" t="s">
        <v>186</v>
      </c>
      <c r="D41" s="6" t="s">
        <v>76</v>
      </c>
      <c r="E41" s="6" t="s">
        <v>77</v>
      </c>
      <c r="F41" s="6" t="s">
        <v>197</v>
      </c>
      <c r="G41" s="6" t="s">
        <v>198</v>
      </c>
      <c r="H41" s="18">
        <v>9900</v>
      </c>
      <c r="I41" s="18">
        <v>9900</v>
      </c>
      <c r="J41" s="18"/>
      <c r="K41" s="18"/>
      <c r="L41" s="18">
        <v>9900</v>
      </c>
      <c r="M41" s="18"/>
      <c r="N41" s="18"/>
      <c r="O41" s="18"/>
      <c r="P41" s="35"/>
      <c r="Q41" s="18"/>
      <c r="R41" s="18"/>
      <c r="S41" s="18"/>
      <c r="T41" s="18"/>
      <c r="U41" s="18"/>
      <c r="V41" s="18"/>
      <c r="W41" s="18"/>
    </row>
    <row r="42" ht="30" customHeight="1" spans="1:23">
      <c r="A42" s="63" t="s">
        <v>56</v>
      </c>
      <c r="B42" s="6" t="s">
        <v>185</v>
      </c>
      <c r="C42" s="7" t="s">
        <v>186</v>
      </c>
      <c r="D42" s="6" t="s">
        <v>82</v>
      </c>
      <c r="E42" s="6" t="s">
        <v>83</v>
      </c>
      <c r="F42" s="6" t="s">
        <v>187</v>
      </c>
      <c r="G42" s="6" t="s">
        <v>188</v>
      </c>
      <c r="H42" s="18">
        <v>22690</v>
      </c>
      <c r="I42" s="18">
        <v>22690</v>
      </c>
      <c r="J42" s="18"/>
      <c r="K42" s="18"/>
      <c r="L42" s="18">
        <v>22690</v>
      </c>
      <c r="M42" s="18"/>
      <c r="N42" s="18"/>
      <c r="O42" s="18"/>
      <c r="P42" s="35"/>
      <c r="Q42" s="18"/>
      <c r="R42" s="18"/>
      <c r="S42" s="18"/>
      <c r="T42" s="18"/>
      <c r="U42" s="18"/>
      <c r="V42" s="18"/>
      <c r="W42" s="18"/>
    </row>
    <row r="43" ht="30" customHeight="1" spans="1:23">
      <c r="A43" s="63" t="s">
        <v>56</v>
      </c>
      <c r="B43" s="6" t="s">
        <v>185</v>
      </c>
      <c r="C43" s="7" t="s">
        <v>186</v>
      </c>
      <c r="D43" s="6" t="s">
        <v>82</v>
      </c>
      <c r="E43" s="6" t="s">
        <v>83</v>
      </c>
      <c r="F43" s="6" t="s">
        <v>193</v>
      </c>
      <c r="G43" s="6" t="s">
        <v>194</v>
      </c>
      <c r="H43" s="18">
        <v>10000</v>
      </c>
      <c r="I43" s="18">
        <v>10000</v>
      </c>
      <c r="J43" s="18"/>
      <c r="K43" s="18"/>
      <c r="L43" s="18">
        <v>10000</v>
      </c>
      <c r="M43" s="18"/>
      <c r="N43" s="18"/>
      <c r="O43" s="18"/>
      <c r="P43" s="35"/>
      <c r="Q43" s="18"/>
      <c r="R43" s="18"/>
      <c r="S43" s="18"/>
      <c r="T43" s="18"/>
      <c r="U43" s="18"/>
      <c r="V43" s="18"/>
      <c r="W43" s="18"/>
    </row>
    <row r="44" ht="30" customHeight="1" spans="1:23">
      <c r="A44" s="63" t="s">
        <v>56</v>
      </c>
      <c r="B44" s="6" t="s">
        <v>185</v>
      </c>
      <c r="C44" s="7" t="s">
        <v>186</v>
      </c>
      <c r="D44" s="6" t="s">
        <v>82</v>
      </c>
      <c r="E44" s="6" t="s">
        <v>83</v>
      </c>
      <c r="F44" s="6" t="s">
        <v>199</v>
      </c>
      <c r="G44" s="6" t="s">
        <v>200</v>
      </c>
      <c r="H44" s="18">
        <v>3000</v>
      </c>
      <c r="I44" s="18">
        <v>3000</v>
      </c>
      <c r="J44" s="18"/>
      <c r="K44" s="18"/>
      <c r="L44" s="18">
        <v>3000</v>
      </c>
      <c r="M44" s="18"/>
      <c r="N44" s="18"/>
      <c r="O44" s="18"/>
      <c r="P44" s="35"/>
      <c r="Q44" s="18"/>
      <c r="R44" s="18"/>
      <c r="S44" s="18"/>
      <c r="T44" s="18"/>
      <c r="U44" s="18"/>
      <c r="V44" s="18"/>
      <c r="W44" s="18"/>
    </row>
    <row r="45" ht="30" customHeight="1" spans="1:23">
      <c r="A45" s="63" t="s">
        <v>56</v>
      </c>
      <c r="B45" s="6" t="s">
        <v>185</v>
      </c>
      <c r="C45" s="7" t="s">
        <v>186</v>
      </c>
      <c r="D45" s="6" t="s">
        <v>82</v>
      </c>
      <c r="E45" s="6" t="s">
        <v>83</v>
      </c>
      <c r="F45" s="6" t="s">
        <v>201</v>
      </c>
      <c r="G45" s="6" t="s">
        <v>202</v>
      </c>
      <c r="H45" s="18">
        <v>4000</v>
      </c>
      <c r="I45" s="18">
        <v>4000</v>
      </c>
      <c r="J45" s="18"/>
      <c r="K45" s="18"/>
      <c r="L45" s="18">
        <v>4000</v>
      </c>
      <c r="M45" s="18"/>
      <c r="N45" s="18"/>
      <c r="O45" s="18"/>
      <c r="P45" s="35"/>
      <c r="Q45" s="18"/>
      <c r="R45" s="18"/>
      <c r="S45" s="18"/>
      <c r="T45" s="18"/>
      <c r="U45" s="18"/>
      <c r="V45" s="18"/>
      <c r="W45" s="18"/>
    </row>
    <row r="46" ht="30" customHeight="1" spans="1:23">
      <c r="A46" s="63" t="s">
        <v>56</v>
      </c>
      <c r="B46" s="6" t="s">
        <v>185</v>
      </c>
      <c r="C46" s="7" t="s">
        <v>186</v>
      </c>
      <c r="D46" s="6" t="s">
        <v>82</v>
      </c>
      <c r="E46" s="6" t="s">
        <v>83</v>
      </c>
      <c r="F46" s="6" t="s">
        <v>197</v>
      </c>
      <c r="G46" s="6" t="s">
        <v>198</v>
      </c>
      <c r="H46" s="18">
        <v>8100</v>
      </c>
      <c r="I46" s="18">
        <v>8100</v>
      </c>
      <c r="J46" s="18"/>
      <c r="K46" s="18"/>
      <c r="L46" s="18">
        <v>8100</v>
      </c>
      <c r="M46" s="18"/>
      <c r="N46" s="18"/>
      <c r="O46" s="18"/>
      <c r="P46" s="35"/>
      <c r="Q46" s="18"/>
      <c r="R46" s="18"/>
      <c r="S46" s="18"/>
      <c r="T46" s="18"/>
      <c r="U46" s="18"/>
      <c r="V46" s="18"/>
      <c r="W46" s="18"/>
    </row>
    <row r="47" ht="30" customHeight="1" spans="1:23">
      <c r="A47" s="63" t="s">
        <v>56</v>
      </c>
      <c r="B47" s="6" t="s">
        <v>203</v>
      </c>
      <c r="C47" s="7" t="s">
        <v>133</v>
      </c>
      <c r="D47" s="6" t="s">
        <v>76</v>
      </c>
      <c r="E47" s="6" t="s">
        <v>77</v>
      </c>
      <c r="F47" s="6" t="s">
        <v>204</v>
      </c>
      <c r="G47" s="6" t="s">
        <v>133</v>
      </c>
      <c r="H47" s="18">
        <v>6490</v>
      </c>
      <c r="I47" s="18">
        <v>6490</v>
      </c>
      <c r="J47" s="18"/>
      <c r="K47" s="18"/>
      <c r="L47" s="18">
        <v>6490</v>
      </c>
      <c r="M47" s="18"/>
      <c r="N47" s="18"/>
      <c r="O47" s="18"/>
      <c r="P47" s="35"/>
      <c r="Q47" s="18"/>
      <c r="R47" s="18"/>
      <c r="S47" s="18"/>
      <c r="T47" s="18"/>
      <c r="U47" s="18"/>
      <c r="V47" s="18"/>
      <c r="W47" s="18"/>
    </row>
    <row r="48" ht="30" customHeight="1" spans="1:23">
      <c r="A48" s="63" t="s">
        <v>56</v>
      </c>
      <c r="B48" s="6" t="s">
        <v>203</v>
      </c>
      <c r="C48" s="7" t="s">
        <v>133</v>
      </c>
      <c r="D48" s="6" t="s">
        <v>82</v>
      </c>
      <c r="E48" s="6" t="s">
        <v>83</v>
      </c>
      <c r="F48" s="6" t="s">
        <v>204</v>
      </c>
      <c r="G48" s="6" t="s">
        <v>133</v>
      </c>
      <c r="H48" s="18">
        <v>5310</v>
      </c>
      <c r="I48" s="18">
        <v>5310</v>
      </c>
      <c r="J48" s="18"/>
      <c r="K48" s="18"/>
      <c r="L48" s="18">
        <v>5310</v>
      </c>
      <c r="M48" s="18"/>
      <c r="N48" s="18"/>
      <c r="O48" s="18"/>
      <c r="P48" s="35"/>
      <c r="Q48" s="18"/>
      <c r="R48" s="18"/>
      <c r="S48" s="18"/>
      <c r="T48" s="18"/>
      <c r="U48" s="18"/>
      <c r="V48" s="18"/>
      <c r="W48" s="18"/>
    </row>
    <row r="49" ht="30" customHeight="1" spans="1:23">
      <c r="A49" s="63" t="s">
        <v>56</v>
      </c>
      <c r="B49" s="6" t="s">
        <v>205</v>
      </c>
      <c r="C49" s="7" t="s">
        <v>206</v>
      </c>
      <c r="D49" s="6" t="s">
        <v>76</v>
      </c>
      <c r="E49" s="6" t="s">
        <v>77</v>
      </c>
      <c r="F49" s="6" t="s">
        <v>195</v>
      </c>
      <c r="G49" s="6" t="s">
        <v>196</v>
      </c>
      <c r="H49" s="18">
        <v>102000</v>
      </c>
      <c r="I49" s="18">
        <v>102000</v>
      </c>
      <c r="J49" s="18"/>
      <c r="K49" s="18"/>
      <c r="L49" s="18">
        <v>102000</v>
      </c>
      <c r="M49" s="18"/>
      <c r="N49" s="18"/>
      <c r="O49" s="18"/>
      <c r="P49" s="35"/>
      <c r="Q49" s="18"/>
      <c r="R49" s="18"/>
      <c r="S49" s="18"/>
      <c r="T49" s="18"/>
      <c r="U49" s="18"/>
      <c r="V49" s="18"/>
      <c r="W49" s="18"/>
    </row>
    <row r="50" ht="30" customHeight="1" spans="1:23">
      <c r="A50" s="63" t="s">
        <v>56</v>
      </c>
      <c r="B50" s="6" t="s">
        <v>207</v>
      </c>
      <c r="C50" s="7" t="s">
        <v>208</v>
      </c>
      <c r="D50" s="6" t="s">
        <v>82</v>
      </c>
      <c r="E50" s="6" t="s">
        <v>83</v>
      </c>
      <c r="F50" s="6" t="s">
        <v>164</v>
      </c>
      <c r="G50" s="6" t="s">
        <v>165</v>
      </c>
      <c r="H50" s="18">
        <v>162000</v>
      </c>
      <c r="I50" s="18">
        <v>162000</v>
      </c>
      <c r="J50" s="18"/>
      <c r="K50" s="18"/>
      <c r="L50" s="18">
        <v>162000</v>
      </c>
      <c r="M50" s="18"/>
      <c r="N50" s="18"/>
      <c r="O50" s="18"/>
      <c r="P50" s="35"/>
      <c r="Q50" s="18"/>
      <c r="R50" s="18"/>
      <c r="S50" s="18"/>
      <c r="T50" s="18"/>
      <c r="U50" s="18"/>
      <c r="V50" s="18"/>
      <c r="W50" s="18"/>
    </row>
    <row r="51" ht="30" customHeight="1" spans="1:23">
      <c r="A51" s="63" t="s">
        <v>56</v>
      </c>
      <c r="B51" s="6" t="s">
        <v>209</v>
      </c>
      <c r="C51" s="7" t="s">
        <v>210</v>
      </c>
      <c r="D51" s="6" t="s">
        <v>76</v>
      </c>
      <c r="E51" s="6" t="s">
        <v>77</v>
      </c>
      <c r="F51" s="6" t="s">
        <v>160</v>
      </c>
      <c r="G51" s="6" t="s">
        <v>161</v>
      </c>
      <c r="H51" s="18">
        <v>122760</v>
      </c>
      <c r="I51" s="18">
        <v>122760</v>
      </c>
      <c r="J51" s="18"/>
      <c r="K51" s="18"/>
      <c r="L51" s="18">
        <v>122760</v>
      </c>
      <c r="M51" s="18"/>
      <c r="N51" s="18"/>
      <c r="O51" s="18"/>
      <c r="P51" s="35"/>
      <c r="Q51" s="18"/>
      <c r="R51" s="18"/>
      <c r="S51" s="18"/>
      <c r="T51" s="18"/>
      <c r="U51" s="18"/>
      <c r="V51" s="18"/>
      <c r="W51" s="18"/>
    </row>
    <row r="52" ht="30" customHeight="1" spans="1:23">
      <c r="A52" s="8" t="s">
        <v>32</v>
      </c>
      <c r="B52" s="8"/>
      <c r="C52" s="8"/>
      <c r="D52" s="8"/>
      <c r="E52" s="8"/>
      <c r="F52" s="8"/>
      <c r="G52" s="8"/>
      <c r="H52" s="18">
        <v>3476890.26</v>
      </c>
      <c r="I52" s="18">
        <v>3476890.26</v>
      </c>
      <c r="J52" s="18"/>
      <c r="K52" s="18"/>
      <c r="L52" s="18">
        <v>3476890.26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</sheetData>
  <mergeCells count="30">
    <mergeCell ref="A2:W2"/>
    <mergeCell ref="A3:G3"/>
    <mergeCell ref="I4:W4"/>
    <mergeCell ref="I5:M5"/>
    <mergeCell ref="N5:P5"/>
    <mergeCell ref="R5:W5"/>
    <mergeCell ref="A52:G52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topLeftCell="H1" workbookViewId="0">
      <selection activeCell="W1" sqref="W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9"/>
      <c r="O1" s="9"/>
      <c r="P1" s="9"/>
      <c r="Q1" s="9"/>
      <c r="R1" s="9"/>
      <c r="S1" s="9"/>
      <c r="T1" s="9"/>
      <c r="U1" s="9"/>
      <c r="V1" s="9"/>
      <c r="W1" s="9" t="s">
        <v>211</v>
      </c>
    </row>
    <row r="2" ht="45" customHeight="1" spans="1:23">
      <c r="A2" s="2" t="s">
        <v>212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ht="18.75" customHeight="1" spans="1:23">
      <c r="A3" s="3" t="str">
        <f>"单位名称："&amp;"中国共产党易门县委员会宣传部"</f>
        <v>单位名称：中国共产党易门县委员会宣传部</v>
      </c>
      <c r="B3" s="3"/>
      <c r="C3" s="3"/>
      <c r="D3" s="3"/>
      <c r="E3" s="3"/>
      <c r="F3" s="3"/>
      <c r="G3" s="3"/>
      <c r="H3" s="3"/>
      <c r="I3" s="59"/>
      <c r="J3" s="59"/>
      <c r="K3" s="59"/>
      <c r="L3" s="59"/>
      <c r="M3" s="59"/>
      <c r="N3" s="10"/>
      <c r="O3" s="10"/>
      <c r="P3" s="10"/>
      <c r="Q3" s="10"/>
      <c r="R3" s="10"/>
      <c r="S3" s="10"/>
      <c r="T3" s="10"/>
      <c r="U3" s="10"/>
      <c r="V3" s="10"/>
      <c r="W3" s="10" t="s">
        <v>29</v>
      </c>
    </row>
    <row r="4" ht="18.75" customHeight="1" spans="1:23">
      <c r="A4" s="12" t="s">
        <v>213</v>
      </c>
      <c r="B4" s="12" t="s">
        <v>139</v>
      </c>
      <c r="C4" s="12" t="s">
        <v>140</v>
      </c>
      <c r="D4" s="12" t="s">
        <v>214</v>
      </c>
      <c r="E4" s="12" t="s">
        <v>141</v>
      </c>
      <c r="F4" s="12" t="s">
        <v>142</v>
      </c>
      <c r="G4" s="12" t="s">
        <v>215</v>
      </c>
      <c r="H4" s="12" t="s">
        <v>144</v>
      </c>
      <c r="I4" s="51" t="s">
        <v>32</v>
      </c>
      <c r="J4" s="51" t="s">
        <v>216</v>
      </c>
      <c r="K4" s="12"/>
      <c r="L4" s="12"/>
      <c r="M4" s="12"/>
      <c r="N4" s="12" t="s">
        <v>146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51" t="s">
        <v>147</v>
      </c>
      <c r="J5" s="51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51"/>
      <c r="J6" s="51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51"/>
      <c r="J7" s="51" t="s">
        <v>34</v>
      </c>
      <c r="K7" s="12" t="s">
        <v>217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40" customHeight="1" spans="1:23">
      <c r="A9" s="6"/>
      <c r="B9" s="6"/>
      <c r="C9" s="7" t="s">
        <v>218</v>
      </c>
      <c r="D9" s="6"/>
      <c r="E9" s="6"/>
      <c r="F9" s="6"/>
      <c r="G9" s="6"/>
      <c r="H9" s="6"/>
      <c r="I9" s="11">
        <v>70000</v>
      </c>
      <c r="J9" s="11">
        <v>70000</v>
      </c>
      <c r="K9" s="11">
        <v>70000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40" customHeight="1" spans="1:23">
      <c r="A10" s="6" t="s">
        <v>219</v>
      </c>
      <c r="B10" s="6" t="s">
        <v>220</v>
      </c>
      <c r="C10" s="7" t="s">
        <v>218</v>
      </c>
      <c r="D10" s="6" t="s">
        <v>56</v>
      </c>
      <c r="E10" s="6" t="s">
        <v>78</v>
      </c>
      <c r="F10" s="6" t="s">
        <v>79</v>
      </c>
      <c r="G10" s="6" t="s">
        <v>221</v>
      </c>
      <c r="H10" s="6" t="s">
        <v>222</v>
      </c>
      <c r="I10" s="11">
        <v>70000</v>
      </c>
      <c r="J10" s="11">
        <v>70000</v>
      </c>
      <c r="K10" s="11">
        <v>70000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40" customHeight="1" spans="1:23">
      <c r="A11" s="35"/>
      <c r="B11" s="35"/>
      <c r="C11" s="7" t="s">
        <v>223</v>
      </c>
      <c r="D11" s="35"/>
      <c r="E11" s="35"/>
      <c r="F11" s="35"/>
      <c r="G11" s="35"/>
      <c r="H11" s="35"/>
      <c r="I11" s="11">
        <v>10000</v>
      </c>
      <c r="J11" s="11"/>
      <c r="K11" s="11"/>
      <c r="L11" s="11"/>
      <c r="M11" s="11"/>
      <c r="N11" s="11"/>
      <c r="O11" s="11"/>
      <c r="P11" s="35"/>
      <c r="Q11" s="11"/>
      <c r="R11" s="11">
        <v>10000</v>
      </c>
      <c r="S11" s="11"/>
      <c r="T11" s="11"/>
      <c r="U11" s="11"/>
      <c r="V11" s="11"/>
      <c r="W11" s="11">
        <v>10000</v>
      </c>
    </row>
    <row r="12" ht="40" customHeight="1" spans="1:23">
      <c r="A12" s="6" t="s">
        <v>219</v>
      </c>
      <c r="B12" s="6" t="s">
        <v>224</v>
      </c>
      <c r="C12" s="7" t="s">
        <v>223</v>
      </c>
      <c r="D12" s="6" t="s">
        <v>56</v>
      </c>
      <c r="E12" s="6" t="s">
        <v>78</v>
      </c>
      <c r="F12" s="6" t="s">
        <v>79</v>
      </c>
      <c r="G12" s="6" t="s">
        <v>187</v>
      </c>
      <c r="H12" s="6" t="s">
        <v>188</v>
      </c>
      <c r="I12" s="11">
        <v>10000</v>
      </c>
      <c r="J12" s="11"/>
      <c r="K12" s="11"/>
      <c r="L12" s="11"/>
      <c r="M12" s="11"/>
      <c r="N12" s="11"/>
      <c r="O12" s="11"/>
      <c r="P12" s="35"/>
      <c r="Q12" s="11"/>
      <c r="R12" s="11">
        <v>10000</v>
      </c>
      <c r="S12" s="11"/>
      <c r="T12" s="11"/>
      <c r="U12" s="11"/>
      <c r="V12" s="11"/>
      <c r="W12" s="11">
        <v>10000</v>
      </c>
    </row>
    <row r="13" ht="40" customHeight="1" spans="1:23">
      <c r="A13" s="35"/>
      <c r="B13" s="35"/>
      <c r="C13" s="7" t="s">
        <v>225</v>
      </c>
      <c r="D13" s="35"/>
      <c r="E13" s="35"/>
      <c r="F13" s="35"/>
      <c r="G13" s="35"/>
      <c r="H13" s="35"/>
      <c r="I13" s="11">
        <v>860000</v>
      </c>
      <c r="J13" s="11">
        <v>860000</v>
      </c>
      <c r="K13" s="11">
        <v>860000</v>
      </c>
      <c r="L13" s="11"/>
      <c r="M13" s="11"/>
      <c r="N13" s="11"/>
      <c r="O13" s="11"/>
      <c r="P13" s="35"/>
      <c r="Q13" s="11"/>
      <c r="R13" s="11"/>
      <c r="S13" s="11"/>
      <c r="T13" s="11"/>
      <c r="U13" s="11"/>
      <c r="V13" s="11"/>
      <c r="W13" s="11"/>
    </row>
    <row r="14" ht="40" customHeight="1" spans="1:23">
      <c r="A14" s="6" t="s">
        <v>219</v>
      </c>
      <c r="B14" s="6" t="s">
        <v>226</v>
      </c>
      <c r="C14" s="7" t="s">
        <v>227</v>
      </c>
      <c r="D14" s="6" t="s">
        <v>56</v>
      </c>
      <c r="E14" s="6" t="s">
        <v>78</v>
      </c>
      <c r="F14" s="6" t="s">
        <v>79</v>
      </c>
      <c r="G14" s="6" t="s">
        <v>187</v>
      </c>
      <c r="H14" s="6" t="s">
        <v>188</v>
      </c>
      <c r="I14" s="11">
        <v>860000</v>
      </c>
      <c r="J14" s="11">
        <v>860000</v>
      </c>
      <c r="K14" s="11">
        <v>860000</v>
      </c>
      <c r="L14" s="11"/>
      <c r="M14" s="11"/>
      <c r="N14" s="11"/>
      <c r="O14" s="11"/>
      <c r="P14" s="35"/>
      <c r="Q14" s="11"/>
      <c r="R14" s="11"/>
      <c r="S14" s="11"/>
      <c r="T14" s="11"/>
      <c r="U14" s="11"/>
      <c r="V14" s="11"/>
      <c r="W14" s="11"/>
    </row>
    <row r="15" ht="40" customHeight="1" spans="1:23">
      <c r="A15" s="35"/>
      <c r="B15" s="35"/>
      <c r="C15" s="7" t="s">
        <v>228</v>
      </c>
      <c r="D15" s="35"/>
      <c r="E15" s="35"/>
      <c r="F15" s="35"/>
      <c r="G15" s="35"/>
      <c r="H15" s="35"/>
      <c r="I15" s="11">
        <v>1000000</v>
      </c>
      <c r="J15" s="11">
        <v>1000000</v>
      </c>
      <c r="K15" s="11">
        <v>1000000</v>
      </c>
      <c r="L15" s="11"/>
      <c r="M15" s="11"/>
      <c r="N15" s="11"/>
      <c r="O15" s="11"/>
      <c r="P15" s="35"/>
      <c r="Q15" s="11"/>
      <c r="R15" s="11"/>
      <c r="S15" s="11"/>
      <c r="T15" s="11"/>
      <c r="U15" s="11"/>
      <c r="V15" s="11"/>
      <c r="W15" s="11"/>
    </row>
    <row r="16" ht="40" customHeight="1" spans="1:23">
      <c r="A16" s="6" t="s">
        <v>219</v>
      </c>
      <c r="B16" s="6" t="s">
        <v>229</v>
      </c>
      <c r="C16" s="7" t="s">
        <v>228</v>
      </c>
      <c r="D16" s="6" t="s">
        <v>56</v>
      </c>
      <c r="E16" s="6" t="s">
        <v>80</v>
      </c>
      <c r="F16" s="6" t="s">
        <v>81</v>
      </c>
      <c r="G16" s="6" t="s">
        <v>187</v>
      </c>
      <c r="H16" s="6" t="s">
        <v>188</v>
      </c>
      <c r="I16" s="11">
        <v>1000000</v>
      </c>
      <c r="J16" s="11">
        <v>1000000</v>
      </c>
      <c r="K16" s="11">
        <v>1000000</v>
      </c>
      <c r="L16" s="11"/>
      <c r="M16" s="11"/>
      <c r="N16" s="11"/>
      <c r="O16" s="11"/>
      <c r="P16" s="35"/>
      <c r="Q16" s="11"/>
      <c r="R16" s="11"/>
      <c r="S16" s="11"/>
      <c r="T16" s="11"/>
      <c r="U16" s="11"/>
      <c r="V16" s="11"/>
      <c r="W16" s="11"/>
    </row>
    <row r="17" ht="40" customHeight="1" spans="1:23">
      <c r="A17" s="8" t="s">
        <v>32</v>
      </c>
      <c r="B17" s="8"/>
      <c r="C17" s="8"/>
      <c r="D17" s="8"/>
      <c r="E17" s="8"/>
      <c r="F17" s="8"/>
      <c r="G17" s="8"/>
      <c r="H17" s="8"/>
      <c r="I17" s="11">
        <v>1940000</v>
      </c>
      <c r="J17" s="11">
        <v>1930000</v>
      </c>
      <c r="K17" s="11">
        <v>1930000</v>
      </c>
      <c r="L17" s="11"/>
      <c r="M17" s="11"/>
      <c r="N17" s="11"/>
      <c r="O17" s="11"/>
      <c r="P17" s="11"/>
      <c r="Q17" s="11"/>
      <c r="R17" s="11">
        <v>10000</v>
      </c>
      <c r="S17" s="11"/>
      <c r="T17" s="11"/>
      <c r="U17" s="11"/>
      <c r="V17" s="11"/>
      <c r="W17" s="11">
        <v>10000</v>
      </c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scale="29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2"/>
  <sheetViews>
    <sheetView showZeros="0" tabSelected="1" topLeftCell="A8" workbookViewId="0">
      <selection activeCell="B27" sqref="B27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24" t="s">
        <v>230</v>
      </c>
      <c r="B1" s="24"/>
      <c r="C1" s="24"/>
      <c r="D1" s="24"/>
      <c r="E1" s="24"/>
      <c r="F1" s="24"/>
      <c r="G1" s="24"/>
      <c r="H1" s="24"/>
      <c r="I1" s="24"/>
      <c r="J1" s="24"/>
    </row>
    <row r="2" ht="45" customHeight="1" spans="1:10">
      <c r="A2" s="38" t="s">
        <v>231</v>
      </c>
      <c r="B2" s="38"/>
      <c r="C2" s="38"/>
      <c r="D2" s="38"/>
      <c r="E2" s="38"/>
      <c r="F2" s="38"/>
      <c r="G2" s="38"/>
      <c r="H2" s="38"/>
      <c r="I2" s="38"/>
      <c r="J2" s="38"/>
    </row>
    <row r="3" ht="20.25" customHeight="1" spans="1:10">
      <c r="A3" s="19" t="str">
        <f>"单位名称："&amp;"中国共产党易门县委员会宣传部"</f>
        <v>单位名称：中国共产党易门县委员会宣传部</v>
      </c>
      <c r="B3" s="19"/>
      <c r="C3" s="19"/>
      <c r="D3" s="19"/>
      <c r="E3" s="19"/>
      <c r="F3" s="19"/>
      <c r="G3" s="19"/>
      <c r="H3" s="19"/>
      <c r="I3" s="19"/>
      <c r="J3" s="19"/>
    </row>
    <row r="4" ht="20.25" customHeight="1" spans="1:10">
      <c r="A4" s="39" t="s">
        <v>232</v>
      </c>
      <c r="B4" s="39" t="s">
        <v>233</v>
      </c>
      <c r="C4" s="39" t="s">
        <v>234</v>
      </c>
      <c r="D4" s="39" t="s">
        <v>235</v>
      </c>
      <c r="E4" s="39" t="s">
        <v>236</v>
      </c>
      <c r="F4" s="39" t="s">
        <v>237</v>
      </c>
      <c r="G4" s="39" t="s">
        <v>238</v>
      </c>
      <c r="H4" s="39" t="s">
        <v>239</v>
      </c>
      <c r="I4" s="39" t="s">
        <v>240</v>
      </c>
      <c r="J4" s="39" t="s">
        <v>241</v>
      </c>
    </row>
    <row r="5" ht="46.5" customHeight="1" spans="1:10">
      <c r="A5" s="39"/>
      <c r="B5" s="39"/>
      <c r="C5" s="39"/>
      <c r="D5" s="39"/>
      <c r="E5" s="39"/>
      <c r="F5" s="39"/>
      <c r="G5" s="39"/>
      <c r="H5" s="39"/>
      <c r="I5" s="39"/>
      <c r="J5" s="39"/>
    </row>
    <row r="6" ht="20.25" customHeight="1" spans="1:10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  <c r="I6" s="40">
        <v>9</v>
      </c>
      <c r="J6" s="40">
        <v>10</v>
      </c>
    </row>
    <row r="7" ht="20.25" customHeight="1" spans="1:10">
      <c r="A7" s="35" t="s">
        <v>56</v>
      </c>
      <c r="B7" s="35"/>
      <c r="C7" s="35"/>
      <c r="E7" s="45"/>
      <c r="F7" s="45"/>
      <c r="G7" s="45"/>
      <c r="H7" s="45"/>
      <c r="I7" s="45"/>
      <c r="J7" s="45"/>
    </row>
    <row r="8" ht="43" customHeight="1" spans="1:10">
      <c r="A8" s="56" t="s">
        <v>223</v>
      </c>
      <c r="B8" s="35" t="s">
        <v>242</v>
      </c>
      <c r="C8" s="37"/>
      <c r="D8" s="37"/>
      <c r="E8" s="45"/>
      <c r="F8" s="45"/>
      <c r="G8" s="45"/>
      <c r="H8" s="45"/>
      <c r="I8" s="45"/>
      <c r="J8" s="45"/>
    </row>
    <row r="9" ht="20.25" customHeight="1" spans="1:10">
      <c r="A9" s="35"/>
      <c r="B9" s="35"/>
      <c r="C9" s="35" t="s">
        <v>243</v>
      </c>
      <c r="D9" s="57" t="s">
        <v>244</v>
      </c>
      <c r="E9" s="58" t="s">
        <v>245</v>
      </c>
      <c r="F9" s="46" t="s">
        <v>246</v>
      </c>
      <c r="G9" s="37" t="s">
        <v>46</v>
      </c>
      <c r="H9" s="46" t="s">
        <v>247</v>
      </c>
      <c r="I9" s="46" t="s">
        <v>248</v>
      </c>
      <c r="J9" s="58" t="s">
        <v>249</v>
      </c>
    </row>
    <row r="10" ht="20.25" customHeight="1" spans="1:10">
      <c r="A10" s="35"/>
      <c r="B10" s="35"/>
      <c r="C10" s="35" t="s">
        <v>243</v>
      </c>
      <c r="D10" s="57" t="s">
        <v>244</v>
      </c>
      <c r="E10" s="58" t="s">
        <v>250</v>
      </c>
      <c r="F10" s="46" t="s">
        <v>246</v>
      </c>
      <c r="G10" s="37" t="s">
        <v>251</v>
      </c>
      <c r="H10" s="46" t="s">
        <v>252</v>
      </c>
      <c r="I10" s="46" t="s">
        <v>248</v>
      </c>
      <c r="J10" s="58" t="s">
        <v>253</v>
      </c>
    </row>
    <row r="11" ht="20.25" customHeight="1" spans="1:10">
      <c r="A11" s="35"/>
      <c r="B11" s="35"/>
      <c r="C11" s="35" t="s">
        <v>243</v>
      </c>
      <c r="D11" s="57" t="s">
        <v>254</v>
      </c>
      <c r="E11" s="58" t="s">
        <v>255</v>
      </c>
      <c r="F11" s="46" t="s">
        <v>246</v>
      </c>
      <c r="G11" s="37" t="s">
        <v>256</v>
      </c>
      <c r="H11" s="46" t="s">
        <v>257</v>
      </c>
      <c r="I11" s="46" t="s">
        <v>248</v>
      </c>
      <c r="J11" s="58" t="s">
        <v>258</v>
      </c>
    </row>
    <row r="12" ht="20.25" customHeight="1" spans="1:10">
      <c r="A12" s="35"/>
      <c r="B12" s="35"/>
      <c r="C12" s="35" t="s">
        <v>259</v>
      </c>
      <c r="D12" s="57" t="s">
        <v>260</v>
      </c>
      <c r="E12" s="58" t="s">
        <v>261</v>
      </c>
      <c r="F12" s="46" t="s">
        <v>262</v>
      </c>
      <c r="G12" s="37" t="s">
        <v>263</v>
      </c>
      <c r="H12" s="46"/>
      <c r="I12" s="46" t="s">
        <v>264</v>
      </c>
      <c r="J12" s="58" t="s">
        <v>265</v>
      </c>
    </row>
    <row r="13" ht="20.25" customHeight="1" spans="1:10">
      <c r="A13" s="35"/>
      <c r="B13" s="35"/>
      <c r="C13" s="35" t="s">
        <v>266</v>
      </c>
      <c r="D13" s="57" t="s">
        <v>267</v>
      </c>
      <c r="E13" s="58" t="s">
        <v>267</v>
      </c>
      <c r="F13" s="46" t="s">
        <v>246</v>
      </c>
      <c r="G13" s="37" t="s">
        <v>256</v>
      </c>
      <c r="H13" s="46" t="s">
        <v>257</v>
      </c>
      <c r="I13" s="46" t="s">
        <v>248</v>
      </c>
      <c r="J13" s="58" t="s">
        <v>268</v>
      </c>
    </row>
    <row r="14" ht="64" customHeight="1" spans="1:10">
      <c r="A14" s="56" t="s">
        <v>228</v>
      </c>
      <c r="B14" s="35" t="s">
        <v>269</v>
      </c>
      <c r="C14" s="35"/>
      <c r="D14" s="35"/>
      <c r="E14" s="35"/>
      <c r="F14" s="35"/>
      <c r="G14" s="35"/>
      <c r="H14" s="35"/>
      <c r="I14" s="35"/>
      <c r="J14" s="35"/>
    </row>
    <row r="15" ht="20.25" customHeight="1" spans="1:10">
      <c r="A15" s="35"/>
      <c r="B15" s="35"/>
      <c r="C15" s="35" t="s">
        <v>243</v>
      </c>
      <c r="D15" s="57" t="s">
        <v>244</v>
      </c>
      <c r="E15" s="58" t="s">
        <v>270</v>
      </c>
      <c r="F15" s="46" t="s">
        <v>246</v>
      </c>
      <c r="G15" s="37" t="s">
        <v>48</v>
      </c>
      <c r="H15" s="46" t="s">
        <v>271</v>
      </c>
      <c r="I15" s="46" t="s">
        <v>248</v>
      </c>
      <c r="J15" s="58" t="s">
        <v>272</v>
      </c>
    </row>
    <row r="16" ht="20.25" customHeight="1" spans="1:10">
      <c r="A16" s="35"/>
      <c r="B16" s="35"/>
      <c r="C16" s="35" t="s">
        <v>243</v>
      </c>
      <c r="D16" s="57" t="s">
        <v>244</v>
      </c>
      <c r="E16" s="58" t="s">
        <v>273</v>
      </c>
      <c r="F16" s="46" t="s">
        <v>246</v>
      </c>
      <c r="G16" s="37" t="s">
        <v>274</v>
      </c>
      <c r="H16" s="46" t="s">
        <v>275</v>
      </c>
      <c r="I16" s="46" t="s">
        <v>248</v>
      </c>
      <c r="J16" s="58" t="s">
        <v>276</v>
      </c>
    </row>
    <row r="17" ht="20.25" customHeight="1" spans="1:10">
      <c r="A17" s="35"/>
      <c r="B17" s="35"/>
      <c r="C17" s="35" t="s">
        <v>243</v>
      </c>
      <c r="D17" s="57" t="s">
        <v>254</v>
      </c>
      <c r="E17" s="58" t="s">
        <v>277</v>
      </c>
      <c r="F17" s="46" t="s">
        <v>246</v>
      </c>
      <c r="G17" s="37" t="s">
        <v>256</v>
      </c>
      <c r="H17" s="46" t="s">
        <v>257</v>
      </c>
      <c r="I17" s="46" t="s">
        <v>248</v>
      </c>
      <c r="J17" s="58" t="s">
        <v>278</v>
      </c>
    </row>
    <row r="18" ht="20.25" customHeight="1" spans="1:10">
      <c r="A18" s="35"/>
      <c r="B18" s="35"/>
      <c r="C18" s="35" t="s">
        <v>259</v>
      </c>
      <c r="D18" s="57" t="s">
        <v>260</v>
      </c>
      <c r="E18" s="58" t="s">
        <v>279</v>
      </c>
      <c r="F18" s="46" t="s">
        <v>262</v>
      </c>
      <c r="G18" s="37" t="s">
        <v>263</v>
      </c>
      <c r="H18" s="46"/>
      <c r="I18" s="46" t="s">
        <v>264</v>
      </c>
      <c r="J18" s="58" t="s">
        <v>280</v>
      </c>
    </row>
    <row r="19" ht="20.25" customHeight="1" spans="1:10">
      <c r="A19" s="35"/>
      <c r="B19" s="35"/>
      <c r="C19" s="35" t="s">
        <v>266</v>
      </c>
      <c r="D19" s="57" t="s">
        <v>267</v>
      </c>
      <c r="E19" s="58" t="s">
        <v>281</v>
      </c>
      <c r="F19" s="46" t="s">
        <v>246</v>
      </c>
      <c r="G19" s="37" t="s">
        <v>282</v>
      </c>
      <c r="H19" s="46" t="s">
        <v>257</v>
      </c>
      <c r="I19" s="46" t="s">
        <v>248</v>
      </c>
      <c r="J19" s="58" t="s">
        <v>283</v>
      </c>
    </row>
    <row r="20" ht="75" customHeight="1" spans="1:10">
      <c r="A20" s="56" t="s">
        <v>218</v>
      </c>
      <c r="B20" s="35" t="s">
        <v>284</v>
      </c>
      <c r="C20" s="35"/>
      <c r="D20" s="35"/>
      <c r="E20" s="35"/>
      <c r="F20" s="35"/>
      <c r="G20" s="35"/>
      <c r="H20" s="35"/>
      <c r="I20" s="35"/>
      <c r="J20" s="35"/>
    </row>
    <row r="21" ht="20.25" customHeight="1" spans="1:10">
      <c r="A21" s="35"/>
      <c r="B21" s="35"/>
      <c r="C21" s="35" t="s">
        <v>243</v>
      </c>
      <c r="D21" s="57" t="s">
        <v>244</v>
      </c>
      <c r="E21" s="58" t="s">
        <v>285</v>
      </c>
      <c r="F21" s="46" t="s">
        <v>246</v>
      </c>
      <c r="G21" s="37" t="s">
        <v>286</v>
      </c>
      <c r="H21" s="46" t="s">
        <v>287</v>
      </c>
      <c r="I21" s="46" t="s">
        <v>248</v>
      </c>
      <c r="J21" s="58" t="s">
        <v>288</v>
      </c>
    </row>
    <row r="22" ht="20.25" customHeight="1" spans="1:10">
      <c r="A22" s="35"/>
      <c r="B22" s="35"/>
      <c r="C22" s="35" t="s">
        <v>243</v>
      </c>
      <c r="D22" s="57" t="s">
        <v>244</v>
      </c>
      <c r="E22" s="58" t="s">
        <v>289</v>
      </c>
      <c r="F22" s="46" t="s">
        <v>246</v>
      </c>
      <c r="G22" s="37" t="s">
        <v>290</v>
      </c>
      <c r="H22" s="46" t="s">
        <v>291</v>
      </c>
      <c r="I22" s="46" t="s">
        <v>248</v>
      </c>
      <c r="J22" s="58" t="s">
        <v>292</v>
      </c>
    </row>
    <row r="23" ht="20.25" customHeight="1" spans="1:10">
      <c r="A23" s="35"/>
      <c r="B23" s="35"/>
      <c r="C23" s="35" t="s">
        <v>243</v>
      </c>
      <c r="D23" s="57" t="s">
        <v>254</v>
      </c>
      <c r="E23" s="58" t="s">
        <v>293</v>
      </c>
      <c r="F23" s="46" t="s">
        <v>262</v>
      </c>
      <c r="G23" s="37" t="s">
        <v>294</v>
      </c>
      <c r="H23" s="46"/>
      <c r="I23" s="46" t="s">
        <v>264</v>
      </c>
      <c r="J23" s="58" t="s">
        <v>295</v>
      </c>
    </row>
    <row r="24" ht="20.25" customHeight="1" spans="1:10">
      <c r="A24" s="35"/>
      <c r="B24" s="35"/>
      <c r="C24" s="35" t="s">
        <v>259</v>
      </c>
      <c r="D24" s="57" t="s">
        <v>260</v>
      </c>
      <c r="E24" s="58" t="s">
        <v>296</v>
      </c>
      <c r="F24" s="46" t="s">
        <v>262</v>
      </c>
      <c r="G24" s="37" t="s">
        <v>263</v>
      </c>
      <c r="H24" s="46"/>
      <c r="I24" s="46" t="s">
        <v>264</v>
      </c>
      <c r="J24" s="58" t="s">
        <v>297</v>
      </c>
    </row>
    <row r="25" ht="20.25" customHeight="1" spans="1:10">
      <c r="A25" s="35"/>
      <c r="B25" s="35"/>
      <c r="C25" s="35" t="s">
        <v>266</v>
      </c>
      <c r="D25" s="57" t="s">
        <v>267</v>
      </c>
      <c r="E25" s="58" t="s">
        <v>298</v>
      </c>
      <c r="F25" s="46" t="s">
        <v>246</v>
      </c>
      <c r="G25" s="37" t="s">
        <v>256</v>
      </c>
      <c r="H25" s="46" t="s">
        <v>257</v>
      </c>
      <c r="I25" s="46" t="s">
        <v>248</v>
      </c>
      <c r="J25" s="58" t="s">
        <v>299</v>
      </c>
    </row>
    <row r="26" ht="20.25" customHeight="1" spans="1:10">
      <c r="A26" s="35"/>
      <c r="B26" s="35"/>
      <c r="C26" s="35" t="s">
        <v>300</v>
      </c>
      <c r="D26" s="57" t="s">
        <v>301</v>
      </c>
      <c r="E26" s="58" t="s">
        <v>302</v>
      </c>
      <c r="F26" s="46" t="s">
        <v>303</v>
      </c>
      <c r="G26" s="37" t="s">
        <v>304</v>
      </c>
      <c r="H26" s="46" t="s">
        <v>305</v>
      </c>
      <c r="I26" s="46" t="s">
        <v>248</v>
      </c>
      <c r="J26" s="58" t="s">
        <v>306</v>
      </c>
    </row>
    <row r="27" ht="60" customHeight="1" spans="1:10">
      <c r="A27" s="56" t="s">
        <v>225</v>
      </c>
      <c r="B27" s="35" t="s">
        <v>307</v>
      </c>
      <c r="C27" s="35"/>
      <c r="D27" s="35"/>
      <c r="E27" s="35"/>
      <c r="F27" s="35"/>
      <c r="G27" s="35"/>
      <c r="H27" s="35"/>
      <c r="I27" s="35"/>
      <c r="J27" s="35"/>
    </row>
    <row r="28" ht="20.25" customHeight="1" spans="1:10">
      <c r="A28" s="35"/>
      <c r="B28" s="35"/>
      <c r="C28" s="35" t="s">
        <v>243</v>
      </c>
      <c r="D28" s="57" t="s">
        <v>244</v>
      </c>
      <c r="E28" s="58" t="s">
        <v>308</v>
      </c>
      <c r="F28" s="46" t="s">
        <v>246</v>
      </c>
      <c r="G28" s="37" t="s">
        <v>309</v>
      </c>
      <c r="H28" s="46" t="s">
        <v>310</v>
      </c>
      <c r="I28" s="46" t="s">
        <v>248</v>
      </c>
      <c r="J28" s="58" t="s">
        <v>311</v>
      </c>
    </row>
    <row r="29" ht="20.25" customHeight="1" spans="1:10">
      <c r="A29" s="35"/>
      <c r="B29" s="35"/>
      <c r="C29" s="35" t="s">
        <v>243</v>
      </c>
      <c r="D29" s="57" t="s">
        <v>244</v>
      </c>
      <c r="E29" s="58" t="s">
        <v>312</v>
      </c>
      <c r="F29" s="46" t="s">
        <v>246</v>
      </c>
      <c r="G29" s="37" t="s">
        <v>49</v>
      </c>
      <c r="H29" s="46" t="s">
        <v>313</v>
      </c>
      <c r="I29" s="46" t="s">
        <v>248</v>
      </c>
      <c r="J29" s="58" t="s">
        <v>314</v>
      </c>
    </row>
    <row r="30" ht="20.25" customHeight="1" spans="1:10">
      <c r="A30" s="35"/>
      <c r="B30" s="35"/>
      <c r="C30" s="35" t="s">
        <v>243</v>
      </c>
      <c r="D30" s="57" t="s">
        <v>254</v>
      </c>
      <c r="E30" s="58" t="s">
        <v>315</v>
      </c>
      <c r="F30" s="46" t="s">
        <v>246</v>
      </c>
      <c r="G30" s="37" t="s">
        <v>256</v>
      </c>
      <c r="H30" s="46" t="s">
        <v>257</v>
      </c>
      <c r="I30" s="46" t="s">
        <v>248</v>
      </c>
      <c r="J30" s="58" t="s">
        <v>278</v>
      </c>
    </row>
    <row r="31" ht="20.25" customHeight="1" spans="1:10">
      <c r="A31" s="35"/>
      <c r="B31" s="35"/>
      <c r="C31" s="35" t="s">
        <v>259</v>
      </c>
      <c r="D31" s="57" t="s">
        <v>260</v>
      </c>
      <c r="E31" s="58" t="s">
        <v>279</v>
      </c>
      <c r="F31" s="46" t="s">
        <v>262</v>
      </c>
      <c r="G31" s="37" t="s">
        <v>263</v>
      </c>
      <c r="H31" s="46"/>
      <c r="I31" s="46" t="s">
        <v>264</v>
      </c>
      <c r="J31" s="58" t="s">
        <v>280</v>
      </c>
    </row>
    <row r="32" ht="20.25" customHeight="1" spans="1:10">
      <c r="A32" s="35"/>
      <c r="B32" s="35"/>
      <c r="C32" s="35" t="s">
        <v>266</v>
      </c>
      <c r="D32" s="57" t="s">
        <v>267</v>
      </c>
      <c r="E32" s="58" t="s">
        <v>281</v>
      </c>
      <c r="F32" s="46" t="s">
        <v>246</v>
      </c>
      <c r="G32" s="37" t="s">
        <v>256</v>
      </c>
      <c r="H32" s="46" t="s">
        <v>257</v>
      </c>
      <c r="I32" s="46" t="s">
        <v>248</v>
      </c>
      <c r="J32" s="58" t="s">
        <v>283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0.472222222222222" header="0.5" footer="0.5"/>
  <pageSetup paperSize="9" scale="57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2026-02-27T15:44:00Z</dcterms:created>
  <dcterms:modified xsi:type="dcterms:W3CDTF">2026-03-06T09:43:15Z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C5484087EBD848E88515330FE22487D1</vt:lpwstr>
  </property>
  <property fmtid="{D5CDD505-2E9C-101B-9397-08002B2CF9AE}" pid="3" name="KSOProductBuildVer">
    <vt:lpwstr>2052-12.8.2.1119</vt:lpwstr>
  </property>
</Properties>
</file>