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 tabRatio="929" firstSheet="9" activeTab="16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 03" sheetId="6" r:id="rId6"/>
    <sheet name="基本支出预算表04" sheetId="7" r:id="rId7"/>
    <sheet name="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 concurrentCalc="0"/>
</workbook>
</file>

<file path=xl/sharedStrings.xml><?xml version="1.0" encoding="utf-8"?>
<sst xmlns="http://schemas.openxmlformats.org/spreadsheetml/2006/main" count="1201" uniqueCount="406">
  <si>
    <t>01-1表</t>
  </si>
  <si>
    <t>2026年财务收支预算总表</t>
  </si>
  <si>
    <t>单位:万元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</si>
  <si>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</si>
  <si>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</si>
  <si>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</si>
  <si>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</si>
  <si>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</si>
  <si>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</si>
  <si>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</si>
  <si>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</si>
  <si>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</si>
  <si>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</si>
  <si>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</si>
  <si>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</si>
  <si>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</si>
  <si>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</si>
  <si>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</si>
  <si>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</si>
  <si>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</si>
  <si>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</si>
  <si>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</si>
  <si>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</si>
  <si>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</si>
  <si>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</si>
  <si>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</si>
  <si>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</si>
  <si>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01-2表</t>
  </si>
  <si>
    <t>2026年部门收入预算表</t>
  </si>
  <si>
    <t>单位：万元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</si>
  <si>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</si>
  <si>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</si>
  <si>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</si>
  <si>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</si>
  <si>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</si>
  <si>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</si>
  <si>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</si>
  <si>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</si>
  <si>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</si>
  <si>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</si>
  <si>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</si>
  <si>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</si>
  <si>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</si>
  <si>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</si>
  <si>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</si>
  <si>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</si>
  <si>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</si>
  <si>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</si>
  <si>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5</t>
  </si>
  <si>
    <t>6</t>
  </si>
  <si>
    <t>7</t>
  </si>
  <si>
    <t>8</t>
  </si>
  <si>
    <t>9</t>
  </si>
  <si>
    <t>111006</t>
  </si>
  <si>
    <t>易门县公安局交通管理大队</t>
  </si>
  <si>
    <t>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</si>
  <si>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</si>
  <si>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</si>
  <si>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</si>
  <si>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</si>
  <si>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</si>
  <si>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</si>
  <si>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</si>
  <si>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</si>
  <si>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</si>
  <si>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</si>
  <si>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</si>
  <si>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4</t>
  </si>
  <si>
    <t>10</t>
  </si>
  <si>
    <t>204</t>
  </si>
  <si>
    <t>公共安全支出</t>
  </si>
  <si>
    <t>20402</t>
  </si>
  <si>
    <t>公安</t>
  </si>
  <si>
    <t>2040201</t>
  </si>
  <si>
    <t>行政运行</t>
  </si>
  <si>
    <t>2040220</t>
  </si>
  <si>
    <t>执法办案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</si>
  <si>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</si>
  <si>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</si>
  <si>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</si>
  <si>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</si>
  <si>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</si>
  <si>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</si>
  <si>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</si>
  <si>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</si>
  <si>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</si>
  <si>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</si>
  <si>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</si>
  <si>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</si>
  <si>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</si>
  <si>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</si>
  <si>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</si>
  <si>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</si>
  <si>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</si>
  <si>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</si>
  <si>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</si>
  <si>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</si>
  <si>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</si>
  <si>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</si>
  <si>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</si>
  <si>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</si>
  <si>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  计</t>
  </si>
  <si>
    <t>02-1表</t>
  </si>
  <si>
    <t>2026年财政拨款收支预算总表</t>
  </si>
  <si>
    <t>预算数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</si>
  <si>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</si>
  <si>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</si>
  <si>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</si>
  <si>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</si>
  <si>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</si>
  <si>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</si>
  <si>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</si>
  <si>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</si>
  <si>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</si>
  <si>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</si>
  <si>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02-2表</t>
  </si>
  <si>
    <t>2026年一般公共预算支出预算表（按功能科目分类）</t>
  </si>
  <si>
    <t>部门预算支出功能分类科目</t>
  </si>
  <si>
    <t>人员经费</t>
  </si>
  <si>
    <t>公用经费</t>
  </si>
  <si>
    <t>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</si>
  <si>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</si>
  <si>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</si>
  <si>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</si>
  <si>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</si>
  <si>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</si>
  <si>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</si>
  <si>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</si>
  <si>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</si>
  <si>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2026年部门基本支出预算表</t>
  </si>
  <si>
    <t>项目单位</t>
  </si>
  <si>
    <t>项目代码</t>
  </si>
  <si>
    <t>项目名称</t>
  </si>
  <si>
    <t>功能科目编码</t>
  </si>
  <si>
    <t>功能科目名称</t>
  </si>
  <si>
    <t>部门经济科目部门</t>
  </si>
  <si>
    <t>部门经济科目名称</t>
  </si>
  <si>
    <t>资金来源</t>
  </si>
  <si>
    <t>总计</t>
  </si>
  <si>
    <t>一般公共预算资金</t>
  </si>
  <si>
    <t>本次下达</t>
  </si>
  <si>
    <t>另文下达</t>
  </si>
  <si>
    <t>财政拨款结转结余</t>
  </si>
  <si>
    <t>全年数</t>
  </si>
  <si>
    <t>已提前安排</t>
  </si>
  <si>
    <t>抵扣上年垫付资金</t>
  </si>
  <si>
    <t>其中：转隶人员公用经费</t>
  </si>
  <si>
    <t>530425210000000016873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</si>
  <si>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</si>
  <si>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</si>
  <si>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</si>
  <si>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</si>
  <si>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</si>
  <si>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</si>
  <si>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</si>
  <si>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530425210000000016875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</si>
  <si>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</si>
  <si>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</si>
  <si>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</si>
  <si>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</si>
  <si>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</si>
  <si>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</si>
  <si>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</si>
  <si>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</si>
  <si>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</si>
  <si>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530425210000000016876</t>
  </si>
  <si>
    <t>30113</t>
  </si>
  <si>
    <t>530425210000000016881</t>
  </si>
  <si>
    <t>工会经费</t>
  </si>
  <si>
    <t>30228</t>
  </si>
  <si>
    <t>530425210000000016882</t>
  </si>
  <si>
    <t>一般公用经费</t>
  </si>
  <si>
    <t>30201</t>
  </si>
  <si>
    <t>办公费</t>
  </si>
  <si>
    <t>30205</t>
  </si>
  <si>
    <t>水费</t>
  </si>
  <si>
    <t>30206</t>
  </si>
  <si>
    <t>电费</t>
  </si>
  <si>
    <t>30209</t>
  </si>
  <si>
    <t>物业管理费</t>
  </si>
  <si>
    <t>30211</t>
  </si>
  <si>
    <t>差旅费</t>
  </si>
  <si>
    <t>30299</t>
  </si>
  <si>
    <t>其他商品和服务支出</t>
  </si>
  <si>
    <t>530425221100000408653</t>
  </si>
  <si>
    <t>公车购置及运维费</t>
  </si>
  <si>
    <t>30231</t>
  </si>
  <si>
    <t>公务用车运行维护费</t>
  </si>
  <si>
    <t>530425221100000408654</t>
  </si>
  <si>
    <t>30217</t>
  </si>
  <si>
    <t>530425221100000408655</t>
  </si>
  <si>
    <t>公务交通补贴（行政）</t>
  </si>
  <si>
    <t>30239</t>
  </si>
  <si>
    <t>其他交通费用</t>
  </si>
  <si>
    <t>530425231100001443201</t>
  </si>
  <si>
    <t>公务员基础绩效奖</t>
  </si>
  <si>
    <t>530425261100004878335</t>
  </si>
  <si>
    <t>人民警察法定工作日之外加班补贴经费</t>
  </si>
  <si>
    <t>30199</t>
  </si>
  <si>
    <t>其他工资福利支出</t>
  </si>
  <si>
    <t>05-1表</t>
  </si>
  <si>
    <t>2026年部门项目支出预算表</t>
  </si>
  <si>
    <t>项目分类</t>
  </si>
  <si>
    <t>本年拨款</t>
  </si>
  <si>
    <t>其中：本次下达</t>
  </si>
  <si>
    <t>(非税）交警大队车管业务工本经费</t>
  </si>
  <si>
    <t>313 事业发展类</t>
  </si>
  <si>
    <t>530425261100004878767</t>
  </si>
  <si>
    <t>安易线二街路口增设交通信号灯专项资金</t>
  </si>
  <si>
    <t>530425261100004878693</t>
  </si>
  <si>
    <t>30227</t>
  </si>
  <si>
    <t>委托业务费</t>
  </si>
  <si>
    <t>城区道路安置交通标志标线专项资金</t>
  </si>
  <si>
    <t>530425261100004878726</t>
  </si>
  <si>
    <t>道路交通违法及事故检验鉴定费专项资金</t>
  </si>
  <si>
    <t>530425261100004878436</t>
  </si>
  <si>
    <t>交警执法执勤设备购置及运行维修维护项目经费</t>
  </si>
  <si>
    <t>530425261100004878486</t>
  </si>
  <si>
    <t>31003</t>
  </si>
  <si>
    <t>专用设备购置</t>
  </si>
  <si>
    <t>交通辅警公用经费和服装费专项资金</t>
  </si>
  <si>
    <t>312 民生类</t>
  </si>
  <si>
    <t>530425261100004878567</t>
  </si>
  <si>
    <t>30226</t>
  </si>
  <si>
    <t>劳务费</t>
  </si>
  <si>
    <t>警务辅警人员工资经费</t>
  </si>
  <si>
    <t>311 专项业务类</t>
  </si>
  <si>
    <t>530425261100004878227</t>
  </si>
  <si>
    <t>事故隐患整治及农村交通管理工作经费</t>
  </si>
  <si>
    <t>530425261100004878174</t>
  </si>
  <si>
    <t>违法车辆拖移及停放管理服务专项资金</t>
  </si>
  <si>
    <t>530425261100004878635</t>
  </si>
  <si>
    <t>易峨高公路浦贝新街子路口增设交通信号灯专项资金</t>
  </si>
  <si>
    <t>530425261100004878677</t>
  </si>
  <si>
    <t>05-2表</t>
  </si>
  <si>
    <t>2026年项目支出绩效目标表</t>
  </si>
  <si>
    <t>单位名称：易门县公安局交通管理大队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</si>
  <si>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</si>
  <si>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</si>
  <si>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</si>
  <si>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</si>
  <si>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</si>
  <si>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</si>
  <si>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</si>
  <si>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</si>
  <si>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</si>
  <si>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</si>
  <si>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《公安机关办理行政案件程序规定》第一百八十七条：涉案财物的保管费用由作出决定的公安机关承担。第一百八十八条：涉案财物实行统一管理，并设立或者指定专门保管场所，对涉案财物进行集中保管。根据《中华人民共和国道路交通安全法》和《道路交通事故处理程序规定》第三十九条等法律法规，因扣留车辆发生的费用由作出决定的公安机关交通管理部门承担。</t>
  </si>
  <si>
    <t>产出指标</t>
  </si>
  <si>
    <t>数量指标</t>
  </si>
  <si>
    <t>违章事故扣押车辆点</t>
  </si>
  <si>
    <t>&gt;</t>
  </si>
  <si>
    <t>90</t>
  </si>
  <si>
    <t>%</t>
  </si>
  <si>
    <t>定量指标</t>
  </si>
  <si>
    <t>违章事故扣押车辆点、停车位数率=100%，得满分；完成率介于60% (含)至100%之间，违章事故扣押车辆点、停车位数率×指标分值；完成率＜60%，不得分,完成率=实际完成值/目标值*100%。</t>
  </si>
  <si>
    <t>质量指标</t>
  </si>
  <si>
    <t>车辆扣押收置率</t>
  </si>
  <si>
    <t>车辆扣押收置率=100%，得满分；完成率介于60% (含)至100%之间，车辆扣押收置率×指标分值；完成率＜60%，不得分,完成率=实际完成值/目标值*100%。</t>
  </si>
  <si>
    <t>时效指标</t>
  </si>
  <si>
    <t>扣押物品处理率</t>
  </si>
  <si>
    <t>扣押物品处理率=100%，得满分；完成率介于60% (含)至100%之间，扣押物品处理率×指标分值；完成率＜60%，不得分,完成率=实际完成值/目标值*100%。</t>
  </si>
  <si>
    <t>效益指标</t>
  </si>
  <si>
    <t>社会效益</t>
  </si>
  <si>
    <t>扣押物品保管完好率</t>
  </si>
  <si>
    <t>扣押物品保管完好率=100%，得满分；完成率介于60% (含)至100%之间，扣押物品保管完好率×指标分值；完成率＜60%，不得分,完成率=实际完成值/目标值*100%。</t>
  </si>
  <si>
    <t>满意度指标</t>
  </si>
  <si>
    <t>服务对象满意度</t>
  </si>
  <si>
    <t>社会公众满意度</t>
  </si>
  <si>
    <t>&gt;=</t>
  </si>
  <si>
    <t>社会公众满意度=100%，得满分；完成率介于60% (含)至100%之间，社会公众满意度×指标分值；完成率＜60%，不得分,完成率=实际完成值/目标值*100%。</t>
  </si>
  <si>
    <t>为提高公正执法，保证交通事故案件顺利办理，以及民辅警在执法过程中的执法安全，需使用交通信号灯、视频网络传输设备、执法记录仪等执法辅助工具，产生道路和谐有序畅通的效果，满意度达80%以上，以便更好的完成道路交通事故的预防和处理。</t>
  </si>
  <si>
    <t>设备购置数量、维修维护数</t>
  </si>
  <si>
    <t>设备购置数量、维修维护率=100%，得满分；完成率介于60% (含)至100%之间，设备购置数量、维修维护率×指标分值；完成率＜60%，不得分,完成率=实际完成值/目标值*100%。</t>
  </si>
  <si>
    <t>设备购置验收合格率</t>
  </si>
  <si>
    <t>设备购置验收合格率=100%，得满分；完成率介于60% (含)至100%之间，设备购置验收合格率×指标分值；完成率＜60%，不得分,完成率=实际完成值/目标值*100%。标分值；完成率＜60%，不得分,完成率=实际完成值/目标值*100%。</t>
  </si>
  <si>
    <t>设备购置及时率</t>
  </si>
  <si>
    <t>设备购置及时率=100%，得满分；完成率介于60% (含)至100%之间，设备购置及时率×指标分值；完成率＜60%，不得分,完成率=实际完成值/目标值*100%。</t>
  </si>
  <si>
    <t>购入设备利用率、设备设施故障发生率、提高工作处理效率</t>
  </si>
  <si>
    <t>专用设备采购符合社会需求，确保正常运转率=100%，得满分；完成率介于60% (含)至100%之间，专用设备采购符合社会需求，确保正常运转率×指标分值；完成率＜60%，不得分,完成率=实际完成值/目标值*100%。</t>
  </si>
  <si>
    <t>社会群众满意度</t>
  </si>
  <si>
    <t>社会群众满意度=100%，得满分；完成率介于60% (含)至100%之间，社会群众满意度×指标分值；完成率＜60%，不得分,完成率=实际完成值/目标值*100%。</t>
  </si>
  <si>
    <t>进一步完善道路路段的各种标志标牌的建设、使用，促使道路交通事故的发生数减少，减少群众利益损失。</t>
  </si>
  <si>
    <t>事故隐患整治及农村交通管理工作</t>
  </si>
  <si>
    <t>按排查出来的事故隐患点开展治理工作，数量整改完成100分，未完成一套扣5分。</t>
  </si>
  <si>
    <t>按排查出来的事故隐患点开展治理工作，按质量整改完成100分，未完成一套扣5分。</t>
  </si>
  <si>
    <t>按排查出来的事故隐患点开展治理工作，按时限整改完成100分，未完成一套扣5分。</t>
  </si>
  <si>
    <t>按排查出来的事故隐患点开展治理工作，整改完成后正常使用100分，反之每处扣5分。</t>
  </si>
  <si>
    <t>按排查出来的事故隐患点开展治理工作，整改完成后群众满意100分，反之每处扣5分。</t>
  </si>
  <si>
    <t>为保证交管大队车管业务的正常开展，需支付牌证工本费。</t>
  </si>
  <si>
    <t>车驾管业务量</t>
  </si>
  <si>
    <t>增加车驾信息管理率、电动车落户率。</t>
  </si>
  <si>
    <t>车驾信息核验覆盖</t>
  </si>
  <si>
    <t>增加车驾信息核验覆盖率。</t>
  </si>
  <si>
    <t>办证及时性</t>
  </si>
  <si>
    <t>及时解决群众办证等需求。</t>
  </si>
  <si>
    <t>居民车管业务办理便捷</t>
  </si>
  <si>
    <t>居民车管业务办理=便捷，车辆规范化管理=有效</t>
  </si>
  <si>
    <t>保障所需人群及时有效领取。</t>
  </si>
  <si>
    <t>为保证易门县辖区内车辆能够按照规定有序停放，方便所有交通参与者的日常出行，需支付易门县推进爱国卫生“7个专项行动”中装置的标线标牌等费用。</t>
  </si>
  <si>
    <t>偿还欠款金额</t>
  </si>
  <si>
    <t>偿还欠款金额率=100%，得满分；完成率介于60% (含)至100%之间，偿还欠款金额率×指标分值；完成率＜60%，不得分,完成率=实际完成值/目标值*100%。</t>
  </si>
  <si>
    <t>资金使用合规</t>
  </si>
  <si>
    <t>资金使用合规率=100%，得满分；完成率介于60% (含)至100%之间，资金使用合规率×指标分值；完成率＜60%，不得分,完成率=实际完成值/目标值*100%。</t>
  </si>
  <si>
    <t>欠款偿付及时</t>
  </si>
  <si>
    <t>欠款偿付及时率=100%，得满分；完成率介于60% (含)至100%之间，欠款偿付及时率×指标分值；完成率＜60%，不得分,完成率=实际完成值/目标值*100%。</t>
  </si>
  <si>
    <t>维护社会稳定</t>
  </si>
  <si>
    <t>社会效益-维护社会稳定=100%，得满分；完成率介于60% (含)至100%之间，社会效益-维护社会稳定×指标分值；完成率＜60%，不得分,完成率=实际完成值/目标值*100%。</t>
  </si>
  <si>
    <t>欠款单位满意度</t>
  </si>
  <si>
    <t>欠款单位满意度=100%，得满分；完成率介于60% (含)至100%之间，欠款单位满意度×指标分值；完成率＜60%，不得分,完成率=实际完成值/目标值*100%。</t>
  </si>
  <si>
    <t>易门县第十七届人民政府第103次常务会议纪要，第十二项，会议原则同意：将易峨高公路浦贝新街子路口增设交通信号灯所需资金56.2万元、安易二级公路二街路口增设交通信号灯所需资金43.3万元纳入财政预算，现两处信号灯已突入使用，工程款未支付完。</t>
  </si>
  <si>
    <t>资金使用合规率</t>
  </si>
  <si>
    <t>欠款偿付及时率</t>
  </si>
  <si>
    <t>可持续影响</t>
  </si>
  <si>
    <t>《新道路交通事故处理程序规定》第四十九条、第五十条，当事人的血液酒精含量检测（400元/支）、伤情鉴定（按照检验部位收费）、尸表检验（按照检验部位收费）、尸体解剖（10000元/人）、车辆技术鉴定（按照鉴定车型和部位收费普通摩托车950元/辆、大车1650元/辆、小车1350元/辆）、DNA鉴定（最低2000元/样本收费）、其它痕迹鉴定。为保证交通事故案件顺利办理，需通过争取资金能够在2026年把拖欠的检验鉴定费付清，达到更好的完成道路交通事故的处理，充分利用鉴定出来的材料给案件定性。</t>
  </si>
  <si>
    <t>鉴定完成率</t>
  </si>
  <si>
    <t>道路交通事故当事人车辆检验鉴定费数量指标率=100%，得满分；完成率介于60% (含)至100%之间，数量指标率×指标分值；完成率＜60%，不得分,完成率=实际完成值/目标值*100%。</t>
  </si>
  <si>
    <t>案件鉴定准确率</t>
  </si>
  <si>
    <t>道路交通事故当事人车辆检验鉴定费质量指标率=100%，得满分；完成率介于60% (含)至100%之间，指标率×指标分值；完成率＜60%，不得分,完成率=实际完成值/目标值*100%。</t>
  </si>
  <si>
    <t>案件鉴定及时率</t>
  </si>
  <si>
    <t>道路交通事故当事人车辆检验鉴定费时效指标率=100%，得满分；完成率介于60% (含)至100%之间，数量指标率×指标分值；完成率＜60%，不得分,完成率=实际完成值/目标值*100%。</t>
  </si>
  <si>
    <t>事故案件处理复议率</t>
  </si>
  <si>
    <t>道路交通事故当事人车辆检验鉴定费社会效益指标率=100%，得满分；完成率介于60% (含)至100%之间，数量指标率×指标分值；完成率＜60%，不得分,完成率=实际完成值/目标值*100%。</t>
  </si>
  <si>
    <t>道路交通事故当事人车辆检验鉴定费服务对象满意度指标率=100%，得满分；完成率介于60% (含)至100%之间，数量指标率×指标分值；完成率＜60%，不得分,完成率=实际完成值/目标值*100%。</t>
  </si>
  <si>
    <t>为了维护辖区道路交通环境安全稳定，需要支付警务辅助人员工资3500.00元*65*12=2730000.00元。</t>
  </si>
  <si>
    <t>警务辅助人员数量</t>
  </si>
  <si>
    <t>交警大队共有警务辅助人员65名按要求核算工资为3500.00元*65*12=2730000.00元。警务辅助人员发放工资完成率=100%，得满分；完成率介于60% (含)至100%之间，事故隐患整治完成率×指标分值；完成率＜60%，不得分,完成率=实际完成值/目标值*100%。</t>
  </si>
  <si>
    <t>警务辅助人员执法质量</t>
  </si>
  <si>
    <t>警务辅助人员执法覆盖率=100%，得满分；完成率介于60% (含)至100%之间，农村交通管理覆盖率×指标分值；完成率＜60%，不得分,完成率=实际完成值/目标值*100%。</t>
  </si>
  <si>
    <t>警务辅助人员办案速度</t>
  </si>
  <si>
    <t>交通违法案件完成及时率=100%，得满分；完成率介于60% (含)至100%之间，事故隐患整治完成及时率×指标分值；完成率＜60%，不得分,完成率=实际完成值/目标值*100%。</t>
  </si>
  <si>
    <t>经济效益</t>
  </si>
  <si>
    <t>减少事故发生次数=有效、规范农村道路交通=有效</t>
  </si>
  <si>
    <t>减少事故发生率=100%，得满分；完成率介于60% (含)至100%之间，减少事故发生率×指标分值；完成率＜60%，不得分,完成率=实际完成值/目标值*100%。</t>
  </si>
  <si>
    <t>成本指标</t>
  </si>
  <si>
    <t>经济成本指标</t>
  </si>
  <si>
    <t>警务辅助人员经济成本</t>
  </si>
  <si>
    <t>&lt;=</t>
  </si>
  <si>
    <t>通过对警务辅助人员的服装、装备等配备统一，以提高警察作战能力。</t>
  </si>
  <si>
    <t>保障辅警人数</t>
  </si>
  <si>
    <t>人</t>
  </si>
  <si>
    <t>保障辅警人数率=100%，得满分；完成率介于60% (含)至100%之间，保障辅警人数率×指标分值；完成率＜60%，不得分,完成率=实际完成值/目标值*100%。</t>
  </si>
  <si>
    <t>装备购置验收合格率</t>
  </si>
  <si>
    <t>装备购置验收合格率=100%，得满分；完成率介于60% (含)至100%之间，装备购置验收合格率×指标分值；完成率＜60%，不得分,完成率=实际完成值/目标值*100%。</t>
  </si>
  <si>
    <t>保障辅警工作开展</t>
  </si>
  <si>
    <t>保障辅警工作开展率=100%，得满分；完成率介于60% (含)至100%之间，保障辅警工作开展率×指标分值；完成率＜60%，不得分,完成率=实际完成值/目标值*100%。</t>
  </si>
  <si>
    <t>辅警满意度</t>
  </si>
  <si>
    <t>辅警满意度=100%，得满分；完成率介于60% (含)至100%之间，辅警满意度×指标分值；完成率＜60%，不得分,完成率=实际完成值/目标值*100%。</t>
  </si>
  <si>
    <t>06表</t>
  </si>
  <si>
    <t>2026年政府性基金预算支出预算表</t>
  </si>
  <si>
    <t>单位名称</t>
  </si>
  <si>
    <t>本年政府性基金预算支出</t>
  </si>
  <si>
    <t>07表</t>
  </si>
  <si>
    <t>2026年政府采购预算表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</si>
  <si>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</si>
  <si>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</si>
  <si>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</si>
  <si>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</si>
  <si>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</si>
  <si>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</si>
  <si>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</si>
  <si>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</si>
  <si>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</si>
  <si>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车辆保险</t>
  </si>
  <si>
    <t>元</t>
  </si>
  <si>
    <t>车辆维修费</t>
  </si>
  <si>
    <t>车辆燃油费</t>
  </si>
  <si>
    <t>千元</t>
  </si>
  <si>
    <t>08表</t>
  </si>
  <si>
    <t>2026年政府购买服务预算表</t>
  </si>
  <si>
    <t>政府购买服务项目</t>
  </si>
  <si>
    <t>政府购买服务指导性目录代码</t>
  </si>
  <si>
    <t>所属服务类别</t>
  </si>
  <si>
    <t>所属服务领域</t>
  </si>
  <si>
    <t>购买服务内容简述</t>
  </si>
  <si>
    <t>政府购买服务内容</t>
  </si>
  <si>
    <t>09-1表</t>
  </si>
  <si>
    <t>2026年对下转移支付预算表</t>
  </si>
  <si>
    <t>单位名称（项目）</t>
  </si>
  <si>
    <t>地区</t>
  </si>
  <si>
    <t>龙泉街道</t>
  </si>
  <si>
    <t>六街街道</t>
  </si>
  <si>
    <t>绿汁镇</t>
  </si>
  <si>
    <t>铜厂乡</t>
  </si>
  <si>
    <t>十街乡</t>
  </si>
  <si>
    <t>小街乡</t>
  </si>
  <si>
    <t>浦贝乡</t>
  </si>
  <si>
    <t>09-2表</t>
  </si>
  <si>
    <t>2026年对下转移支付绩效目标表</t>
  </si>
  <si>
    <t>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</si>
  <si>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</si>
  <si>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</si>
  <si>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</si>
  <si>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</si>
  <si>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</si>
  <si>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</si>
  <si>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</si>
  <si>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11表</t>
  </si>
  <si>
    <t>2026年上级补助项目支出预算表</t>
  </si>
  <si>
    <t>经济科目部门</t>
  </si>
  <si>
    <t>经济科目名称</t>
  </si>
  <si>
    <t>上级补助</t>
  </si>
  <si>
    <t>12表</t>
  </si>
  <si>
    <t>2026年部门项目中期规划预算表</t>
  </si>
  <si>
    <t>项目级次</t>
  </si>
  <si>
    <t>本级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</si>
</sst>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/mm/dd"/>
    <numFmt numFmtId="177" formatCode="yyyy/mm/dd\ hh:mm:ss"/>
    <numFmt numFmtId="178" formatCode="#,##0.00;\-#,##0.00;;@"/>
    <numFmt numFmtId="179" formatCode="hh:mm:ss"/>
    <numFmt numFmtId="180" formatCode="#,##0;\-#,##0;;@"/>
  </numFmts>
  <fonts count="34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15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8" borderId="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177" fontId="2" fillId="0" borderId="1">
      <alignment horizontal="right" vertical="center"/>
    </xf>
    <xf numFmtId="0" fontId="18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6" fontId="2" fillId="0" borderId="1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15" fillId="2" borderId="8" applyNumberFormat="0" applyFon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8" fillId="17" borderId="11" applyNumberFormat="0" applyAlignment="0" applyProtection="0">
      <alignment vertical="center"/>
    </xf>
    <xf numFmtId="0" fontId="29" fillId="17" borderId="9" applyNumberFormat="0" applyAlignment="0" applyProtection="0">
      <alignment vertical="center"/>
    </xf>
    <xf numFmtId="0" fontId="30" fillId="19" borderId="12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10" fontId="2" fillId="0" borderId="1">
      <alignment horizontal="right" vertical="center"/>
    </xf>
    <xf numFmtId="0" fontId="18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178" fontId="2" fillId="0" borderId="1">
      <alignment horizontal="right" vertical="center"/>
    </xf>
    <xf numFmtId="49" fontId="2" fillId="0" borderId="1">
      <alignment horizontal="left" vertical="center" wrapText="1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80" fontId="2" fillId="0" borderId="1">
      <alignment horizontal="right" vertical="center"/>
    </xf>
  </cellStyleXfs>
  <cellXfs count="86">
    <xf numFmtId="0" fontId="0" fillId="0" borderId="0" xfId="0" applyFont="1">
      <alignment vertical="top"/>
    </xf>
    <xf numFmtId="0" fontId="0" fillId="0" borderId="0" xfId="0" applyFont="1" applyFill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8" fontId="2" fillId="0" borderId="1" xfId="54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3" applyNumberFormat="1" applyFont="1" applyBorder="1">
      <alignment horizontal="left" vertical="center" wrapText="1"/>
    </xf>
    <xf numFmtId="49" fontId="2" fillId="0" borderId="0" xfId="53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 applyAlignment="1">
      <alignment horizontal="left" vertical="center" wrapText="1" indent="1"/>
    </xf>
    <xf numFmtId="49" fontId="8" fillId="0" borderId="0" xfId="5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3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3" applyNumberFormat="1" applyFont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8" fontId="2" fillId="0" borderId="1" xfId="53" applyNumberFormat="1" applyFont="1" applyBorder="1" applyAlignment="1">
      <alignment horizontal="right" vertical="center" wrapText="1"/>
    </xf>
    <xf numFmtId="178" fontId="2" fillId="0" borderId="1" xfId="0" applyNumberFormat="1" applyFont="1" applyBorder="1" applyAlignment="1">
      <alignment horizontal="right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49" fontId="10" fillId="0" borderId="0" xfId="53" applyNumberFormat="1" applyFont="1" applyBorder="1" applyAlignment="1">
      <alignment horizontal="right" vertical="center" wrapText="1"/>
    </xf>
    <xf numFmtId="0" fontId="2" fillId="0" borderId="1" xfId="53" applyNumberFormat="1" applyFont="1" applyBorder="1">
      <alignment horizontal="left" vertical="center" wrapText="1"/>
    </xf>
    <xf numFmtId="178" fontId="2" fillId="0" borderId="1" xfId="53" applyNumberFormat="1" applyFont="1" applyBorder="1" applyAlignment="1">
      <alignment horizontal="right" vertical="center" wrapText="1"/>
    </xf>
    <xf numFmtId="178" fontId="2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right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right" vertical="center"/>
    </xf>
    <xf numFmtId="49" fontId="6" fillId="0" borderId="2" xfId="53" applyNumberFormat="1" applyFont="1" applyBorder="1" applyAlignment="1">
      <alignment horizontal="center" vertical="center" wrapText="1"/>
    </xf>
    <xf numFmtId="49" fontId="6" fillId="0" borderId="3" xfId="53" applyNumberFormat="1" applyFont="1" applyBorder="1" applyAlignment="1">
      <alignment horizontal="center" vertical="center" wrapText="1"/>
    </xf>
    <xf numFmtId="180" fontId="2" fillId="0" borderId="2" xfId="56" applyNumberFormat="1" applyFont="1" applyBorder="1" applyAlignment="1">
      <alignment horizontal="center" vertical="center" wrapText="1"/>
    </xf>
    <xf numFmtId="180" fontId="2" fillId="0" borderId="3" xfId="56" applyNumberFormat="1" applyFont="1" applyBorder="1" applyAlignment="1">
      <alignment horizontal="center" vertical="center" wrapText="1"/>
    </xf>
    <xf numFmtId="49" fontId="2" fillId="0" borderId="1" xfId="53" applyNumberFormat="1" applyFont="1" applyBorder="1" applyAlignment="1">
      <alignment horizontal="left" vertical="center" wrapText="1" indent="1"/>
    </xf>
    <xf numFmtId="178" fontId="2" fillId="0" borderId="1" xfId="0" applyNumberFormat="1" applyFont="1" applyFill="1" applyBorder="1" applyAlignment="1">
      <alignment horizontal="left" vertical="center" wrapText="1"/>
    </xf>
    <xf numFmtId="178" fontId="2" fillId="0" borderId="1" xfId="53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 indent="2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workbookViewId="0">
      <selection activeCell="A7" sqref="A7:D22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2"/>
      <c r="B1" s="2"/>
      <c r="C1" s="2"/>
      <c r="D1" s="6" t="s">
        <v>0</v>
      </c>
    </row>
    <row r="2" ht="45" customHeight="1" spans="1:4">
      <c r="A2" s="4" t="s">
        <v>1</v>
      </c>
      <c r="B2" s="4"/>
      <c r="C2" s="4"/>
      <c r="D2" s="4"/>
    </row>
    <row r="3" ht="18.75" customHeight="1" spans="1:4">
      <c r="A3" s="5" t="str">
        <f>"单位名称："&amp;"易门县公安局交通管理大队"</f>
        <v>单位名称：易门县公安局交通管理大队</v>
      </c>
      <c r="B3" s="5"/>
      <c r="C3" s="72"/>
      <c r="D3" s="6" t="s">
        <v>2</v>
      </c>
    </row>
    <row r="4" ht="22.5" customHeight="1" spans="1:4">
      <c r="A4" s="8" t="s">
        <v>3</v>
      </c>
      <c r="B4" s="8"/>
      <c r="C4" s="8" t="s">
        <v>4</v>
      </c>
      <c r="D4" s="8"/>
    </row>
    <row r="5" ht="18.75" customHeight="1" spans="1:4">
      <c r="A5" s="8" t="s">
        <v>5</v>
      </c>
      <c r="B5" s="8" t="s">
        <v>6</v>
      </c>
      <c r="C5" s="8" t="s">
        <v>7</v>
      </c>
      <c r="D5" s="8" t="s">
        <v>6</v>
      </c>
    </row>
    <row r="6" ht="18.75" customHeight="1" spans="1:4">
      <c r="A6" s="8"/>
      <c r="B6" s="8"/>
      <c r="C6" s="8"/>
      <c r="D6" s="8"/>
    </row>
    <row r="7" ht="22.5" customHeight="1" spans="1:4">
      <c r="A7" s="73" t="s">
        <v>8</v>
      </c>
      <c r="B7" s="17">
        <v>9224612.12</v>
      </c>
      <c r="C7" s="73" t="str">
        <f>"一"&amp;"、"&amp;"公共安全支出"</f>
        <v>一、公共安全支出</v>
      </c>
      <c r="D7" s="17">
        <v>8074969</v>
      </c>
    </row>
    <row r="8" ht="22.5" customHeight="1" spans="1:4">
      <c r="A8" s="73" t="s">
        <v>9</v>
      </c>
      <c r="B8" s="17"/>
      <c r="C8" s="73" t="str">
        <f>"二"&amp;"、"&amp;"社会保障和就业支出"</f>
        <v>二、社会保障和就业支出</v>
      </c>
      <c r="D8" s="17">
        <v>406290.08</v>
      </c>
    </row>
    <row r="9" ht="22.5" customHeight="1" spans="1:4">
      <c r="A9" s="73" t="s">
        <v>10</v>
      </c>
      <c r="B9" s="17"/>
      <c r="C9" s="73" t="str">
        <f>"三"&amp;"、"&amp;"卫生健康支出"</f>
        <v>三、卫生健康支出</v>
      </c>
      <c r="D9" s="17">
        <v>336229.04</v>
      </c>
    </row>
    <row r="10" ht="22.5" customHeight="1" spans="1:4">
      <c r="A10" s="73" t="s">
        <v>11</v>
      </c>
      <c r="B10" s="17"/>
      <c r="C10" s="73" t="str">
        <f>"四"&amp;"、"&amp;"住房保障支出"</f>
        <v>四、住房保障支出</v>
      </c>
      <c r="D10" s="17">
        <v>407124</v>
      </c>
    </row>
    <row r="11" ht="22.5" customHeight="1" spans="1:4">
      <c r="A11" s="73" t="s">
        <v>12</v>
      </c>
      <c r="B11" s="17"/>
      <c r="C11" s="73"/>
      <c r="D11" s="17"/>
    </row>
    <row r="12" ht="22.5" customHeight="1" spans="1:4">
      <c r="A12" s="73" t="s">
        <v>13</v>
      </c>
      <c r="B12" s="17"/>
      <c r="C12" s="73"/>
      <c r="D12" s="17"/>
    </row>
    <row r="13" ht="22.5" customHeight="1" spans="1:4">
      <c r="A13" s="73" t="s">
        <v>14</v>
      </c>
      <c r="B13" s="17"/>
      <c r="C13" s="73"/>
      <c r="D13" s="17"/>
    </row>
    <row r="14" ht="22.5" customHeight="1" spans="1:4">
      <c r="A14" s="73" t="s">
        <v>15</v>
      </c>
      <c r="B14" s="17"/>
      <c r="C14" s="73"/>
      <c r="D14" s="17"/>
    </row>
    <row r="15" ht="22.5" customHeight="1" spans="1:4">
      <c r="A15" s="74" t="s">
        <v>16</v>
      </c>
      <c r="B15" s="17"/>
      <c r="C15" s="77"/>
      <c r="D15" s="17"/>
    </row>
    <row r="16" ht="22.5" customHeight="1" spans="1:4">
      <c r="A16" s="74" t="s">
        <v>17</v>
      </c>
      <c r="B16" s="17"/>
      <c r="C16" s="77"/>
      <c r="D16" s="17"/>
    </row>
    <row r="17" ht="22.5" customHeight="1" spans="1:4">
      <c r="A17" s="74"/>
      <c r="B17" s="17"/>
      <c r="C17" s="77"/>
      <c r="D17" s="17"/>
    </row>
    <row r="18" ht="22.5" customHeight="1" spans="1:4">
      <c r="A18" s="75" t="s">
        <v>18</v>
      </c>
      <c r="B18" s="76">
        <v>9224612.12</v>
      </c>
      <c r="C18" s="77" t="s">
        <v>19</v>
      </c>
      <c r="D18" s="76">
        <v>9224612.12</v>
      </c>
    </row>
    <row r="19" ht="22.5" customHeight="1" spans="1:4">
      <c r="A19" s="84" t="s">
        <v>20</v>
      </c>
      <c r="B19" s="17"/>
      <c r="C19" s="85" t="s">
        <v>21</v>
      </c>
      <c r="D19" s="71"/>
    </row>
    <row r="20" ht="22.5" customHeight="1" spans="1:4">
      <c r="A20" s="74" t="s">
        <v>22</v>
      </c>
      <c r="B20" s="76"/>
      <c r="C20" s="74" t="s">
        <v>22</v>
      </c>
      <c r="D20" s="76"/>
    </row>
    <row r="21" customHeight="1" spans="1:4">
      <c r="A21" s="74" t="s">
        <v>23</v>
      </c>
      <c r="B21" s="76"/>
      <c r="C21" s="74" t="s">
        <v>24</v>
      </c>
      <c r="D21" s="76"/>
    </row>
    <row r="22" customHeight="1" spans="1:4">
      <c r="A22" s="75" t="s">
        <v>25</v>
      </c>
      <c r="B22" s="76">
        <v>9224612.12</v>
      </c>
      <c r="C22" s="77" t="s">
        <v>26</v>
      </c>
      <c r="D22" s="76">
        <v>9224612.12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E38" sqref="E38"/>
    </sheetView>
  </sheetViews>
  <sheetFormatPr defaultColWidth="8.85" defaultRowHeight="15" customHeight="1" outlineLevelRow="7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2"/>
      <c r="B1" s="2"/>
      <c r="C1" s="2"/>
      <c r="D1" s="2"/>
      <c r="E1" s="2"/>
      <c r="F1" s="44" t="s">
        <v>348</v>
      </c>
    </row>
    <row r="2" ht="37.5" customHeight="1" spans="1:6">
      <c r="A2" s="4" t="s">
        <v>349</v>
      </c>
      <c r="B2" s="4"/>
      <c r="C2" s="4"/>
      <c r="D2" s="4"/>
      <c r="E2" s="4"/>
      <c r="F2" s="4"/>
    </row>
    <row r="3" ht="18.75" customHeight="1" spans="1:6">
      <c r="A3" s="45" t="str">
        <f>"单位名称："&amp;"易门县公安局交通管理大队"</f>
        <v>单位名称：易门县公安局交通管理大队</v>
      </c>
      <c r="B3" s="45"/>
      <c r="C3" s="45"/>
      <c r="D3" s="46"/>
      <c r="E3" s="46"/>
      <c r="F3" s="47" t="s">
        <v>29</v>
      </c>
    </row>
    <row r="4" ht="18.75" customHeight="1" spans="1:6">
      <c r="A4" s="13" t="s">
        <v>350</v>
      </c>
      <c r="B4" s="13" t="s">
        <v>57</v>
      </c>
      <c r="C4" s="13" t="s">
        <v>58</v>
      </c>
      <c r="D4" s="48" t="s">
        <v>351</v>
      </c>
      <c r="E4" s="48"/>
      <c r="F4" s="48"/>
    </row>
    <row r="5" ht="18.75" customHeight="1" spans="1:6">
      <c r="A5" s="13" t="s">
        <v>57</v>
      </c>
      <c r="B5" s="13" t="s">
        <v>57</v>
      </c>
      <c r="C5" s="13" t="s">
        <v>58</v>
      </c>
      <c r="D5" s="48" t="s">
        <v>34</v>
      </c>
      <c r="E5" s="48" t="s">
        <v>60</v>
      </c>
      <c r="F5" s="48" t="s">
        <v>61</v>
      </c>
    </row>
    <row r="6" ht="18.75" customHeight="1" spans="1:6">
      <c r="A6" s="14" t="s">
        <v>45</v>
      </c>
      <c r="B6" s="14"/>
      <c r="C6" s="14" t="s">
        <v>46</v>
      </c>
      <c r="D6" s="14" t="s">
        <v>67</v>
      </c>
      <c r="E6" s="14" t="s">
        <v>48</v>
      </c>
      <c r="F6" s="14" t="s">
        <v>49</v>
      </c>
    </row>
    <row r="7" ht="20.25" customHeight="1" spans="1:6">
      <c r="A7" s="16"/>
      <c r="B7" s="16"/>
      <c r="C7" s="16"/>
      <c r="D7" s="17"/>
      <c r="E7" s="17"/>
      <c r="F7" s="17"/>
    </row>
    <row r="8" ht="20.25" customHeight="1" spans="1:6">
      <c r="A8" s="49" t="s">
        <v>101</v>
      </c>
      <c r="B8" s="49"/>
      <c r="C8" s="49"/>
      <c r="D8" s="50"/>
      <c r="E8" s="50"/>
      <c r="F8" s="50"/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scale="89" fitToHeight="0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3" sqref="$A13:$XFD17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0" t="s">
        <v>352</v>
      </c>
    </row>
    <row r="2" ht="45" customHeight="1" spans="1:17">
      <c r="A2" s="30" t="s">
        <v>353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42"/>
      <c r="O2" s="42"/>
      <c r="P2" s="42"/>
      <c r="Q2" s="42"/>
    </row>
    <row r="3" ht="20.25" customHeight="1" spans="1:17">
      <c r="A3" s="19" t="s">
        <v>236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 t="s">
        <v>29</v>
      </c>
    </row>
    <row r="4" ht="20.25" customHeight="1" spans="1:17">
      <c r="A4" s="22" t="s">
        <v>354</v>
      </c>
      <c r="B4" s="22" t="s">
        <v>355</v>
      </c>
      <c r="C4" s="22" t="s">
        <v>356</v>
      </c>
      <c r="D4" s="22" t="s">
        <v>357</v>
      </c>
      <c r="E4" s="22" t="s">
        <v>358</v>
      </c>
      <c r="F4" s="22" t="s">
        <v>359</v>
      </c>
      <c r="G4" s="22" t="s">
        <v>137</v>
      </c>
      <c r="H4" s="22"/>
      <c r="I4" s="22"/>
      <c r="J4" s="22"/>
      <c r="K4" s="22"/>
      <c r="L4" s="22"/>
      <c r="M4" s="22"/>
      <c r="N4" s="22"/>
      <c r="O4" s="22"/>
      <c r="P4" s="22"/>
      <c r="Q4" s="22"/>
    </row>
    <row r="5" ht="20.25" customHeight="1" spans="1:17">
      <c r="A5" s="22" t="s">
        <v>360</v>
      </c>
      <c r="B5" s="22" t="s">
        <v>355</v>
      </c>
      <c r="C5" s="22" t="s">
        <v>356</v>
      </c>
      <c r="D5" s="22" t="s">
        <v>357</v>
      </c>
      <c r="E5" s="22" t="s">
        <v>358</v>
      </c>
      <c r="F5" s="22" t="s">
        <v>359</v>
      </c>
      <c r="G5" s="22" t="s">
        <v>32</v>
      </c>
      <c r="H5" s="22" t="s">
        <v>35</v>
      </c>
      <c r="I5" s="22" t="s">
        <v>361</v>
      </c>
      <c r="J5" s="22" t="s">
        <v>362</v>
      </c>
      <c r="K5" s="22" t="s">
        <v>38</v>
      </c>
      <c r="L5" s="22" t="s">
        <v>39</v>
      </c>
      <c r="M5" s="22" t="s">
        <v>39</v>
      </c>
      <c r="N5" s="22"/>
      <c r="O5" s="22"/>
      <c r="P5" s="22"/>
      <c r="Q5" s="22"/>
    </row>
    <row r="6" ht="32.4" customHeight="1" spans="1:17">
      <c r="A6" s="22"/>
      <c r="B6" s="22"/>
      <c r="C6" s="22"/>
      <c r="D6" s="22"/>
      <c r="E6" s="22"/>
      <c r="F6" s="22"/>
      <c r="G6" s="22"/>
      <c r="H6" s="22" t="s">
        <v>34</v>
      </c>
      <c r="I6" s="22"/>
      <c r="J6" s="22"/>
      <c r="K6" s="22"/>
      <c r="L6" s="22" t="s">
        <v>34</v>
      </c>
      <c r="M6" s="22" t="s">
        <v>40</v>
      </c>
      <c r="N6" s="22" t="s">
        <v>41</v>
      </c>
      <c r="O6" s="43" t="s">
        <v>42</v>
      </c>
      <c r="P6" s="43" t="s">
        <v>43</v>
      </c>
      <c r="Q6" s="43" t="s">
        <v>44</v>
      </c>
    </row>
    <row r="7" ht="20.25" customHeight="1" spans="1:17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</row>
    <row r="8" s="1" customFormat="1" ht="20.25" customHeight="1" spans="1:17">
      <c r="A8" s="37" t="s">
        <v>185</v>
      </c>
      <c r="B8" s="23"/>
      <c r="C8" s="23"/>
      <c r="D8" s="38"/>
      <c r="E8" s="38"/>
      <c r="F8" s="38"/>
      <c r="G8" s="38">
        <v>194000</v>
      </c>
      <c r="H8" s="38">
        <v>194000</v>
      </c>
      <c r="I8" s="38"/>
      <c r="J8" s="41"/>
      <c r="K8" s="41"/>
      <c r="L8" s="38"/>
      <c r="M8" s="38"/>
      <c r="N8" s="38"/>
      <c r="O8" s="38"/>
      <c r="P8" s="38"/>
      <c r="Q8" s="38"/>
    </row>
    <row r="9" s="1" customFormat="1" ht="20.25" customHeight="1" spans="1:17">
      <c r="A9" s="23"/>
      <c r="B9" s="23" t="s">
        <v>363</v>
      </c>
      <c r="C9" s="23" t="str">
        <f>"C1804010201"&amp;"  "&amp;"机动车保险服务"</f>
        <v>C1804010201  机动车保险服务</v>
      </c>
      <c r="D9" s="39" t="s">
        <v>364</v>
      </c>
      <c r="E9" s="40">
        <v>1</v>
      </c>
      <c r="F9" s="38"/>
      <c r="G9" s="38">
        <v>30000</v>
      </c>
      <c r="H9" s="41">
        <v>30000</v>
      </c>
      <c r="I9" s="41"/>
      <c r="J9" s="41"/>
      <c r="K9" s="41"/>
      <c r="L9" s="38"/>
      <c r="M9" s="38"/>
      <c r="N9" s="38"/>
      <c r="O9" s="38"/>
      <c r="P9" s="38"/>
      <c r="Q9" s="38"/>
    </row>
    <row r="10" s="1" customFormat="1" ht="20.25" customHeight="1" spans="1:17">
      <c r="A10" s="23"/>
      <c r="B10" s="23" t="s">
        <v>365</v>
      </c>
      <c r="C10" s="23" t="str">
        <f>"C23120301"&amp;"  "&amp;"车辆维修和保养服务"</f>
        <v>C23120301  车辆维修和保养服务</v>
      </c>
      <c r="D10" s="39" t="s">
        <v>364</v>
      </c>
      <c r="E10" s="40">
        <v>1</v>
      </c>
      <c r="F10" s="38"/>
      <c r="G10" s="38">
        <v>24000</v>
      </c>
      <c r="H10" s="41">
        <v>24000</v>
      </c>
      <c r="I10" s="41"/>
      <c r="J10" s="41"/>
      <c r="K10" s="41"/>
      <c r="L10" s="38"/>
      <c r="M10" s="38"/>
      <c r="N10" s="38"/>
      <c r="O10" s="38"/>
      <c r="P10" s="38"/>
      <c r="Q10" s="38"/>
    </row>
    <row r="11" s="1" customFormat="1" ht="20.25" customHeight="1" spans="1:17">
      <c r="A11" s="23"/>
      <c r="B11" s="23" t="s">
        <v>366</v>
      </c>
      <c r="C11" s="23" t="str">
        <f>"C23120302"&amp;"  "&amp;"车辆加油、添加燃料服务"</f>
        <v>C23120302  车辆加油、添加燃料服务</v>
      </c>
      <c r="D11" s="39" t="s">
        <v>367</v>
      </c>
      <c r="E11" s="40">
        <v>1</v>
      </c>
      <c r="F11" s="38"/>
      <c r="G11" s="38">
        <v>140000</v>
      </c>
      <c r="H11" s="41">
        <v>140000</v>
      </c>
      <c r="I11" s="41"/>
      <c r="J11" s="41"/>
      <c r="K11" s="41"/>
      <c r="L11" s="38"/>
      <c r="M11" s="38"/>
      <c r="N11" s="38"/>
      <c r="O11" s="38"/>
      <c r="P11" s="38"/>
      <c r="Q11" s="38"/>
    </row>
    <row r="12" s="1" customFormat="1" ht="20.25" customHeight="1" spans="1:17">
      <c r="A12" s="40" t="s">
        <v>32</v>
      </c>
      <c r="B12" s="40"/>
      <c r="C12" s="40"/>
      <c r="D12" s="39"/>
      <c r="E12" s="39"/>
      <c r="F12" s="38"/>
      <c r="G12" s="38">
        <v>194000</v>
      </c>
      <c r="H12" s="38">
        <v>194000</v>
      </c>
      <c r="I12" s="38"/>
      <c r="J12" s="38"/>
      <c r="K12" s="38"/>
      <c r="L12" s="38"/>
      <c r="M12" s="38"/>
      <c r="N12" s="38"/>
      <c r="O12" s="38"/>
      <c r="P12" s="38"/>
      <c r="Q12" s="38"/>
    </row>
  </sheetData>
  <mergeCells count="17">
    <mergeCell ref="A1:M1"/>
    <mergeCell ref="A2:M2"/>
    <mergeCell ref="A3:M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scale="38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4"/>
  <sheetViews>
    <sheetView showZeros="0" workbookViewId="0">
      <selection activeCell="A3" sqref="A3:K3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6" width="28.4166666666667" customWidth="1"/>
    <col min="7" max="7" width="16.2833333333333" customWidth="1"/>
    <col min="8" max="12" width="16.4166666666667" customWidth="1"/>
    <col min="13" max="17" width="16.2833333333333" customWidth="1"/>
  </cols>
  <sheetData>
    <row r="1" customHeight="1" spans="1:17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 t="s">
        <v>368</v>
      </c>
    </row>
    <row r="2" ht="45" customHeight="1" spans="1:17">
      <c r="A2" s="30" t="s">
        <v>369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ht="20.25" customHeight="1" spans="1:17">
      <c r="A3" s="19" t="s">
        <v>236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0"/>
      <c r="M3" s="20"/>
      <c r="N3" s="20"/>
      <c r="O3" s="20"/>
      <c r="P3" s="20"/>
      <c r="Q3" s="20" t="s">
        <v>29</v>
      </c>
    </row>
    <row r="4" ht="27.15" customHeight="1" spans="1:17">
      <c r="A4" s="31" t="s">
        <v>354</v>
      </c>
      <c r="B4" s="31" t="s">
        <v>370</v>
      </c>
      <c r="C4" s="31" t="s">
        <v>371</v>
      </c>
      <c r="D4" s="31" t="s">
        <v>372</v>
      </c>
      <c r="E4" s="31" t="s">
        <v>373</v>
      </c>
      <c r="F4" s="31" t="s">
        <v>374</v>
      </c>
      <c r="G4" s="31" t="s">
        <v>137</v>
      </c>
      <c r="H4" s="31"/>
      <c r="I4" s="31"/>
      <c r="J4" s="31"/>
      <c r="K4" s="31"/>
      <c r="L4" s="31"/>
      <c r="M4" s="31"/>
      <c r="N4" s="31"/>
      <c r="O4" s="31"/>
      <c r="P4" s="31"/>
      <c r="Q4" s="31"/>
    </row>
    <row r="5" ht="23.4" customHeight="1" spans="1:17">
      <c r="A5" s="31" t="s">
        <v>360</v>
      </c>
      <c r="B5" s="31"/>
      <c r="C5" s="31" t="s">
        <v>371</v>
      </c>
      <c r="D5" s="31" t="s">
        <v>372</v>
      </c>
      <c r="E5" s="31" t="s">
        <v>373</v>
      </c>
      <c r="F5" s="31" t="s">
        <v>375</v>
      </c>
      <c r="G5" s="31" t="s">
        <v>32</v>
      </c>
      <c r="H5" s="31" t="s">
        <v>35</v>
      </c>
      <c r="I5" s="31" t="s">
        <v>361</v>
      </c>
      <c r="J5" s="31" t="s">
        <v>362</v>
      </c>
      <c r="K5" s="31" t="s">
        <v>38</v>
      </c>
      <c r="L5" s="31" t="s">
        <v>39</v>
      </c>
      <c r="M5" s="31"/>
      <c r="N5" s="31"/>
      <c r="O5" s="31"/>
      <c r="P5" s="31"/>
      <c r="Q5" s="31"/>
    </row>
    <row r="6" ht="28.65" customHeight="1" spans="1:17">
      <c r="A6" s="31"/>
      <c r="B6" s="31"/>
      <c r="C6" s="31"/>
      <c r="D6" s="31"/>
      <c r="E6" s="31"/>
      <c r="F6" s="31"/>
      <c r="G6" s="31"/>
      <c r="H6" s="31" t="s">
        <v>34</v>
      </c>
      <c r="I6" s="31"/>
      <c r="J6" s="31"/>
      <c r="K6" s="31"/>
      <c r="L6" s="31" t="s">
        <v>34</v>
      </c>
      <c r="M6" s="31" t="s">
        <v>40</v>
      </c>
      <c r="N6" s="31" t="s">
        <v>41</v>
      </c>
      <c r="O6" s="35" t="s">
        <v>42</v>
      </c>
      <c r="P6" s="35" t="s">
        <v>43</v>
      </c>
      <c r="Q6" s="35" t="s">
        <v>44</v>
      </c>
    </row>
    <row r="7" ht="20.25" customHeight="1" spans="1:17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</row>
    <row r="8" ht="20.25" customHeight="1" spans="1:17">
      <c r="A8" s="23"/>
      <c r="B8" s="23"/>
      <c r="C8" s="23"/>
      <c r="D8" s="24"/>
      <c r="E8" s="24"/>
      <c r="F8" s="33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</row>
    <row r="9" ht="20.25" customHeight="1" spans="1:17">
      <c r="A9" s="23"/>
      <c r="B9" s="23"/>
      <c r="C9" s="23"/>
      <c r="D9" s="23"/>
      <c r="E9" s="23"/>
      <c r="F9" s="23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</row>
    <row r="10" ht="20.25" customHeight="1" spans="1:17">
      <c r="A10" s="23"/>
      <c r="B10" s="23"/>
      <c r="C10" s="23"/>
      <c r="D10" s="23"/>
      <c r="E10" s="23"/>
      <c r="F10" s="23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</row>
    <row r="11" ht="20.25" customHeight="1" spans="1:17">
      <c r="A11" s="23"/>
      <c r="B11" s="23"/>
      <c r="C11" s="23"/>
      <c r="D11" s="23"/>
      <c r="E11" s="23"/>
      <c r="F11" s="23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</row>
    <row r="12" ht="20.25" customHeight="1" spans="1:17">
      <c r="A12" s="23"/>
      <c r="B12" s="23"/>
      <c r="C12" s="23"/>
      <c r="D12" s="23"/>
      <c r="E12" s="23"/>
      <c r="F12" s="2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</row>
    <row r="13" ht="20.25" customHeight="1" spans="1:17">
      <c r="A13" s="23"/>
      <c r="B13" s="23"/>
      <c r="C13" s="23"/>
      <c r="D13" s="23"/>
      <c r="E13" s="23"/>
      <c r="F13" s="23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</row>
    <row r="14" ht="20.25" customHeight="1" spans="1:17">
      <c r="A14" s="24" t="s">
        <v>32</v>
      </c>
      <c r="B14" s="24"/>
      <c r="C14" s="24"/>
      <c r="D14" s="24"/>
      <c r="E14" s="24"/>
      <c r="F14" s="2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</row>
  </sheetData>
  <mergeCells count="17">
    <mergeCell ref="A1:L1"/>
    <mergeCell ref="A2:Q2"/>
    <mergeCell ref="A3:K3"/>
    <mergeCell ref="G4:Q4"/>
    <mergeCell ref="L5:Q5"/>
    <mergeCell ref="A14:F1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scale="34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A3" sqref="A3:C3"/>
    </sheetView>
  </sheetViews>
  <sheetFormatPr defaultColWidth="8.85" defaultRowHeight="15" customHeight="1" outlineLevelRow="7"/>
  <cols>
    <col min="1" max="1" width="37.1416666666667" customWidth="1"/>
    <col min="2" max="11" width="17.1416666666667" customWidth="1"/>
  </cols>
  <sheetData>
    <row r="1" ht="24.15" customHeight="1" spans="1:11">
      <c r="A1" s="19"/>
      <c r="B1" s="19"/>
      <c r="C1" s="19"/>
      <c r="D1" s="19"/>
      <c r="E1" s="19"/>
      <c r="F1" s="19"/>
      <c r="G1" s="19"/>
      <c r="H1" s="19"/>
      <c r="I1" s="19"/>
      <c r="J1" s="19"/>
      <c r="K1" s="20" t="s">
        <v>376</v>
      </c>
    </row>
    <row r="2" ht="45.15" customHeight="1" spans="1:11">
      <c r="A2" s="26" t="s">
        <v>377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18.75" customHeight="1" spans="1:11">
      <c r="A3" s="19" t="s">
        <v>236</v>
      </c>
      <c r="B3" s="19"/>
      <c r="C3" s="19"/>
      <c r="D3" s="19"/>
      <c r="E3" s="19"/>
      <c r="F3" s="19"/>
      <c r="G3" s="19"/>
      <c r="H3" s="19"/>
      <c r="I3" s="19"/>
      <c r="J3" s="19"/>
      <c r="K3" s="20" t="s">
        <v>29</v>
      </c>
    </row>
    <row r="4" ht="22.5" customHeight="1" spans="1:11">
      <c r="A4" s="29" t="s">
        <v>378</v>
      </c>
      <c r="B4" s="29" t="s">
        <v>137</v>
      </c>
      <c r="C4" s="29"/>
      <c r="D4" s="29"/>
      <c r="E4" s="29" t="s">
        <v>379</v>
      </c>
      <c r="F4" s="29"/>
      <c r="G4" s="29"/>
      <c r="H4" s="29"/>
      <c r="I4" s="29"/>
      <c r="J4" s="29"/>
      <c r="K4" s="29"/>
    </row>
    <row r="5" ht="22.5" customHeight="1" spans="1:11">
      <c r="A5" s="29"/>
      <c r="B5" s="29" t="s">
        <v>32</v>
      </c>
      <c r="C5" s="29" t="s">
        <v>35</v>
      </c>
      <c r="D5" s="29" t="s">
        <v>361</v>
      </c>
      <c r="E5" s="29" t="s">
        <v>380</v>
      </c>
      <c r="F5" s="29" t="s">
        <v>381</v>
      </c>
      <c r="G5" s="29" t="s">
        <v>382</v>
      </c>
      <c r="H5" s="29" t="s">
        <v>383</v>
      </c>
      <c r="I5" s="29" t="s">
        <v>384</v>
      </c>
      <c r="J5" s="29" t="s">
        <v>385</v>
      </c>
      <c r="K5" s="29" t="s">
        <v>386</v>
      </c>
    </row>
    <row r="6" ht="18.75" customHeight="1" spans="1:1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</row>
    <row r="7" ht="18.75" customHeight="1" spans="1:1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</row>
    <row r="8" ht="17" customHeight="1" spans="1:11">
      <c r="A8" s="24" t="s">
        <v>32</v>
      </c>
      <c r="B8" s="23"/>
      <c r="C8" s="23"/>
      <c r="D8" s="23"/>
      <c r="E8" s="23"/>
      <c r="F8" s="23"/>
      <c r="G8" s="23"/>
      <c r="H8" s="23"/>
      <c r="I8" s="23"/>
      <c r="J8" s="23"/>
      <c r="K8" s="23"/>
    </row>
  </sheetData>
  <mergeCells count="5">
    <mergeCell ref="A2:K2"/>
    <mergeCell ref="A3:C3"/>
    <mergeCell ref="B4:D4"/>
    <mergeCell ref="E4:K4"/>
    <mergeCell ref="A4:A5"/>
  </mergeCells>
  <pageMargins left="0.75" right="0.75" top="1" bottom="1" header="0.5" footer="0.5"/>
  <pageSetup paperSize="8" scale="93" fitToHeight="0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3" sqref="A3:C3"/>
    </sheetView>
  </sheetViews>
  <sheetFormatPr defaultColWidth="8.85" defaultRowHeight="15" customHeight="1" outlineLevelRow="6"/>
  <cols>
    <col min="1" max="10" width="28.575" customWidth="1"/>
  </cols>
  <sheetData>
    <row r="1" ht="18.75" customHeight="1" spans="1:10">
      <c r="A1" s="19"/>
      <c r="B1" s="19"/>
      <c r="C1" s="19"/>
      <c r="D1" s="19"/>
      <c r="E1" s="19"/>
      <c r="F1" s="19"/>
      <c r="G1" s="19"/>
      <c r="H1" s="19"/>
      <c r="I1" s="19"/>
      <c r="J1" s="20" t="s">
        <v>387</v>
      </c>
    </row>
    <row r="2" ht="28.65" customHeight="1" spans="1:10">
      <c r="A2" s="26" t="s">
        <v>388</v>
      </c>
      <c r="B2" s="27"/>
      <c r="C2" s="27"/>
      <c r="D2" s="27"/>
      <c r="E2" s="27"/>
      <c r="F2" s="27"/>
      <c r="G2" s="27"/>
      <c r="H2" s="27"/>
      <c r="I2" s="27"/>
      <c r="J2" s="27"/>
    </row>
    <row r="3" ht="26.4" customHeight="1" spans="1:10">
      <c r="A3" s="19" t="s">
        <v>236</v>
      </c>
      <c r="B3" s="19"/>
      <c r="C3" s="19"/>
      <c r="D3" s="28"/>
      <c r="E3" s="28"/>
      <c r="F3" s="28"/>
      <c r="G3" s="28"/>
      <c r="H3" s="28"/>
      <c r="I3" s="28"/>
      <c r="J3" s="28"/>
    </row>
    <row r="4" ht="27.15" customHeight="1" spans="1:10">
      <c r="A4" s="22" t="s">
        <v>237</v>
      </c>
      <c r="B4" s="22" t="s">
        <v>238</v>
      </c>
      <c r="C4" s="22" t="s">
        <v>239</v>
      </c>
      <c r="D4" s="22" t="s">
        <v>240</v>
      </c>
      <c r="E4" s="22" t="s">
        <v>241</v>
      </c>
      <c r="F4" s="22" t="s">
        <v>242</v>
      </c>
      <c r="G4" s="22" t="s">
        <v>243</v>
      </c>
      <c r="H4" s="22" t="s">
        <v>244</v>
      </c>
      <c r="I4" s="22" t="s">
        <v>245</v>
      </c>
      <c r="J4" s="22" t="s">
        <v>246</v>
      </c>
    </row>
    <row r="5" ht="18.75" customHeight="1" spans="1:10">
      <c r="A5" s="22" t="s">
        <v>45</v>
      </c>
      <c r="B5" s="22" t="s">
        <v>46</v>
      </c>
      <c r="C5" s="22" t="s">
        <v>47</v>
      </c>
      <c r="D5" s="22" t="s">
        <v>67</v>
      </c>
      <c r="E5" s="22" t="s">
        <v>48</v>
      </c>
      <c r="F5" s="22" t="s">
        <v>49</v>
      </c>
      <c r="G5" s="22" t="s">
        <v>50</v>
      </c>
      <c r="H5" s="22" t="s">
        <v>51</v>
      </c>
      <c r="I5" s="22" t="s">
        <v>52</v>
      </c>
      <c r="J5" s="22" t="s">
        <v>68</v>
      </c>
    </row>
    <row r="6" ht="18.75" customHeight="1" spans="1:10">
      <c r="A6" s="23"/>
      <c r="B6" s="23"/>
      <c r="C6" s="23"/>
      <c r="D6" s="23"/>
      <c r="E6" s="23"/>
      <c r="F6" s="23"/>
      <c r="G6" s="23"/>
      <c r="H6" s="23"/>
      <c r="I6" s="23"/>
      <c r="J6" s="23"/>
    </row>
    <row r="7" ht="18.75" customHeight="1" spans="1:10">
      <c r="A7" s="23"/>
      <c r="B7" s="23"/>
      <c r="C7" s="23"/>
      <c r="D7" s="23"/>
      <c r="E7" s="23"/>
      <c r="F7" s="23"/>
      <c r="G7" s="23"/>
      <c r="H7" s="23"/>
      <c r="I7" s="23"/>
      <c r="J7" s="23"/>
    </row>
  </sheetData>
  <mergeCells count="2">
    <mergeCell ref="A2:J2"/>
    <mergeCell ref="A3:C3"/>
  </mergeCells>
  <pageMargins left="0.75" right="0.75" top="1" bottom="1" header="0.5" footer="0.5"/>
  <pageSetup paperSize="1" scale="43" fitToHeight="0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A3" sqref="A3:C3"/>
    </sheetView>
  </sheetViews>
  <sheetFormatPr defaultColWidth="8.85" defaultRowHeight="15" customHeight="1" outlineLevelCol="7"/>
  <cols>
    <col min="1" max="8" width="28.575" customWidth="1"/>
  </cols>
  <sheetData>
    <row r="1" ht="18.75" customHeight="1" spans="1:8">
      <c r="A1" s="19"/>
      <c r="B1" s="19"/>
      <c r="C1" s="19"/>
      <c r="D1" s="19"/>
      <c r="E1" s="19"/>
      <c r="F1" s="19"/>
      <c r="G1" s="19"/>
      <c r="H1" s="20" t="s">
        <v>389</v>
      </c>
    </row>
    <row r="2" ht="41.4" customHeight="1" spans="1:8">
      <c r="A2" s="21" t="s">
        <v>390</v>
      </c>
      <c r="B2" s="21"/>
      <c r="C2" s="21"/>
      <c r="D2" s="21"/>
      <c r="E2" s="21"/>
      <c r="F2" s="21"/>
      <c r="G2" s="21"/>
      <c r="H2" s="21"/>
    </row>
    <row r="3" ht="18.75" customHeight="1" spans="1:8">
      <c r="A3" s="19" t="s">
        <v>236</v>
      </c>
      <c r="B3" s="19"/>
      <c r="C3" s="19"/>
      <c r="D3" s="19"/>
      <c r="E3" s="19"/>
      <c r="F3" s="19"/>
      <c r="G3" s="19"/>
      <c r="H3" s="19"/>
    </row>
    <row r="4" ht="18.75" customHeight="1" spans="1:8">
      <c r="A4" s="22" t="s">
        <v>350</v>
      </c>
      <c r="B4" s="22" t="s">
        <v>391</v>
      </c>
      <c r="C4" s="22" t="s">
        <v>392</v>
      </c>
      <c r="D4" s="22" t="s">
        <v>393</v>
      </c>
      <c r="E4" s="22" t="s">
        <v>357</v>
      </c>
      <c r="F4" s="22" t="s">
        <v>394</v>
      </c>
      <c r="G4" s="22"/>
      <c r="H4" s="22"/>
    </row>
    <row r="5" ht="18.75" customHeight="1" spans="1:8">
      <c r="A5" s="22"/>
      <c r="B5" s="22"/>
      <c r="C5" s="22"/>
      <c r="D5" s="22"/>
      <c r="E5" s="22"/>
      <c r="F5" s="22" t="s">
        <v>358</v>
      </c>
      <c r="G5" s="22" t="s">
        <v>395</v>
      </c>
      <c r="H5" s="22" t="s">
        <v>396</v>
      </c>
    </row>
    <row r="6" ht="18.75" customHeight="1" spans="1:8">
      <c r="A6" s="22" t="s">
        <v>45</v>
      </c>
      <c r="B6" s="22" t="s">
        <v>46</v>
      </c>
      <c r="C6" s="22" t="s">
        <v>47</v>
      </c>
      <c r="D6" s="22" t="s">
        <v>67</v>
      </c>
      <c r="E6" s="22" t="s">
        <v>48</v>
      </c>
      <c r="F6" s="22" t="s">
        <v>49</v>
      </c>
      <c r="G6" s="22" t="s">
        <v>50</v>
      </c>
      <c r="H6" s="22" t="s">
        <v>51</v>
      </c>
    </row>
    <row r="7" ht="18.75" customHeight="1" spans="1:8">
      <c r="A7" s="23"/>
      <c r="B7" s="23"/>
      <c r="C7" s="23"/>
      <c r="D7" s="23"/>
      <c r="E7" s="24"/>
      <c r="F7" s="24"/>
      <c r="G7" s="17"/>
      <c r="H7" s="17"/>
    </row>
    <row r="8" ht="18.75" customHeight="1" spans="1:8">
      <c r="A8" s="25"/>
      <c r="B8" s="23"/>
      <c r="C8" s="23"/>
      <c r="D8" s="23"/>
      <c r="E8" s="24"/>
      <c r="F8" s="24"/>
      <c r="G8" s="17"/>
      <c r="H8" s="17"/>
    </row>
    <row r="9" ht="18.75" customHeight="1" spans="1:8">
      <c r="A9" s="25"/>
      <c r="B9" s="23"/>
      <c r="C9" s="23"/>
      <c r="D9" s="23"/>
      <c r="E9" s="24"/>
      <c r="F9" s="24"/>
      <c r="G9" s="17"/>
      <c r="H9" s="17"/>
    </row>
    <row r="10" ht="18.75" customHeight="1" spans="1:8">
      <c r="A10" s="25"/>
      <c r="B10" s="23"/>
      <c r="C10" s="23"/>
      <c r="D10" s="23"/>
      <c r="E10" s="24"/>
      <c r="F10" s="24"/>
      <c r="G10" s="17"/>
      <c r="H10" s="17"/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scale="54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3" sqref="A3:G3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2"/>
      <c r="B1" s="2"/>
      <c r="C1" s="2"/>
      <c r="D1" s="2"/>
      <c r="E1" s="2"/>
      <c r="F1" s="2"/>
      <c r="G1" s="2"/>
      <c r="H1" s="3"/>
      <c r="I1" s="3"/>
      <c r="J1" s="3"/>
      <c r="K1" s="3" t="s">
        <v>397</v>
      </c>
    </row>
    <row r="2" ht="45" customHeight="1" spans="1:11">
      <c r="A2" s="4" t="s">
        <v>398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.75" customHeight="1" spans="1:11">
      <c r="A3" s="5" t="str">
        <f>"单位名称："&amp;"易门县公安局交通管理大队"</f>
        <v>单位名称：易门县公安局交通管理大队</v>
      </c>
      <c r="B3" s="5"/>
      <c r="C3" s="5"/>
      <c r="D3" s="5"/>
      <c r="E3" s="5"/>
      <c r="F3" s="5"/>
      <c r="G3" s="5"/>
      <c r="H3" s="6"/>
      <c r="I3" s="6"/>
      <c r="J3" s="6"/>
      <c r="K3" s="6" t="s">
        <v>29</v>
      </c>
    </row>
    <row r="4" ht="18.75" customHeight="1" spans="1:11">
      <c r="A4" s="13" t="s">
        <v>202</v>
      </c>
      <c r="B4" s="13" t="s">
        <v>132</v>
      </c>
      <c r="C4" s="13" t="s">
        <v>130</v>
      </c>
      <c r="D4" s="13" t="s">
        <v>133</v>
      </c>
      <c r="E4" s="13" t="s">
        <v>134</v>
      </c>
      <c r="F4" s="13" t="s">
        <v>399</v>
      </c>
      <c r="G4" s="13" t="s">
        <v>400</v>
      </c>
      <c r="H4" s="13" t="s">
        <v>32</v>
      </c>
      <c r="I4" s="13" t="s">
        <v>401</v>
      </c>
      <c r="J4" s="13"/>
      <c r="K4" s="13"/>
    </row>
    <row r="5" ht="18.75" customHeight="1" spans="1:11">
      <c r="A5" s="13"/>
      <c r="B5" s="13"/>
      <c r="C5" s="13"/>
      <c r="D5" s="13"/>
      <c r="E5" s="13"/>
      <c r="F5" s="13"/>
      <c r="G5" s="13"/>
      <c r="H5" s="13"/>
      <c r="I5" s="13" t="s">
        <v>35</v>
      </c>
      <c r="J5" s="13" t="s">
        <v>36</v>
      </c>
      <c r="K5" s="13" t="s">
        <v>37</v>
      </c>
    </row>
    <row r="6" ht="22.65" customHeight="1" spans="1:1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ht="18.75" customHeight="1" spans="1:11">
      <c r="A7" s="14" t="s">
        <v>45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ht="20.25" customHeight="1" spans="1:11">
      <c r="A8" s="15"/>
      <c r="B8" s="16"/>
      <c r="C8" s="15"/>
      <c r="D8" s="15"/>
      <c r="E8" s="15"/>
      <c r="F8" s="15"/>
      <c r="G8" s="15"/>
      <c r="H8" s="17"/>
      <c r="I8" s="17"/>
      <c r="J8" s="17"/>
      <c r="K8" s="17"/>
    </row>
    <row r="9" ht="20.25" customHeight="1" spans="1:11">
      <c r="A9" s="15"/>
      <c r="B9" s="16"/>
      <c r="C9" s="15"/>
      <c r="D9" s="15"/>
      <c r="E9" s="15"/>
      <c r="F9" s="15"/>
      <c r="G9" s="15"/>
      <c r="H9" s="17"/>
      <c r="I9" s="17"/>
      <c r="J9" s="17"/>
      <c r="K9" s="17"/>
    </row>
    <row r="10" ht="20.25" customHeight="1" spans="1:11">
      <c r="A10" s="18" t="s">
        <v>32</v>
      </c>
      <c r="B10" s="18"/>
      <c r="C10" s="18"/>
      <c r="D10" s="18"/>
      <c r="E10" s="18"/>
      <c r="F10" s="18"/>
      <c r="G10" s="18"/>
      <c r="H10" s="17"/>
      <c r="I10" s="17"/>
      <c r="J10" s="17"/>
      <c r="K10" s="17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scale="51" fitToHeight="0" pageOrder="overThenDown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8"/>
  <sheetViews>
    <sheetView showZeros="0" tabSelected="1" workbookViewId="0">
      <selection activeCell="A8" sqref="$A8:$XFD18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2"/>
      <c r="B1" s="2"/>
      <c r="C1" s="2"/>
      <c r="D1" s="2"/>
      <c r="E1" s="3"/>
      <c r="F1" s="3"/>
      <c r="G1" s="3" t="s">
        <v>402</v>
      </c>
    </row>
    <row r="2" ht="45" customHeight="1" spans="1:7">
      <c r="A2" s="4" t="s">
        <v>403</v>
      </c>
      <c r="B2" s="4"/>
      <c r="C2" s="4"/>
      <c r="D2" s="4"/>
      <c r="E2" s="4"/>
      <c r="F2" s="4"/>
      <c r="G2" s="4"/>
    </row>
    <row r="3" ht="24.15" customHeight="1" spans="1:7">
      <c r="A3" s="5" t="str">
        <f>"单位名称："&amp;"易门县公安局交通管理大队"</f>
        <v>单位名称：易门县公安局交通管理大队</v>
      </c>
      <c r="B3" s="5"/>
      <c r="C3" s="5"/>
      <c r="D3" s="5"/>
      <c r="E3" s="6"/>
      <c r="F3" s="6"/>
      <c r="G3" s="6" t="s">
        <v>29</v>
      </c>
    </row>
    <row r="4" ht="18.75" customHeight="1" spans="1:7">
      <c r="A4" s="7" t="s">
        <v>130</v>
      </c>
      <c r="B4" s="7" t="s">
        <v>202</v>
      </c>
      <c r="C4" s="7" t="s">
        <v>132</v>
      </c>
      <c r="D4" s="7" t="s">
        <v>404</v>
      </c>
      <c r="E4" s="7" t="s">
        <v>35</v>
      </c>
      <c r="F4" s="7"/>
      <c r="G4" s="7"/>
    </row>
    <row r="5" ht="18.75" customHeight="1" spans="1:7">
      <c r="A5" s="7"/>
      <c r="B5" s="7"/>
      <c r="C5" s="7"/>
      <c r="D5" s="7"/>
      <c r="E5" s="7">
        <v>2025</v>
      </c>
      <c r="F5" s="7">
        <v>2026</v>
      </c>
      <c r="G5" s="7">
        <v>2027</v>
      </c>
    </row>
    <row r="6" ht="22.65" customHeight="1" spans="1:7">
      <c r="A6" s="7"/>
      <c r="B6" s="7"/>
      <c r="C6" s="7"/>
      <c r="D6" s="7"/>
      <c r="E6" s="7"/>
      <c r="F6" s="7"/>
      <c r="G6" s="7"/>
    </row>
    <row r="7" ht="18.75" customHeight="1" spans="1:7">
      <c r="A7" s="8" t="s">
        <v>45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</row>
    <row r="8" s="1" customFormat="1" ht="20.25" customHeight="1" spans="1:7">
      <c r="A8" s="9" t="s">
        <v>54</v>
      </c>
      <c r="B8" s="9" t="s">
        <v>206</v>
      </c>
      <c r="C8" s="10" t="s">
        <v>205</v>
      </c>
      <c r="D8" s="9" t="s">
        <v>405</v>
      </c>
      <c r="E8" s="11">
        <v>200000</v>
      </c>
      <c r="F8" s="11"/>
      <c r="G8" s="11"/>
    </row>
    <row r="9" s="1" customFormat="1" ht="20.25" customHeight="1" spans="1:7">
      <c r="A9" s="9" t="s">
        <v>54</v>
      </c>
      <c r="B9" s="9" t="s">
        <v>206</v>
      </c>
      <c r="C9" s="10" t="s">
        <v>208</v>
      </c>
      <c r="D9" s="9" t="s">
        <v>405</v>
      </c>
      <c r="E9" s="11">
        <v>50000</v>
      </c>
      <c r="F9" s="11"/>
      <c r="G9" s="11"/>
    </row>
    <row r="10" s="1" customFormat="1" ht="20.25" customHeight="1" spans="1:7">
      <c r="A10" s="9" t="s">
        <v>54</v>
      </c>
      <c r="B10" s="9" t="s">
        <v>206</v>
      </c>
      <c r="C10" s="10" t="s">
        <v>212</v>
      </c>
      <c r="D10" s="9" t="s">
        <v>405</v>
      </c>
      <c r="E10" s="11">
        <v>100000</v>
      </c>
      <c r="F10" s="11"/>
      <c r="G10" s="11"/>
    </row>
    <row r="11" s="1" customFormat="1" ht="20.25" customHeight="1" spans="1:7">
      <c r="A11" s="9" t="s">
        <v>54</v>
      </c>
      <c r="B11" s="9" t="s">
        <v>206</v>
      </c>
      <c r="C11" s="10" t="s">
        <v>214</v>
      </c>
      <c r="D11" s="9" t="s">
        <v>405</v>
      </c>
      <c r="E11" s="11">
        <v>500000</v>
      </c>
      <c r="F11" s="11"/>
      <c r="G11" s="11"/>
    </row>
    <row r="12" s="1" customFormat="1" ht="20.25" customHeight="1" spans="1:7">
      <c r="A12" s="9" t="s">
        <v>54</v>
      </c>
      <c r="B12" s="9" t="s">
        <v>206</v>
      </c>
      <c r="C12" s="10" t="s">
        <v>216</v>
      </c>
      <c r="D12" s="9" t="s">
        <v>405</v>
      </c>
      <c r="E12" s="11">
        <v>300000</v>
      </c>
      <c r="F12" s="11"/>
      <c r="G12" s="11"/>
    </row>
    <row r="13" s="1" customFormat="1" ht="20.25" customHeight="1" spans="1:7">
      <c r="A13" s="9" t="s">
        <v>54</v>
      </c>
      <c r="B13" s="9" t="s">
        <v>221</v>
      </c>
      <c r="C13" s="10" t="s">
        <v>220</v>
      </c>
      <c r="D13" s="9" t="s">
        <v>405</v>
      </c>
      <c r="E13" s="11">
        <v>15000</v>
      </c>
      <c r="F13" s="11"/>
      <c r="G13" s="11"/>
    </row>
    <row r="14" s="1" customFormat="1" ht="20.25" customHeight="1" spans="1:7">
      <c r="A14" s="9" t="s">
        <v>54</v>
      </c>
      <c r="B14" s="9" t="s">
        <v>226</v>
      </c>
      <c r="C14" s="10" t="s">
        <v>225</v>
      </c>
      <c r="D14" s="9" t="s">
        <v>405</v>
      </c>
      <c r="E14" s="11">
        <v>2800000</v>
      </c>
      <c r="F14" s="11"/>
      <c r="G14" s="11"/>
    </row>
    <row r="15" s="1" customFormat="1" ht="20.25" customHeight="1" spans="1:7">
      <c r="A15" s="9" t="s">
        <v>54</v>
      </c>
      <c r="B15" s="9" t="s">
        <v>226</v>
      </c>
      <c r="C15" s="10" t="s">
        <v>228</v>
      </c>
      <c r="D15" s="9" t="s">
        <v>405</v>
      </c>
      <c r="E15" s="11">
        <v>200000</v>
      </c>
      <c r="F15" s="11"/>
      <c r="G15" s="11"/>
    </row>
    <row r="16" s="1" customFormat="1" ht="20.25" customHeight="1" spans="1:7">
      <c r="A16" s="9" t="s">
        <v>54</v>
      </c>
      <c r="B16" s="9" t="s">
        <v>206</v>
      </c>
      <c r="C16" s="10" t="s">
        <v>230</v>
      </c>
      <c r="D16" s="9" t="s">
        <v>405</v>
      </c>
      <c r="E16" s="11">
        <v>100000</v>
      </c>
      <c r="F16" s="11"/>
      <c r="G16" s="11"/>
    </row>
    <row r="17" s="1" customFormat="1" ht="20.25" customHeight="1" spans="1:7">
      <c r="A17" s="9" t="s">
        <v>54</v>
      </c>
      <c r="B17" s="9" t="s">
        <v>206</v>
      </c>
      <c r="C17" s="10" t="s">
        <v>232</v>
      </c>
      <c r="D17" s="9" t="s">
        <v>405</v>
      </c>
      <c r="E17" s="11">
        <v>50000</v>
      </c>
      <c r="F17" s="11"/>
      <c r="G17" s="11"/>
    </row>
    <row r="18" s="1" customFormat="1" ht="20.25" customHeight="1" spans="1:7">
      <c r="A18" s="12" t="s">
        <v>32</v>
      </c>
      <c r="B18" s="12"/>
      <c r="C18" s="12"/>
      <c r="D18" s="12"/>
      <c r="E18" s="11">
        <v>4315000</v>
      </c>
      <c r="F18" s="11"/>
      <c r="G18" s="11"/>
    </row>
  </sheetData>
  <mergeCells count="11">
    <mergeCell ref="A2:G2"/>
    <mergeCell ref="A3:D3"/>
    <mergeCell ref="E4:G4"/>
    <mergeCell ref="A18:D18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scale="74" fitToHeight="0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workbookViewId="0">
      <selection activeCell="A10" sqref="$A10:$XFD10"/>
    </sheetView>
  </sheetViews>
  <sheetFormatPr defaultColWidth="8.85" defaultRowHeight="15" customHeight="1"/>
  <cols>
    <col min="1" max="1" width="25.275" customWidth="1"/>
    <col min="2" max="2" width="29.9833333333333" customWidth="1"/>
    <col min="3" max="20" width="17.1416666666667" customWidth="1"/>
  </cols>
  <sheetData>
    <row r="1" ht="18.75" customHeight="1" spans="1:20">
      <c r="A1" s="2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 t="s">
        <v>27</v>
      </c>
    </row>
    <row r="2" ht="37.5" customHeight="1" spans="1:20">
      <c r="A2" s="4" t="s">
        <v>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8.75" customHeight="1" spans="1:20">
      <c r="A3" s="5" t="str">
        <f>"单位名称："&amp;"易门县公安局交通管理大队"</f>
        <v>单位名称：易门县公安局交通管理大队</v>
      </c>
      <c r="B3" s="5"/>
      <c r="C3" s="5"/>
      <c r="D3" s="5"/>
      <c r="E3" s="59"/>
      <c r="F3" s="59"/>
      <c r="G3" s="59"/>
      <c r="H3" s="59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 t="s">
        <v>29</v>
      </c>
    </row>
    <row r="4" ht="18.75" customHeight="1" spans="1:20">
      <c r="A4" s="13" t="s">
        <v>30</v>
      </c>
      <c r="B4" s="78" t="s">
        <v>31</v>
      </c>
      <c r="C4" s="78" t="s">
        <v>32</v>
      </c>
      <c r="D4" s="78" t="s">
        <v>33</v>
      </c>
      <c r="E4" s="78"/>
      <c r="F4" s="78"/>
      <c r="G4" s="78"/>
      <c r="H4" s="78"/>
      <c r="I4" s="78"/>
      <c r="J4" s="81"/>
      <c r="K4" s="81"/>
      <c r="L4" s="81"/>
      <c r="M4" s="81"/>
      <c r="N4" s="81"/>
      <c r="O4" s="78" t="s">
        <v>20</v>
      </c>
      <c r="P4" s="78"/>
      <c r="Q4" s="78"/>
      <c r="R4" s="78"/>
      <c r="S4" s="78"/>
      <c r="T4" s="78"/>
    </row>
    <row r="5" ht="18.75" customHeight="1" spans="1:20">
      <c r="A5" s="13"/>
      <c r="B5" s="78"/>
      <c r="C5" s="78"/>
      <c r="D5" s="79" t="s">
        <v>34</v>
      </c>
      <c r="E5" s="79" t="s">
        <v>35</v>
      </c>
      <c r="F5" s="79" t="s">
        <v>36</v>
      </c>
      <c r="G5" s="79" t="s">
        <v>37</v>
      </c>
      <c r="H5" s="79" t="s">
        <v>38</v>
      </c>
      <c r="I5" s="82" t="s">
        <v>39</v>
      </c>
      <c r="J5" s="83"/>
      <c r="K5" s="83"/>
      <c r="L5" s="83"/>
      <c r="M5" s="83"/>
      <c r="N5" s="83"/>
      <c r="O5" s="82" t="s">
        <v>34</v>
      </c>
      <c r="P5" s="82" t="s">
        <v>35</v>
      </c>
      <c r="Q5" s="82" t="s">
        <v>36</v>
      </c>
      <c r="R5" s="82" t="s">
        <v>37</v>
      </c>
      <c r="S5" s="82" t="s">
        <v>38</v>
      </c>
      <c r="T5" s="82" t="s">
        <v>39</v>
      </c>
    </row>
    <row r="6" ht="18.75" customHeight="1" spans="1:20">
      <c r="A6" s="13"/>
      <c r="B6" s="78"/>
      <c r="C6" s="78"/>
      <c r="D6" s="79"/>
      <c r="E6" s="79"/>
      <c r="F6" s="79"/>
      <c r="G6" s="79"/>
      <c r="H6" s="79"/>
      <c r="I6" s="82" t="s">
        <v>34</v>
      </c>
      <c r="J6" s="82" t="s">
        <v>40</v>
      </c>
      <c r="K6" s="82" t="s">
        <v>41</v>
      </c>
      <c r="L6" s="82" t="s">
        <v>42</v>
      </c>
      <c r="M6" s="82" t="s">
        <v>43</v>
      </c>
      <c r="N6" s="82" t="s">
        <v>44</v>
      </c>
      <c r="O6" s="82"/>
      <c r="P6" s="82"/>
      <c r="Q6" s="82"/>
      <c r="R6" s="82"/>
      <c r="S6" s="82"/>
      <c r="T6" s="82"/>
    </row>
    <row r="7" ht="18.75" customHeight="1" spans="1:20">
      <c r="A7" s="80" t="s">
        <v>45</v>
      </c>
      <c r="B7" s="14" t="s">
        <v>46</v>
      </c>
      <c r="C7" s="14" t="s">
        <v>47</v>
      </c>
      <c r="D7" s="14"/>
      <c r="E7" s="80" t="s">
        <v>48</v>
      </c>
      <c r="F7" s="14" t="s">
        <v>49</v>
      </c>
      <c r="G7" s="14" t="s">
        <v>50</v>
      </c>
      <c r="H7" s="80" t="s">
        <v>51</v>
      </c>
      <c r="I7" s="14" t="s">
        <v>52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>
        <v>19</v>
      </c>
      <c r="T7" s="14">
        <v>20</v>
      </c>
    </row>
    <row r="8" ht="20.25" customHeight="1" spans="1:20">
      <c r="A8" s="67" t="s">
        <v>53</v>
      </c>
      <c r="B8" s="67" t="s">
        <v>54</v>
      </c>
      <c r="C8" s="17">
        <v>9224612.12</v>
      </c>
      <c r="D8" s="17">
        <v>9224612.12</v>
      </c>
      <c r="E8" s="17">
        <v>9224612.12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ht="20.25" customHeight="1" spans="1:20">
      <c r="A9" s="70" t="s">
        <v>32</v>
      </c>
      <c r="B9" s="70"/>
      <c r="C9" s="17">
        <v>9224612.12</v>
      </c>
      <c r="D9" s="17">
        <v>9224612.12</v>
      </c>
      <c r="E9" s="17">
        <v>9224612.12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23"/>
    </row>
  </sheetData>
  <mergeCells count="20">
    <mergeCell ref="A2:T2"/>
    <mergeCell ref="A3:D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1" scale="34" fitToHeight="0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Zeros="0" workbookViewId="0">
      <selection activeCell="A24" sqref="$A24:$XFD29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2"/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 t="s">
        <v>55</v>
      </c>
    </row>
    <row r="2" ht="37.5" customHeight="1" spans="1:15">
      <c r="A2" s="4" t="s">
        <v>56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8.75" customHeight="1" spans="1:15">
      <c r="A3" s="45" t="str">
        <f>"单位名称："&amp;"易门县公安局交通管理大队"</f>
        <v>单位名称：易门县公安局交通管理大队</v>
      </c>
      <c r="B3" s="45"/>
      <c r="C3" s="45"/>
      <c r="D3" s="45"/>
      <c r="E3" s="45"/>
      <c r="F3" s="45"/>
      <c r="G3" s="45"/>
      <c r="H3" s="45"/>
      <c r="I3" s="45"/>
      <c r="J3" s="3"/>
      <c r="K3" s="3"/>
      <c r="L3" s="3"/>
      <c r="M3" s="3"/>
      <c r="N3" s="3"/>
      <c r="O3" s="3" t="s">
        <v>29</v>
      </c>
    </row>
    <row r="4" ht="18.75" customHeight="1" spans="1:15">
      <c r="A4" s="13" t="s">
        <v>57</v>
      </c>
      <c r="B4" s="13" t="s">
        <v>58</v>
      </c>
      <c r="C4" s="48" t="s">
        <v>32</v>
      </c>
      <c r="D4" s="48" t="s">
        <v>35</v>
      </c>
      <c r="E4" s="48"/>
      <c r="F4" s="48"/>
      <c r="G4" s="13" t="s">
        <v>36</v>
      </c>
      <c r="H4" s="48" t="s">
        <v>37</v>
      </c>
      <c r="I4" s="13" t="s">
        <v>59</v>
      </c>
      <c r="J4" s="48" t="s">
        <v>39</v>
      </c>
      <c r="K4" s="48"/>
      <c r="L4" s="48"/>
      <c r="M4" s="48"/>
      <c r="N4" s="48"/>
      <c r="O4" s="48"/>
    </row>
    <row r="5" ht="18.75" customHeight="1" spans="1:15">
      <c r="A5" s="13"/>
      <c r="B5" s="13"/>
      <c r="C5" s="48"/>
      <c r="D5" s="48" t="s">
        <v>34</v>
      </c>
      <c r="E5" s="48" t="s">
        <v>60</v>
      </c>
      <c r="F5" s="48" t="s">
        <v>61</v>
      </c>
      <c r="G5" s="13"/>
      <c r="H5" s="48"/>
      <c r="I5" s="13"/>
      <c r="J5" s="48" t="s">
        <v>34</v>
      </c>
      <c r="K5" s="48" t="s">
        <v>62</v>
      </c>
      <c r="L5" s="14" t="s">
        <v>63</v>
      </c>
      <c r="M5" s="14" t="s">
        <v>64</v>
      </c>
      <c r="N5" s="14" t="s">
        <v>65</v>
      </c>
      <c r="O5" s="14" t="s">
        <v>66</v>
      </c>
    </row>
    <row r="6" ht="18.75" customHeight="1" spans="1:15">
      <c r="A6" s="14" t="s">
        <v>45</v>
      </c>
      <c r="B6" s="14" t="s">
        <v>46</v>
      </c>
      <c r="C6" s="14" t="s">
        <v>47</v>
      </c>
      <c r="D6" s="14" t="s">
        <v>67</v>
      </c>
      <c r="E6" s="14" t="s">
        <v>48</v>
      </c>
      <c r="F6" s="14" t="s">
        <v>49</v>
      </c>
      <c r="G6" s="14" t="s">
        <v>50</v>
      </c>
      <c r="H6" s="14" t="s">
        <v>51</v>
      </c>
      <c r="I6" s="14" t="s">
        <v>52</v>
      </c>
      <c r="J6" s="14" t="s">
        <v>68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</row>
    <row r="7" ht="20.25" customHeight="1" spans="1:15">
      <c r="A7" s="67" t="s">
        <v>69</v>
      </c>
      <c r="B7" s="67" t="s">
        <v>70</v>
      </c>
      <c r="C7" s="17">
        <v>8074969</v>
      </c>
      <c r="D7" s="17">
        <v>8074969</v>
      </c>
      <c r="E7" s="17">
        <v>3759969</v>
      </c>
      <c r="F7" s="17">
        <v>4315000</v>
      </c>
      <c r="G7" s="17"/>
      <c r="H7" s="17"/>
      <c r="I7" s="17"/>
      <c r="J7" s="17"/>
      <c r="K7" s="17"/>
      <c r="L7" s="17"/>
      <c r="M7" s="17"/>
      <c r="N7" s="17"/>
      <c r="O7" s="17"/>
    </row>
    <row r="8" ht="20.25" customHeight="1" spans="1:15">
      <c r="A8" s="68" t="s">
        <v>71</v>
      </c>
      <c r="B8" s="68" t="s">
        <v>72</v>
      </c>
      <c r="C8" s="17">
        <v>8074969</v>
      </c>
      <c r="D8" s="17">
        <v>8074969</v>
      </c>
      <c r="E8" s="17">
        <v>3759969</v>
      </c>
      <c r="F8" s="17">
        <v>4315000</v>
      </c>
      <c r="G8" s="17"/>
      <c r="H8" s="17"/>
      <c r="I8" s="17"/>
      <c r="J8" s="17"/>
      <c r="K8" s="17"/>
      <c r="L8" s="17"/>
      <c r="M8" s="17"/>
      <c r="N8" s="17"/>
      <c r="O8" s="17"/>
    </row>
    <row r="9" ht="20.25" customHeight="1" spans="1:15">
      <c r="A9" s="69" t="s">
        <v>73</v>
      </c>
      <c r="B9" s="69" t="s">
        <v>74</v>
      </c>
      <c r="C9" s="17">
        <v>3759969</v>
      </c>
      <c r="D9" s="17">
        <v>3759969</v>
      </c>
      <c r="E9" s="17">
        <v>3759969</v>
      </c>
      <c r="F9" s="17"/>
      <c r="G9" s="17"/>
      <c r="H9" s="17"/>
      <c r="I9" s="17"/>
      <c r="J9" s="17"/>
      <c r="K9" s="17"/>
      <c r="L9" s="17"/>
      <c r="M9" s="17"/>
      <c r="N9" s="17"/>
      <c r="O9" s="17"/>
    </row>
    <row r="10" ht="20.25" customHeight="1" spans="1:15">
      <c r="A10" s="69" t="s">
        <v>75</v>
      </c>
      <c r="B10" s="69" t="s">
        <v>76</v>
      </c>
      <c r="C10" s="17">
        <v>4315000</v>
      </c>
      <c r="D10" s="17">
        <v>4315000</v>
      </c>
      <c r="E10" s="17"/>
      <c r="F10" s="17">
        <v>4315000</v>
      </c>
      <c r="G10" s="17"/>
      <c r="H10" s="17"/>
      <c r="I10" s="17"/>
      <c r="J10" s="17"/>
      <c r="K10" s="17"/>
      <c r="L10" s="17"/>
      <c r="M10" s="17"/>
      <c r="N10" s="17"/>
      <c r="O10" s="17"/>
    </row>
    <row r="11" ht="20.25" customHeight="1" spans="1:15">
      <c r="A11" s="67" t="s">
        <v>77</v>
      </c>
      <c r="B11" s="67" t="s">
        <v>78</v>
      </c>
      <c r="C11" s="17">
        <v>406290.08</v>
      </c>
      <c r="D11" s="17">
        <v>406290.08</v>
      </c>
      <c r="E11" s="17">
        <v>406290.08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ht="20.25" customHeight="1" spans="1:15">
      <c r="A12" s="68" t="s">
        <v>79</v>
      </c>
      <c r="B12" s="68" t="s">
        <v>80</v>
      </c>
      <c r="C12" s="17">
        <v>406290.08</v>
      </c>
      <c r="D12" s="17">
        <v>406290.08</v>
      </c>
      <c r="E12" s="17">
        <v>406290.08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ht="20.25" customHeight="1" spans="1:15">
      <c r="A13" s="69" t="s">
        <v>81</v>
      </c>
      <c r="B13" s="69" t="s">
        <v>82</v>
      </c>
      <c r="C13" s="17">
        <v>406290.08</v>
      </c>
      <c r="D13" s="17">
        <v>406290.08</v>
      </c>
      <c r="E13" s="17">
        <v>406290.08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ht="20.25" customHeight="1" spans="1:15">
      <c r="A14" s="67" t="s">
        <v>83</v>
      </c>
      <c r="B14" s="67" t="s">
        <v>84</v>
      </c>
      <c r="C14" s="17">
        <v>336229.04</v>
      </c>
      <c r="D14" s="17">
        <v>336229.04</v>
      </c>
      <c r="E14" s="17">
        <v>336229.04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ht="20.25" customHeight="1" spans="1:15">
      <c r="A15" s="68" t="s">
        <v>85</v>
      </c>
      <c r="B15" s="68" t="s">
        <v>86</v>
      </c>
      <c r="C15" s="17">
        <v>336229.04</v>
      </c>
      <c r="D15" s="17">
        <v>336229.04</v>
      </c>
      <c r="E15" s="17">
        <v>336229.04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ht="20.25" customHeight="1" spans="1:15">
      <c r="A16" s="69" t="s">
        <v>87</v>
      </c>
      <c r="B16" s="69" t="s">
        <v>88</v>
      </c>
      <c r="C16" s="17">
        <v>210762.98</v>
      </c>
      <c r="D16" s="17">
        <v>210762.98</v>
      </c>
      <c r="E16" s="17">
        <v>210762.98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ht="20.25" customHeight="1" spans="1:15">
      <c r="A17" s="69" t="s">
        <v>89</v>
      </c>
      <c r="B17" s="69" t="s">
        <v>90</v>
      </c>
      <c r="C17" s="17">
        <v>111915.43</v>
      </c>
      <c r="D17" s="17">
        <v>111915.43</v>
      </c>
      <c r="E17" s="17">
        <v>111915.43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ht="20.25" customHeight="1" spans="1:15">
      <c r="A18" s="69" t="s">
        <v>91</v>
      </c>
      <c r="B18" s="69" t="s">
        <v>92</v>
      </c>
      <c r="C18" s="17">
        <v>13550.63</v>
      </c>
      <c r="D18" s="17">
        <v>13550.63</v>
      </c>
      <c r="E18" s="17">
        <v>13550.63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ht="20.25" customHeight="1" spans="1:15">
      <c r="A19" s="67" t="s">
        <v>93</v>
      </c>
      <c r="B19" s="67" t="s">
        <v>94</v>
      </c>
      <c r="C19" s="17">
        <v>407124</v>
      </c>
      <c r="D19" s="17">
        <v>407124</v>
      </c>
      <c r="E19" s="17">
        <v>407124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ht="20.25" customHeight="1" spans="1:15">
      <c r="A20" s="68" t="s">
        <v>95</v>
      </c>
      <c r="B20" s="68" t="s">
        <v>96</v>
      </c>
      <c r="C20" s="17">
        <v>407124</v>
      </c>
      <c r="D20" s="17">
        <v>407124</v>
      </c>
      <c r="E20" s="17">
        <v>407124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ht="20.25" customHeight="1" spans="1:15">
      <c r="A21" s="69" t="s">
        <v>97</v>
      </c>
      <c r="B21" s="69" t="s">
        <v>98</v>
      </c>
      <c r="C21" s="17">
        <v>380784</v>
      </c>
      <c r="D21" s="17">
        <v>380784</v>
      </c>
      <c r="E21" s="17">
        <v>380784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ht="20.25" customHeight="1" spans="1:15">
      <c r="A22" s="69" t="s">
        <v>99</v>
      </c>
      <c r="B22" s="69" t="s">
        <v>100</v>
      </c>
      <c r="C22" s="17">
        <v>26340</v>
      </c>
      <c r="D22" s="17">
        <v>26340</v>
      </c>
      <c r="E22" s="17">
        <v>26340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ht="20.25" customHeight="1" spans="1:15">
      <c r="A23" s="70" t="s">
        <v>101</v>
      </c>
      <c r="B23" s="70"/>
      <c r="C23" s="17">
        <v>9224612.12</v>
      </c>
      <c r="D23" s="17">
        <v>9224612.12</v>
      </c>
      <c r="E23" s="17">
        <v>4909612.12</v>
      </c>
      <c r="F23" s="17">
        <v>4315000</v>
      </c>
      <c r="G23" s="17"/>
      <c r="H23" s="17"/>
      <c r="I23" s="17"/>
      <c r="J23" s="17"/>
      <c r="K23" s="17"/>
      <c r="L23" s="17"/>
      <c r="M23" s="17"/>
      <c r="N23" s="17"/>
      <c r="O23" s="17"/>
    </row>
  </sheetData>
  <mergeCells count="11">
    <mergeCell ref="A2:O2"/>
    <mergeCell ref="A3:I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scale="45" fitToHeight="0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7" sqref="A7:D16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2"/>
      <c r="B1" s="2"/>
      <c r="C1" s="2"/>
      <c r="D1" s="6" t="s">
        <v>102</v>
      </c>
    </row>
    <row r="2" ht="45" customHeight="1" spans="1:4">
      <c r="A2" s="4" t="s">
        <v>103</v>
      </c>
      <c r="B2" s="4"/>
      <c r="C2" s="4"/>
      <c r="D2" s="4"/>
    </row>
    <row r="3" ht="18.75" customHeight="1" spans="1:4">
      <c r="A3" s="5" t="str">
        <f>"单位名称："&amp;"易门县公安局交通管理大队"</f>
        <v>单位名称：易门县公安局交通管理大队</v>
      </c>
      <c r="B3" s="5"/>
      <c r="C3" s="72"/>
      <c r="D3" s="6" t="s">
        <v>2</v>
      </c>
    </row>
    <row r="4" ht="22.5" customHeight="1" spans="1:4">
      <c r="A4" s="8" t="s">
        <v>3</v>
      </c>
      <c r="B4" s="8"/>
      <c r="C4" s="8" t="s">
        <v>4</v>
      </c>
      <c r="D4" s="8"/>
    </row>
    <row r="5" ht="18.75" customHeight="1" spans="1:4">
      <c r="A5" s="8" t="s">
        <v>5</v>
      </c>
      <c r="B5" s="8" t="s">
        <v>104</v>
      </c>
      <c r="C5" s="8" t="s">
        <v>105</v>
      </c>
      <c r="D5" s="8" t="s">
        <v>104</v>
      </c>
    </row>
    <row r="6" ht="18.75" customHeight="1" spans="1:4">
      <c r="A6" s="8"/>
      <c r="B6" s="8"/>
      <c r="C6" s="8"/>
      <c r="D6" s="8"/>
    </row>
    <row r="7" ht="22.5" customHeight="1" spans="1:4">
      <c r="A7" s="73" t="s">
        <v>106</v>
      </c>
      <c r="B7" s="17">
        <v>9224612.12</v>
      </c>
      <c r="C7" s="73" t="s">
        <v>107</v>
      </c>
      <c r="D7" s="17">
        <v>9224612.12</v>
      </c>
    </row>
    <row r="8" ht="22.5" customHeight="1" spans="1:4">
      <c r="A8" s="73" t="s">
        <v>108</v>
      </c>
      <c r="B8" s="17">
        <v>9224612.12</v>
      </c>
      <c r="C8" s="73" t="str">
        <f>"（"&amp;"一"&amp;"）"&amp;"公共安全支出"</f>
        <v>（一）公共安全支出</v>
      </c>
      <c r="D8" s="17">
        <v>8074969</v>
      </c>
    </row>
    <row r="9" ht="22.5" customHeight="1" spans="1:4">
      <c r="A9" s="73" t="s">
        <v>109</v>
      </c>
      <c r="B9" s="17"/>
      <c r="C9" s="73" t="str">
        <f>"（"&amp;"二"&amp;"）"&amp;"社会保障和就业支出"</f>
        <v>（二）社会保障和就业支出</v>
      </c>
      <c r="D9" s="17">
        <v>406290.08</v>
      </c>
    </row>
    <row r="10" ht="22.5" customHeight="1" spans="1:4">
      <c r="A10" s="73" t="s">
        <v>110</v>
      </c>
      <c r="B10" s="17"/>
      <c r="C10" s="73" t="str">
        <f>"（"&amp;"三"&amp;"）"&amp;"卫生健康支出"</f>
        <v>（三）卫生健康支出</v>
      </c>
      <c r="D10" s="17">
        <v>336229.04</v>
      </c>
    </row>
    <row r="11" ht="22.5" customHeight="1" spans="1:4">
      <c r="A11" s="73" t="s">
        <v>111</v>
      </c>
      <c r="B11" s="17"/>
      <c r="C11" s="73" t="str">
        <f>"（"&amp;"四"&amp;"）"&amp;"住房保障支出"</f>
        <v>（四）住房保障支出</v>
      </c>
      <c r="D11" s="17">
        <v>407124</v>
      </c>
    </row>
    <row r="12" ht="22.5" customHeight="1" spans="1:4">
      <c r="A12" s="73" t="s">
        <v>108</v>
      </c>
      <c r="B12" s="17"/>
      <c r="C12" s="73"/>
      <c r="D12" s="17"/>
    </row>
    <row r="13" ht="22.5" customHeight="1" spans="1:4">
      <c r="A13" s="73" t="s">
        <v>109</v>
      </c>
      <c r="B13" s="17"/>
      <c r="C13" s="73"/>
      <c r="D13" s="17"/>
    </row>
    <row r="14" ht="22.5" customHeight="1" spans="1:4">
      <c r="A14" s="73" t="s">
        <v>110</v>
      </c>
      <c r="B14" s="17"/>
      <c r="C14" s="73"/>
      <c r="D14" s="17"/>
    </row>
    <row r="15" ht="22.5" customHeight="1" spans="1:4">
      <c r="A15" s="74"/>
      <c r="B15" s="17"/>
      <c r="C15" s="73" t="s">
        <v>112</v>
      </c>
      <c r="D15" s="17"/>
    </row>
    <row r="16" ht="22.5" customHeight="1" spans="1:4">
      <c r="A16" s="75" t="s">
        <v>113</v>
      </c>
      <c r="B16" s="76">
        <v>9224612.12</v>
      </c>
      <c r="C16" s="77" t="s">
        <v>114</v>
      </c>
      <c r="D16" s="76">
        <v>9224612.12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fitToHeight="0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A24" sqref="$A24:$XFD29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2"/>
      <c r="B1" s="2"/>
      <c r="C1" s="2"/>
      <c r="D1" s="2"/>
      <c r="E1" s="2"/>
      <c r="F1" s="2"/>
      <c r="G1" s="44" t="s">
        <v>115</v>
      </c>
    </row>
    <row r="2" ht="37.5" customHeight="1" spans="1:7">
      <c r="A2" s="4" t="s">
        <v>116</v>
      </c>
      <c r="B2" s="4"/>
      <c r="C2" s="4"/>
      <c r="D2" s="4"/>
      <c r="E2" s="4"/>
      <c r="F2" s="4"/>
      <c r="G2" s="4"/>
    </row>
    <row r="3" ht="18.75" customHeight="1" spans="1:7">
      <c r="A3" s="45" t="str">
        <f>"单位名称："&amp;"易门县公安局交通管理大队"</f>
        <v>单位名称：易门县公安局交通管理大队</v>
      </c>
      <c r="B3" s="45"/>
      <c r="C3" s="45"/>
      <c r="D3" s="46"/>
      <c r="E3" s="46"/>
      <c r="F3" s="46"/>
      <c r="G3" s="47" t="s">
        <v>29</v>
      </c>
    </row>
    <row r="4" ht="18.75" customHeight="1" spans="1:7">
      <c r="A4" s="13" t="s">
        <v>117</v>
      </c>
      <c r="B4" s="13" t="s">
        <v>58</v>
      </c>
      <c r="C4" s="48" t="s">
        <v>32</v>
      </c>
      <c r="D4" s="48" t="s">
        <v>60</v>
      </c>
      <c r="E4" s="48"/>
      <c r="F4" s="48"/>
      <c r="G4" s="13" t="s">
        <v>61</v>
      </c>
    </row>
    <row r="5" ht="18.75" customHeight="1" spans="1:7">
      <c r="A5" s="13" t="s">
        <v>57</v>
      </c>
      <c r="B5" s="13" t="s">
        <v>58</v>
      </c>
      <c r="C5" s="48"/>
      <c r="D5" s="48" t="s">
        <v>34</v>
      </c>
      <c r="E5" s="48" t="s">
        <v>118</v>
      </c>
      <c r="F5" s="48" t="s">
        <v>119</v>
      </c>
      <c r="G5" s="13"/>
    </row>
    <row r="6" ht="18.75" customHeight="1" spans="1:7">
      <c r="A6" s="14" t="s">
        <v>45</v>
      </c>
      <c r="B6" s="14" t="s">
        <v>46</v>
      </c>
      <c r="C6" s="14" t="s">
        <v>47</v>
      </c>
      <c r="D6" s="14" t="s">
        <v>67</v>
      </c>
      <c r="E6" s="14" t="s">
        <v>48</v>
      </c>
      <c r="F6" s="14" t="s">
        <v>49</v>
      </c>
      <c r="G6" s="14" t="s">
        <v>50</v>
      </c>
    </row>
    <row r="7" ht="20.25" customHeight="1" spans="1:7">
      <c r="A7" s="67" t="s">
        <v>69</v>
      </c>
      <c r="B7" s="67" t="s">
        <v>70</v>
      </c>
      <c r="C7" s="17">
        <v>8074969</v>
      </c>
      <c r="D7" s="17">
        <v>3759969</v>
      </c>
      <c r="E7" s="17">
        <v>3179969</v>
      </c>
      <c r="F7" s="17">
        <v>580000</v>
      </c>
      <c r="G7" s="17">
        <v>4315000</v>
      </c>
    </row>
    <row r="8" ht="20.25" customHeight="1" spans="1:7">
      <c r="A8" s="68" t="s">
        <v>71</v>
      </c>
      <c r="B8" s="68" t="s">
        <v>72</v>
      </c>
      <c r="C8" s="17">
        <v>8074969</v>
      </c>
      <c r="D8" s="17">
        <v>3759969</v>
      </c>
      <c r="E8" s="17">
        <v>3179969</v>
      </c>
      <c r="F8" s="17">
        <v>580000</v>
      </c>
      <c r="G8" s="17">
        <v>4315000</v>
      </c>
    </row>
    <row r="9" ht="20.25" customHeight="1" spans="1:7">
      <c r="A9" s="69" t="s">
        <v>73</v>
      </c>
      <c r="B9" s="69" t="s">
        <v>74</v>
      </c>
      <c r="C9" s="17">
        <v>3759969</v>
      </c>
      <c r="D9" s="17">
        <v>3759969</v>
      </c>
      <c r="E9" s="17">
        <v>3179969</v>
      </c>
      <c r="F9" s="17">
        <v>580000</v>
      </c>
      <c r="G9" s="17"/>
    </row>
    <row r="10" ht="20.25" customHeight="1" spans="1:7">
      <c r="A10" s="69" t="s">
        <v>75</v>
      </c>
      <c r="B10" s="69" t="s">
        <v>76</v>
      </c>
      <c r="C10" s="17">
        <v>4315000</v>
      </c>
      <c r="D10" s="17"/>
      <c r="E10" s="17"/>
      <c r="F10" s="17"/>
      <c r="G10" s="17">
        <v>4315000</v>
      </c>
    </row>
    <row r="11" ht="20.25" customHeight="1" spans="1:7">
      <c r="A11" s="67" t="s">
        <v>77</v>
      </c>
      <c r="B11" s="67" t="s">
        <v>78</v>
      </c>
      <c r="C11" s="17">
        <v>406290.08</v>
      </c>
      <c r="D11" s="17">
        <v>406290.08</v>
      </c>
      <c r="E11" s="17">
        <v>406290.08</v>
      </c>
      <c r="F11" s="17"/>
      <c r="G11" s="17"/>
    </row>
    <row r="12" ht="20.25" customHeight="1" spans="1:7">
      <c r="A12" s="68" t="s">
        <v>79</v>
      </c>
      <c r="B12" s="68" t="s">
        <v>80</v>
      </c>
      <c r="C12" s="17">
        <v>406290.08</v>
      </c>
      <c r="D12" s="17">
        <v>406290.08</v>
      </c>
      <c r="E12" s="17">
        <v>406290.08</v>
      </c>
      <c r="F12" s="17"/>
      <c r="G12" s="17"/>
    </row>
    <row r="13" ht="20.25" customHeight="1" spans="1:7">
      <c r="A13" s="69" t="s">
        <v>81</v>
      </c>
      <c r="B13" s="69" t="s">
        <v>82</v>
      </c>
      <c r="C13" s="17">
        <v>406290.08</v>
      </c>
      <c r="D13" s="17">
        <v>406290.08</v>
      </c>
      <c r="E13" s="17">
        <v>406290.08</v>
      </c>
      <c r="F13" s="17"/>
      <c r="G13" s="17"/>
    </row>
    <row r="14" ht="20.25" customHeight="1" spans="1:7">
      <c r="A14" s="67" t="s">
        <v>83</v>
      </c>
      <c r="B14" s="67" t="s">
        <v>84</v>
      </c>
      <c r="C14" s="17">
        <v>336229.04</v>
      </c>
      <c r="D14" s="17">
        <v>336229.04</v>
      </c>
      <c r="E14" s="17">
        <v>336229.04</v>
      </c>
      <c r="F14" s="17"/>
      <c r="G14" s="17"/>
    </row>
    <row r="15" ht="20.25" customHeight="1" spans="1:7">
      <c r="A15" s="68" t="s">
        <v>85</v>
      </c>
      <c r="B15" s="68" t="s">
        <v>86</v>
      </c>
      <c r="C15" s="17">
        <v>336229.04</v>
      </c>
      <c r="D15" s="17">
        <v>336229.04</v>
      </c>
      <c r="E15" s="17">
        <v>336229.04</v>
      </c>
      <c r="F15" s="17"/>
      <c r="G15" s="17"/>
    </row>
    <row r="16" ht="20.25" customHeight="1" spans="1:7">
      <c r="A16" s="69" t="s">
        <v>87</v>
      </c>
      <c r="B16" s="69" t="s">
        <v>88</v>
      </c>
      <c r="C16" s="17">
        <v>210762.98</v>
      </c>
      <c r="D16" s="17">
        <v>210762.98</v>
      </c>
      <c r="E16" s="17">
        <v>210762.98</v>
      </c>
      <c r="F16" s="17"/>
      <c r="G16" s="17"/>
    </row>
    <row r="17" ht="20.25" customHeight="1" spans="1:7">
      <c r="A17" s="69" t="s">
        <v>89</v>
      </c>
      <c r="B17" s="69" t="s">
        <v>90</v>
      </c>
      <c r="C17" s="17">
        <v>111915.43</v>
      </c>
      <c r="D17" s="17">
        <v>111915.43</v>
      </c>
      <c r="E17" s="17">
        <v>111915.43</v>
      </c>
      <c r="F17" s="17"/>
      <c r="G17" s="17"/>
    </row>
    <row r="18" ht="20.25" customHeight="1" spans="1:7">
      <c r="A18" s="69" t="s">
        <v>91</v>
      </c>
      <c r="B18" s="69" t="s">
        <v>92</v>
      </c>
      <c r="C18" s="17">
        <v>13550.63</v>
      </c>
      <c r="D18" s="17">
        <v>13550.63</v>
      </c>
      <c r="E18" s="17">
        <v>13550.63</v>
      </c>
      <c r="F18" s="17"/>
      <c r="G18" s="17"/>
    </row>
    <row r="19" ht="20.25" customHeight="1" spans="1:7">
      <c r="A19" s="67" t="s">
        <v>93</v>
      </c>
      <c r="B19" s="67" t="s">
        <v>94</v>
      </c>
      <c r="C19" s="17">
        <v>407124</v>
      </c>
      <c r="D19" s="17">
        <v>407124</v>
      </c>
      <c r="E19" s="17">
        <v>407124</v>
      </c>
      <c r="F19" s="17"/>
      <c r="G19" s="17"/>
    </row>
    <row r="20" ht="20.25" customHeight="1" spans="1:7">
      <c r="A20" s="68" t="s">
        <v>95</v>
      </c>
      <c r="B20" s="68" t="s">
        <v>96</v>
      </c>
      <c r="C20" s="17">
        <v>407124</v>
      </c>
      <c r="D20" s="17">
        <v>407124</v>
      </c>
      <c r="E20" s="17">
        <v>407124</v>
      </c>
      <c r="F20" s="17"/>
      <c r="G20" s="17"/>
    </row>
    <row r="21" ht="20.25" customHeight="1" spans="1:7">
      <c r="A21" s="69" t="s">
        <v>97</v>
      </c>
      <c r="B21" s="69" t="s">
        <v>98</v>
      </c>
      <c r="C21" s="17">
        <v>380784</v>
      </c>
      <c r="D21" s="17">
        <v>380784</v>
      </c>
      <c r="E21" s="17">
        <v>380784</v>
      </c>
      <c r="F21" s="17"/>
      <c r="G21" s="17"/>
    </row>
    <row r="22" ht="20.25" customHeight="1" spans="1:7">
      <c r="A22" s="69" t="s">
        <v>99</v>
      </c>
      <c r="B22" s="69" t="s">
        <v>100</v>
      </c>
      <c r="C22" s="17">
        <v>26340</v>
      </c>
      <c r="D22" s="17">
        <v>26340</v>
      </c>
      <c r="E22" s="17">
        <v>26340</v>
      </c>
      <c r="F22" s="17"/>
      <c r="G22" s="17"/>
    </row>
    <row r="23" ht="20.25" customHeight="1" spans="1:7">
      <c r="A23" s="70" t="s">
        <v>101</v>
      </c>
      <c r="B23" s="70"/>
      <c r="C23" s="71">
        <v>9224612.12</v>
      </c>
      <c r="D23" s="71">
        <v>4909612.12</v>
      </c>
      <c r="E23" s="71">
        <v>4329612.12</v>
      </c>
      <c r="F23" s="71">
        <v>580000</v>
      </c>
      <c r="G23" s="71">
        <v>4315000</v>
      </c>
    </row>
  </sheetData>
  <mergeCells count="7">
    <mergeCell ref="A2:G2"/>
    <mergeCell ref="A3:C3"/>
    <mergeCell ref="A4:B4"/>
    <mergeCell ref="D4:F4"/>
    <mergeCell ref="A23:B23"/>
    <mergeCell ref="C4:C5"/>
    <mergeCell ref="G4:G5"/>
  </mergeCells>
  <pageMargins left="0.75" right="0.75" top="1" bottom="1" header="0.5" footer="0.5"/>
  <pageSetup paperSize="1" scale="78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A2" workbookViewId="0">
      <selection activeCell="A7" sqref="A7:F7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60"/>
      <c r="B1" s="60"/>
      <c r="C1" s="61"/>
      <c r="D1" s="2"/>
      <c r="E1" s="2"/>
      <c r="F1" s="62" t="s">
        <v>120</v>
      </c>
    </row>
    <row r="2" ht="41.25" customHeight="1" spans="1:6">
      <c r="A2" s="63" t="s">
        <v>121</v>
      </c>
      <c r="B2" s="63"/>
      <c r="C2" s="63"/>
      <c r="D2" s="63"/>
      <c r="E2" s="63"/>
      <c r="F2" s="63"/>
    </row>
    <row r="3" ht="18.75" customHeight="1" spans="1:6">
      <c r="A3" s="5" t="str">
        <f>"单位名称："&amp;"易门县公安局交通管理大队"</f>
        <v>单位名称：易门县公安局交通管理大队</v>
      </c>
      <c r="B3" s="5"/>
      <c r="C3" s="5"/>
      <c r="D3" s="64"/>
      <c r="E3" s="2"/>
      <c r="F3" s="62" t="s">
        <v>29</v>
      </c>
    </row>
    <row r="4" ht="18.75" customHeight="1" spans="1:6">
      <c r="A4" s="13" t="s">
        <v>122</v>
      </c>
      <c r="B4" s="48" t="s">
        <v>123</v>
      </c>
      <c r="C4" s="48" t="s">
        <v>124</v>
      </c>
      <c r="D4" s="48"/>
      <c r="E4" s="48"/>
      <c r="F4" s="48" t="s">
        <v>125</v>
      </c>
    </row>
    <row r="5" ht="18.75" customHeight="1" spans="1:6">
      <c r="A5" s="13"/>
      <c r="B5" s="48"/>
      <c r="C5" s="48" t="s">
        <v>34</v>
      </c>
      <c r="D5" s="48" t="s">
        <v>126</v>
      </c>
      <c r="E5" s="48" t="s">
        <v>127</v>
      </c>
      <c r="F5" s="48"/>
    </row>
    <row r="6" ht="18.75" customHeight="1" spans="1:6">
      <c r="A6" s="65" t="s">
        <v>46</v>
      </c>
      <c r="B6" s="66" t="s">
        <v>47</v>
      </c>
      <c r="C6" s="65" t="s">
        <v>67</v>
      </c>
      <c r="D6" s="65" t="s">
        <v>48</v>
      </c>
      <c r="E6" s="65" t="s">
        <v>49</v>
      </c>
      <c r="F6" s="65">
        <v>7</v>
      </c>
    </row>
    <row r="7" ht="20.25" customHeight="1" spans="1:6">
      <c r="A7" s="17">
        <v>205800</v>
      </c>
      <c r="B7" s="17"/>
      <c r="C7" s="17">
        <v>194000</v>
      </c>
      <c r="D7" s="17"/>
      <c r="E7" s="17">
        <v>194000</v>
      </c>
      <c r="F7" s="17">
        <v>11800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scale="72" fitToHeight="0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2"/>
  <sheetViews>
    <sheetView showZeros="0" workbookViewId="0">
      <selection activeCell="A9" sqref="$A9:$XFD32"/>
    </sheetView>
  </sheetViews>
  <sheetFormatPr defaultColWidth="8.85" defaultRowHeight="15" customHeight="1"/>
  <cols>
    <col min="1" max="7" width="28.575" customWidth="1"/>
    <col min="8" max="24" width="14.2833333333333" customWidth="1"/>
  </cols>
  <sheetData>
    <row r="1" ht="18.75" customHeight="1" spans="1:2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 t="s">
        <v>128</v>
      </c>
    </row>
    <row r="2" ht="45" customHeight="1" spans="1:24">
      <c r="A2" s="4" t="s">
        <v>129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</row>
    <row r="3" ht="18.75" customHeight="1" spans="1:24">
      <c r="A3" s="5" t="str">
        <f>"单位名称："&amp;"易门县公安局交通管理大队"</f>
        <v>单位名称：易门县公安局交通管理大队</v>
      </c>
      <c r="B3" s="5"/>
      <c r="C3" s="5"/>
      <c r="D3" s="5"/>
      <c r="E3" s="5"/>
      <c r="F3" s="5"/>
      <c r="G3" s="5"/>
      <c r="H3" s="59"/>
      <c r="I3" s="59"/>
      <c r="J3" s="59"/>
      <c r="K3" s="59"/>
      <c r="L3" s="5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 t="s">
        <v>29</v>
      </c>
    </row>
    <row r="4" ht="18.75" customHeight="1" spans="1:24">
      <c r="A4" s="13" t="s">
        <v>130</v>
      </c>
      <c r="B4" s="13" t="s">
        <v>131</v>
      </c>
      <c r="C4" s="13" t="s">
        <v>132</v>
      </c>
      <c r="D4" s="13" t="s">
        <v>133</v>
      </c>
      <c r="E4" s="13" t="s">
        <v>134</v>
      </c>
      <c r="F4" s="13" t="s">
        <v>135</v>
      </c>
      <c r="G4" s="13" t="s">
        <v>136</v>
      </c>
      <c r="H4" s="48" t="s">
        <v>137</v>
      </c>
      <c r="I4" s="48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ht="18.75" customHeight="1" spans="1:24">
      <c r="A5" s="13"/>
      <c r="B5" s="13"/>
      <c r="C5" s="13"/>
      <c r="D5" s="13"/>
      <c r="E5" s="13"/>
      <c r="F5" s="13"/>
      <c r="G5" s="13"/>
      <c r="H5" s="48" t="s">
        <v>138</v>
      </c>
      <c r="I5" s="48" t="s">
        <v>139</v>
      </c>
      <c r="J5" s="13"/>
      <c r="K5" s="13"/>
      <c r="L5" s="13"/>
      <c r="M5" s="13" t="s">
        <v>140</v>
      </c>
      <c r="N5" s="13" t="s">
        <v>141</v>
      </c>
      <c r="O5" s="13" t="s">
        <v>142</v>
      </c>
      <c r="P5" s="13"/>
      <c r="Q5" s="13"/>
      <c r="R5" s="13" t="s">
        <v>38</v>
      </c>
      <c r="S5" s="13" t="s">
        <v>39</v>
      </c>
      <c r="T5" s="13"/>
      <c r="U5" s="13"/>
      <c r="V5" s="13"/>
      <c r="W5" s="13"/>
      <c r="X5" s="13"/>
    </row>
    <row r="6" ht="18.75" customHeight="1" spans="1:24">
      <c r="A6" s="13"/>
      <c r="B6" s="13"/>
      <c r="C6" s="13"/>
      <c r="D6" s="13"/>
      <c r="E6" s="13"/>
      <c r="F6" s="13"/>
      <c r="G6" s="13"/>
      <c r="H6" s="48"/>
      <c r="I6" s="48" t="s">
        <v>143</v>
      </c>
      <c r="J6" s="13"/>
      <c r="K6" s="13" t="s">
        <v>144</v>
      </c>
      <c r="L6" s="13" t="s">
        <v>145</v>
      </c>
      <c r="M6" s="13" t="s">
        <v>140</v>
      </c>
      <c r="N6" s="13" t="s">
        <v>141</v>
      </c>
      <c r="O6" s="13" t="s">
        <v>35</v>
      </c>
      <c r="P6" s="13" t="s">
        <v>36</v>
      </c>
      <c r="Q6" s="13" t="s">
        <v>37</v>
      </c>
      <c r="R6" s="13"/>
      <c r="S6" s="13" t="s">
        <v>34</v>
      </c>
      <c r="T6" s="13" t="s">
        <v>40</v>
      </c>
      <c r="U6" s="13" t="s">
        <v>41</v>
      </c>
      <c r="V6" s="13" t="s">
        <v>42</v>
      </c>
      <c r="W6" s="13" t="s">
        <v>43</v>
      </c>
      <c r="X6" s="13" t="s">
        <v>44</v>
      </c>
    </row>
    <row r="7" ht="22.65" customHeight="1" spans="1:24">
      <c r="A7" s="13"/>
      <c r="B7" s="13"/>
      <c r="C7" s="13"/>
      <c r="D7" s="13"/>
      <c r="E7" s="13"/>
      <c r="F7" s="13"/>
      <c r="G7" s="13"/>
      <c r="H7" s="48"/>
      <c r="I7" s="48" t="s">
        <v>34</v>
      </c>
      <c r="J7" s="13" t="s">
        <v>146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ht="18.75" customHeight="1" spans="1:24">
      <c r="A8" s="14" t="s">
        <v>45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  <c r="T8" s="14">
        <v>20</v>
      </c>
      <c r="U8" s="14">
        <v>21</v>
      </c>
      <c r="V8" s="14">
        <v>22</v>
      </c>
      <c r="W8" s="14">
        <v>23</v>
      </c>
      <c r="X8" s="14">
        <v>24</v>
      </c>
    </row>
    <row r="9" s="1" customFormat="1" ht="18.75" customHeight="1" spans="1:23">
      <c r="A9" s="9" t="s">
        <v>54</v>
      </c>
      <c r="B9" s="9" t="s">
        <v>147</v>
      </c>
      <c r="C9" s="10" t="s">
        <v>148</v>
      </c>
      <c r="D9" s="9" t="s">
        <v>73</v>
      </c>
      <c r="E9" s="9" t="s">
        <v>74</v>
      </c>
      <c r="F9" s="9" t="s">
        <v>149</v>
      </c>
      <c r="G9" s="9" t="s">
        <v>150</v>
      </c>
      <c r="H9" s="17">
        <v>942540</v>
      </c>
      <c r="I9" s="17">
        <v>942540</v>
      </c>
      <c r="J9" s="17"/>
      <c r="K9" s="17"/>
      <c r="L9" s="17">
        <v>942540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="1" customFormat="1" ht="18.75" customHeight="1" spans="1:23">
      <c r="A10" s="9" t="s">
        <v>54</v>
      </c>
      <c r="B10" s="9" t="s">
        <v>147</v>
      </c>
      <c r="C10" s="10" t="s">
        <v>148</v>
      </c>
      <c r="D10" s="9" t="s">
        <v>73</v>
      </c>
      <c r="E10" s="9" t="s">
        <v>74</v>
      </c>
      <c r="F10" s="9" t="s">
        <v>151</v>
      </c>
      <c r="G10" s="9" t="s">
        <v>152</v>
      </c>
      <c r="H10" s="17">
        <v>1756788</v>
      </c>
      <c r="I10" s="17">
        <v>1756788</v>
      </c>
      <c r="J10" s="17"/>
      <c r="K10" s="17"/>
      <c r="L10" s="17">
        <v>1756788</v>
      </c>
      <c r="M10" s="17"/>
      <c r="N10" s="17"/>
      <c r="O10" s="17"/>
      <c r="P10" s="23"/>
      <c r="Q10" s="17"/>
      <c r="R10" s="17"/>
      <c r="S10" s="17"/>
      <c r="T10" s="17"/>
      <c r="U10" s="17"/>
      <c r="V10" s="17"/>
      <c r="W10" s="17"/>
    </row>
    <row r="11" s="1" customFormat="1" ht="18.75" customHeight="1" spans="1:23">
      <c r="A11" s="9" t="s">
        <v>54</v>
      </c>
      <c r="B11" s="9" t="s">
        <v>147</v>
      </c>
      <c r="C11" s="10" t="s">
        <v>148</v>
      </c>
      <c r="D11" s="9" t="s">
        <v>73</v>
      </c>
      <c r="E11" s="9" t="s">
        <v>74</v>
      </c>
      <c r="F11" s="9" t="s">
        <v>153</v>
      </c>
      <c r="G11" s="9" t="s">
        <v>154</v>
      </c>
      <c r="H11" s="17">
        <v>6000</v>
      </c>
      <c r="I11" s="17">
        <v>6000</v>
      </c>
      <c r="J11" s="17"/>
      <c r="K11" s="17"/>
      <c r="L11" s="17">
        <v>6000</v>
      </c>
      <c r="M11" s="17"/>
      <c r="N11" s="17"/>
      <c r="O11" s="17"/>
      <c r="P11" s="23"/>
      <c r="Q11" s="17"/>
      <c r="R11" s="17"/>
      <c r="S11" s="17"/>
      <c r="T11" s="17"/>
      <c r="U11" s="17"/>
      <c r="V11" s="17"/>
      <c r="W11" s="17"/>
    </row>
    <row r="12" s="1" customFormat="1" ht="18.75" customHeight="1" spans="1:23">
      <c r="A12" s="9" t="s">
        <v>54</v>
      </c>
      <c r="B12" s="9" t="s">
        <v>147</v>
      </c>
      <c r="C12" s="10" t="s">
        <v>148</v>
      </c>
      <c r="D12" s="9" t="s">
        <v>73</v>
      </c>
      <c r="E12" s="9" t="s">
        <v>74</v>
      </c>
      <c r="F12" s="9" t="s">
        <v>153</v>
      </c>
      <c r="G12" s="9" t="s">
        <v>154</v>
      </c>
      <c r="H12" s="17">
        <v>78545</v>
      </c>
      <c r="I12" s="17">
        <v>78545</v>
      </c>
      <c r="J12" s="17"/>
      <c r="K12" s="17"/>
      <c r="L12" s="17">
        <v>78545</v>
      </c>
      <c r="M12" s="17"/>
      <c r="N12" s="17"/>
      <c r="O12" s="17"/>
      <c r="P12" s="23"/>
      <c r="Q12" s="17"/>
      <c r="R12" s="17"/>
      <c r="S12" s="17"/>
      <c r="T12" s="17"/>
      <c r="U12" s="17"/>
      <c r="V12" s="17"/>
      <c r="W12" s="17"/>
    </row>
    <row r="13" s="1" customFormat="1" ht="18.75" customHeight="1" spans="1:23">
      <c r="A13" s="9" t="s">
        <v>54</v>
      </c>
      <c r="B13" s="9" t="s">
        <v>147</v>
      </c>
      <c r="C13" s="10" t="s">
        <v>148</v>
      </c>
      <c r="D13" s="9" t="s">
        <v>99</v>
      </c>
      <c r="E13" s="9" t="s">
        <v>100</v>
      </c>
      <c r="F13" s="9" t="s">
        <v>151</v>
      </c>
      <c r="G13" s="9" t="s">
        <v>152</v>
      </c>
      <c r="H13" s="17">
        <v>26340</v>
      </c>
      <c r="I13" s="17">
        <v>26340</v>
      </c>
      <c r="J13" s="17"/>
      <c r="K13" s="17"/>
      <c r="L13" s="17">
        <v>26340</v>
      </c>
      <c r="M13" s="17"/>
      <c r="N13" s="17"/>
      <c r="O13" s="17"/>
      <c r="P13" s="23"/>
      <c r="Q13" s="17"/>
      <c r="R13" s="17"/>
      <c r="S13" s="17"/>
      <c r="T13" s="17"/>
      <c r="U13" s="17"/>
      <c r="V13" s="17"/>
      <c r="W13" s="17"/>
    </row>
    <row r="14" s="1" customFormat="1" ht="18.75" customHeight="1" spans="1:23">
      <c r="A14" s="9" t="s">
        <v>54</v>
      </c>
      <c r="B14" s="9" t="s">
        <v>155</v>
      </c>
      <c r="C14" s="10" t="s">
        <v>156</v>
      </c>
      <c r="D14" s="9" t="s">
        <v>81</v>
      </c>
      <c r="E14" s="9" t="s">
        <v>82</v>
      </c>
      <c r="F14" s="9" t="s">
        <v>157</v>
      </c>
      <c r="G14" s="9" t="s">
        <v>158</v>
      </c>
      <c r="H14" s="17">
        <v>406290.08</v>
      </c>
      <c r="I14" s="17">
        <v>406290.08</v>
      </c>
      <c r="J14" s="17"/>
      <c r="K14" s="17"/>
      <c r="L14" s="17">
        <v>406290.08</v>
      </c>
      <c r="M14" s="17"/>
      <c r="N14" s="17"/>
      <c r="O14" s="17"/>
      <c r="P14" s="23"/>
      <c r="Q14" s="17"/>
      <c r="R14" s="17"/>
      <c r="S14" s="17"/>
      <c r="T14" s="17"/>
      <c r="U14" s="17"/>
      <c r="V14" s="17"/>
      <c r="W14" s="17"/>
    </row>
    <row r="15" s="1" customFormat="1" ht="18.75" customHeight="1" spans="1:23">
      <c r="A15" s="9" t="s">
        <v>54</v>
      </c>
      <c r="B15" s="9" t="s">
        <v>155</v>
      </c>
      <c r="C15" s="10" t="s">
        <v>156</v>
      </c>
      <c r="D15" s="9" t="s">
        <v>87</v>
      </c>
      <c r="E15" s="9" t="s">
        <v>88</v>
      </c>
      <c r="F15" s="9" t="s">
        <v>159</v>
      </c>
      <c r="G15" s="9" t="s">
        <v>160</v>
      </c>
      <c r="H15" s="17">
        <v>210762.98</v>
      </c>
      <c r="I15" s="17">
        <v>210762.98</v>
      </c>
      <c r="J15" s="17"/>
      <c r="K15" s="17"/>
      <c r="L15" s="17">
        <v>210762.98</v>
      </c>
      <c r="M15" s="17"/>
      <c r="N15" s="17"/>
      <c r="O15" s="17"/>
      <c r="P15" s="23"/>
      <c r="Q15" s="17"/>
      <c r="R15" s="17"/>
      <c r="S15" s="17"/>
      <c r="T15" s="17"/>
      <c r="U15" s="17"/>
      <c r="V15" s="17"/>
      <c r="W15" s="17"/>
    </row>
    <row r="16" s="1" customFormat="1" ht="18.75" customHeight="1" spans="1:23">
      <c r="A16" s="9" t="s">
        <v>54</v>
      </c>
      <c r="B16" s="9" t="s">
        <v>155</v>
      </c>
      <c r="C16" s="10" t="s">
        <v>156</v>
      </c>
      <c r="D16" s="9" t="s">
        <v>89</v>
      </c>
      <c r="E16" s="9" t="s">
        <v>90</v>
      </c>
      <c r="F16" s="9" t="s">
        <v>161</v>
      </c>
      <c r="G16" s="9" t="s">
        <v>162</v>
      </c>
      <c r="H16" s="17">
        <v>111915.43</v>
      </c>
      <c r="I16" s="17">
        <v>111915.43</v>
      </c>
      <c r="J16" s="17"/>
      <c r="K16" s="17"/>
      <c r="L16" s="17">
        <v>111915.43</v>
      </c>
      <c r="M16" s="17"/>
      <c r="N16" s="17"/>
      <c r="O16" s="17"/>
      <c r="P16" s="23"/>
      <c r="Q16" s="17"/>
      <c r="R16" s="17"/>
      <c r="S16" s="17"/>
      <c r="T16" s="17"/>
      <c r="U16" s="17"/>
      <c r="V16" s="17"/>
      <c r="W16" s="17"/>
    </row>
    <row r="17" s="1" customFormat="1" ht="18.75" customHeight="1" spans="1:23">
      <c r="A17" s="9" t="s">
        <v>54</v>
      </c>
      <c r="B17" s="9" t="s">
        <v>155</v>
      </c>
      <c r="C17" s="10" t="s">
        <v>156</v>
      </c>
      <c r="D17" s="9" t="s">
        <v>91</v>
      </c>
      <c r="E17" s="9" t="s">
        <v>92</v>
      </c>
      <c r="F17" s="9" t="s">
        <v>163</v>
      </c>
      <c r="G17" s="9" t="s">
        <v>164</v>
      </c>
      <c r="H17" s="17">
        <v>5078.63</v>
      </c>
      <c r="I17" s="17">
        <v>5078.63</v>
      </c>
      <c r="J17" s="17"/>
      <c r="K17" s="17"/>
      <c r="L17" s="17">
        <v>5078.63</v>
      </c>
      <c r="M17" s="17"/>
      <c r="N17" s="17"/>
      <c r="O17" s="17"/>
      <c r="P17" s="23"/>
      <c r="Q17" s="17"/>
      <c r="R17" s="17"/>
      <c r="S17" s="17"/>
      <c r="T17" s="17"/>
      <c r="U17" s="17"/>
      <c r="V17" s="17"/>
      <c r="W17" s="17"/>
    </row>
    <row r="18" s="1" customFormat="1" ht="18.75" customHeight="1" spans="1:23">
      <c r="A18" s="9" t="s">
        <v>54</v>
      </c>
      <c r="B18" s="9" t="s">
        <v>155</v>
      </c>
      <c r="C18" s="10" t="s">
        <v>156</v>
      </c>
      <c r="D18" s="9" t="s">
        <v>91</v>
      </c>
      <c r="E18" s="9" t="s">
        <v>92</v>
      </c>
      <c r="F18" s="9" t="s">
        <v>163</v>
      </c>
      <c r="G18" s="9" t="s">
        <v>164</v>
      </c>
      <c r="H18" s="17">
        <v>8472</v>
      </c>
      <c r="I18" s="17">
        <v>8472</v>
      </c>
      <c r="J18" s="17"/>
      <c r="K18" s="17"/>
      <c r="L18" s="17">
        <v>8472</v>
      </c>
      <c r="M18" s="17"/>
      <c r="N18" s="17"/>
      <c r="O18" s="17"/>
      <c r="P18" s="23"/>
      <c r="Q18" s="17"/>
      <c r="R18" s="17"/>
      <c r="S18" s="17"/>
      <c r="T18" s="17"/>
      <c r="U18" s="17"/>
      <c r="V18" s="17"/>
      <c r="W18" s="17"/>
    </row>
    <row r="19" s="1" customFormat="1" ht="18.75" customHeight="1" spans="1:23">
      <c r="A19" s="9" t="s">
        <v>54</v>
      </c>
      <c r="B19" s="9" t="s">
        <v>165</v>
      </c>
      <c r="C19" s="10" t="s">
        <v>98</v>
      </c>
      <c r="D19" s="9" t="s">
        <v>97</v>
      </c>
      <c r="E19" s="9" t="s">
        <v>98</v>
      </c>
      <c r="F19" s="9" t="s">
        <v>166</v>
      </c>
      <c r="G19" s="9" t="s">
        <v>98</v>
      </c>
      <c r="H19" s="17">
        <v>380784</v>
      </c>
      <c r="I19" s="17">
        <v>380784</v>
      </c>
      <c r="J19" s="17"/>
      <c r="K19" s="17"/>
      <c r="L19" s="17">
        <v>380784</v>
      </c>
      <c r="M19" s="17"/>
      <c r="N19" s="17"/>
      <c r="O19" s="17"/>
      <c r="P19" s="23"/>
      <c r="Q19" s="17"/>
      <c r="R19" s="17"/>
      <c r="S19" s="17"/>
      <c r="T19" s="17"/>
      <c r="U19" s="17"/>
      <c r="V19" s="17"/>
      <c r="W19" s="17"/>
    </row>
    <row r="20" s="1" customFormat="1" ht="18.75" customHeight="1" spans="1:23">
      <c r="A20" s="9" t="s">
        <v>54</v>
      </c>
      <c r="B20" s="9" t="s">
        <v>167</v>
      </c>
      <c r="C20" s="10" t="s">
        <v>168</v>
      </c>
      <c r="D20" s="9" t="s">
        <v>73</v>
      </c>
      <c r="E20" s="9" t="s">
        <v>74</v>
      </c>
      <c r="F20" s="9" t="s">
        <v>169</v>
      </c>
      <c r="G20" s="9" t="s">
        <v>168</v>
      </c>
      <c r="H20" s="17">
        <v>40000</v>
      </c>
      <c r="I20" s="17">
        <v>40000</v>
      </c>
      <c r="J20" s="17"/>
      <c r="K20" s="17"/>
      <c r="L20" s="17">
        <v>40000</v>
      </c>
      <c r="M20" s="17"/>
      <c r="N20" s="17"/>
      <c r="O20" s="17"/>
      <c r="P20" s="23"/>
      <c r="Q20" s="17"/>
      <c r="R20" s="17"/>
      <c r="S20" s="17"/>
      <c r="T20" s="17"/>
      <c r="U20" s="17"/>
      <c r="V20" s="17"/>
      <c r="W20" s="17"/>
    </row>
    <row r="21" s="1" customFormat="1" ht="18.75" customHeight="1" spans="1:23">
      <c r="A21" s="9" t="s">
        <v>54</v>
      </c>
      <c r="B21" s="9" t="s">
        <v>170</v>
      </c>
      <c r="C21" s="10" t="s">
        <v>171</v>
      </c>
      <c r="D21" s="9" t="s">
        <v>73</v>
      </c>
      <c r="E21" s="9" t="s">
        <v>74</v>
      </c>
      <c r="F21" s="9" t="s">
        <v>172</v>
      </c>
      <c r="G21" s="9" t="s">
        <v>173</v>
      </c>
      <c r="H21" s="17">
        <v>48200</v>
      </c>
      <c r="I21" s="17">
        <v>48200</v>
      </c>
      <c r="J21" s="17"/>
      <c r="K21" s="17"/>
      <c r="L21" s="17">
        <v>48200</v>
      </c>
      <c r="M21" s="17"/>
      <c r="N21" s="17"/>
      <c r="O21" s="17"/>
      <c r="P21" s="23"/>
      <c r="Q21" s="17"/>
      <c r="R21" s="17"/>
      <c r="S21" s="17"/>
      <c r="T21" s="17"/>
      <c r="U21" s="17"/>
      <c r="V21" s="17"/>
      <c r="W21" s="17"/>
    </row>
    <row r="22" s="1" customFormat="1" ht="18.75" customHeight="1" spans="1:23">
      <c r="A22" s="9" t="s">
        <v>54</v>
      </c>
      <c r="B22" s="9" t="s">
        <v>170</v>
      </c>
      <c r="C22" s="10" t="s">
        <v>171</v>
      </c>
      <c r="D22" s="9" t="s">
        <v>73</v>
      </c>
      <c r="E22" s="9" t="s">
        <v>74</v>
      </c>
      <c r="F22" s="9" t="s">
        <v>174</v>
      </c>
      <c r="G22" s="9" t="s">
        <v>175</v>
      </c>
      <c r="H22" s="17">
        <v>17000</v>
      </c>
      <c r="I22" s="17">
        <v>17000</v>
      </c>
      <c r="J22" s="17"/>
      <c r="K22" s="17"/>
      <c r="L22" s="17">
        <v>17000</v>
      </c>
      <c r="M22" s="17"/>
      <c r="N22" s="17"/>
      <c r="O22" s="17"/>
      <c r="P22" s="23"/>
      <c r="Q22" s="17"/>
      <c r="R22" s="17"/>
      <c r="S22" s="17"/>
      <c r="T22" s="17"/>
      <c r="U22" s="17"/>
      <c r="V22" s="17"/>
      <c r="W22" s="17"/>
    </row>
    <row r="23" s="1" customFormat="1" ht="18.75" customHeight="1" spans="1:23">
      <c r="A23" s="9" t="s">
        <v>54</v>
      </c>
      <c r="B23" s="9" t="s">
        <v>170</v>
      </c>
      <c r="C23" s="10" t="s">
        <v>171</v>
      </c>
      <c r="D23" s="9" t="s">
        <v>73</v>
      </c>
      <c r="E23" s="9" t="s">
        <v>74</v>
      </c>
      <c r="F23" s="9" t="s">
        <v>176</v>
      </c>
      <c r="G23" s="9" t="s">
        <v>177</v>
      </c>
      <c r="H23" s="17">
        <v>50000</v>
      </c>
      <c r="I23" s="17">
        <v>50000</v>
      </c>
      <c r="J23" s="17"/>
      <c r="K23" s="17"/>
      <c r="L23" s="17">
        <v>50000</v>
      </c>
      <c r="M23" s="17"/>
      <c r="N23" s="17"/>
      <c r="O23" s="17"/>
      <c r="P23" s="23"/>
      <c r="Q23" s="17"/>
      <c r="R23" s="17"/>
      <c r="S23" s="17"/>
      <c r="T23" s="17"/>
      <c r="U23" s="17"/>
      <c r="V23" s="17"/>
      <c r="W23" s="17"/>
    </row>
    <row r="24" s="1" customFormat="1" ht="18.75" customHeight="1" spans="1:23">
      <c r="A24" s="9" t="s">
        <v>54</v>
      </c>
      <c r="B24" s="9" t="s">
        <v>170</v>
      </c>
      <c r="C24" s="10" t="s">
        <v>171</v>
      </c>
      <c r="D24" s="9" t="s">
        <v>73</v>
      </c>
      <c r="E24" s="9" t="s">
        <v>74</v>
      </c>
      <c r="F24" s="9" t="s">
        <v>178</v>
      </c>
      <c r="G24" s="9" t="s">
        <v>179</v>
      </c>
      <c r="H24" s="17">
        <v>18000</v>
      </c>
      <c r="I24" s="17">
        <v>18000</v>
      </c>
      <c r="J24" s="17"/>
      <c r="K24" s="17"/>
      <c r="L24" s="17">
        <v>18000</v>
      </c>
      <c r="M24" s="17"/>
      <c r="N24" s="17"/>
      <c r="O24" s="17"/>
      <c r="P24" s="23"/>
      <c r="Q24" s="17"/>
      <c r="R24" s="17"/>
      <c r="S24" s="17"/>
      <c r="T24" s="17"/>
      <c r="U24" s="17"/>
      <c r="V24" s="17"/>
      <c r="W24" s="17"/>
    </row>
    <row r="25" s="1" customFormat="1" ht="18.75" customHeight="1" spans="1:23">
      <c r="A25" s="9" t="s">
        <v>54</v>
      </c>
      <c r="B25" s="9" t="s">
        <v>170</v>
      </c>
      <c r="C25" s="10" t="s">
        <v>171</v>
      </c>
      <c r="D25" s="9" t="s">
        <v>73</v>
      </c>
      <c r="E25" s="9" t="s">
        <v>74</v>
      </c>
      <c r="F25" s="9" t="s">
        <v>180</v>
      </c>
      <c r="G25" s="9" t="s">
        <v>181</v>
      </c>
      <c r="H25" s="17">
        <v>3000</v>
      </c>
      <c r="I25" s="17">
        <v>3000</v>
      </c>
      <c r="J25" s="17"/>
      <c r="K25" s="17"/>
      <c r="L25" s="17">
        <v>3000</v>
      </c>
      <c r="M25" s="17"/>
      <c r="N25" s="17"/>
      <c r="O25" s="17"/>
      <c r="P25" s="23"/>
      <c r="Q25" s="17"/>
      <c r="R25" s="17"/>
      <c r="S25" s="17"/>
      <c r="T25" s="17"/>
      <c r="U25" s="17"/>
      <c r="V25" s="17"/>
      <c r="W25" s="17"/>
    </row>
    <row r="26" s="1" customFormat="1" ht="18.75" customHeight="1" spans="1:23">
      <c r="A26" s="9" t="s">
        <v>54</v>
      </c>
      <c r="B26" s="9" t="s">
        <v>170</v>
      </c>
      <c r="C26" s="10" t="s">
        <v>171</v>
      </c>
      <c r="D26" s="9" t="s">
        <v>73</v>
      </c>
      <c r="E26" s="9" t="s">
        <v>74</v>
      </c>
      <c r="F26" s="9" t="s">
        <v>182</v>
      </c>
      <c r="G26" s="9" t="s">
        <v>183</v>
      </c>
      <c r="H26" s="17">
        <v>18000</v>
      </c>
      <c r="I26" s="17">
        <v>18000</v>
      </c>
      <c r="J26" s="17"/>
      <c r="K26" s="17"/>
      <c r="L26" s="17">
        <v>18000</v>
      </c>
      <c r="M26" s="17"/>
      <c r="N26" s="17"/>
      <c r="O26" s="17"/>
      <c r="P26" s="23"/>
      <c r="Q26" s="17"/>
      <c r="R26" s="17"/>
      <c r="S26" s="17"/>
      <c r="T26" s="17"/>
      <c r="U26" s="17"/>
      <c r="V26" s="17"/>
      <c r="W26" s="17"/>
    </row>
    <row r="27" s="1" customFormat="1" ht="18.75" customHeight="1" spans="1:23">
      <c r="A27" s="9" t="s">
        <v>54</v>
      </c>
      <c r="B27" s="9" t="s">
        <v>184</v>
      </c>
      <c r="C27" s="10" t="s">
        <v>185</v>
      </c>
      <c r="D27" s="9" t="s">
        <v>73</v>
      </c>
      <c r="E27" s="9" t="s">
        <v>74</v>
      </c>
      <c r="F27" s="9" t="s">
        <v>186</v>
      </c>
      <c r="G27" s="9" t="s">
        <v>187</v>
      </c>
      <c r="H27" s="17">
        <v>194000</v>
      </c>
      <c r="I27" s="17">
        <v>194000</v>
      </c>
      <c r="J27" s="17"/>
      <c r="K27" s="17"/>
      <c r="L27" s="17">
        <v>194000</v>
      </c>
      <c r="M27" s="17"/>
      <c r="N27" s="17"/>
      <c r="O27" s="17"/>
      <c r="P27" s="23"/>
      <c r="Q27" s="17"/>
      <c r="R27" s="17"/>
      <c r="S27" s="17"/>
      <c r="T27" s="17"/>
      <c r="U27" s="17"/>
      <c r="V27" s="17"/>
      <c r="W27" s="17"/>
    </row>
    <row r="28" s="1" customFormat="1" ht="18.75" customHeight="1" spans="1:23">
      <c r="A28" s="9" t="s">
        <v>54</v>
      </c>
      <c r="B28" s="9" t="s">
        <v>188</v>
      </c>
      <c r="C28" s="10" t="s">
        <v>125</v>
      </c>
      <c r="D28" s="9" t="s">
        <v>73</v>
      </c>
      <c r="E28" s="9" t="s">
        <v>74</v>
      </c>
      <c r="F28" s="9" t="s">
        <v>189</v>
      </c>
      <c r="G28" s="9" t="s">
        <v>125</v>
      </c>
      <c r="H28" s="17">
        <v>11800</v>
      </c>
      <c r="I28" s="17">
        <v>11800</v>
      </c>
      <c r="J28" s="17"/>
      <c r="K28" s="17"/>
      <c r="L28" s="17">
        <v>11800</v>
      </c>
      <c r="M28" s="17"/>
      <c r="N28" s="17"/>
      <c r="O28" s="17"/>
      <c r="P28" s="23"/>
      <c r="Q28" s="17"/>
      <c r="R28" s="17"/>
      <c r="S28" s="17"/>
      <c r="T28" s="17"/>
      <c r="U28" s="17"/>
      <c r="V28" s="17"/>
      <c r="W28" s="17"/>
    </row>
    <row r="29" s="1" customFormat="1" ht="18.75" customHeight="1" spans="1:23">
      <c r="A29" s="9" t="s">
        <v>54</v>
      </c>
      <c r="B29" s="9" t="s">
        <v>190</v>
      </c>
      <c r="C29" s="10" t="s">
        <v>191</v>
      </c>
      <c r="D29" s="9" t="s">
        <v>73</v>
      </c>
      <c r="E29" s="9" t="s">
        <v>74</v>
      </c>
      <c r="F29" s="9" t="s">
        <v>192</v>
      </c>
      <c r="G29" s="9" t="s">
        <v>193</v>
      </c>
      <c r="H29" s="17">
        <v>180000</v>
      </c>
      <c r="I29" s="17">
        <v>180000</v>
      </c>
      <c r="J29" s="17"/>
      <c r="K29" s="17"/>
      <c r="L29" s="17">
        <v>180000</v>
      </c>
      <c r="M29" s="17"/>
      <c r="N29" s="17"/>
      <c r="O29" s="17"/>
      <c r="P29" s="23"/>
      <c r="Q29" s="17"/>
      <c r="R29" s="17"/>
      <c r="S29" s="17"/>
      <c r="T29" s="17"/>
      <c r="U29" s="17"/>
      <c r="V29" s="17"/>
      <c r="W29" s="17"/>
    </row>
    <row r="30" s="1" customFormat="1" ht="18.75" customHeight="1" spans="1:23">
      <c r="A30" s="9" t="s">
        <v>54</v>
      </c>
      <c r="B30" s="9" t="s">
        <v>194</v>
      </c>
      <c r="C30" s="10" t="s">
        <v>195</v>
      </c>
      <c r="D30" s="9" t="s">
        <v>73</v>
      </c>
      <c r="E30" s="9" t="s">
        <v>74</v>
      </c>
      <c r="F30" s="9" t="s">
        <v>153</v>
      </c>
      <c r="G30" s="9" t="s">
        <v>154</v>
      </c>
      <c r="H30" s="17">
        <v>225096</v>
      </c>
      <c r="I30" s="17">
        <v>225096</v>
      </c>
      <c r="J30" s="17"/>
      <c r="K30" s="17"/>
      <c r="L30" s="17">
        <v>225096</v>
      </c>
      <c r="M30" s="17"/>
      <c r="N30" s="17"/>
      <c r="O30" s="17"/>
      <c r="P30" s="23"/>
      <c r="Q30" s="17"/>
      <c r="R30" s="17"/>
      <c r="S30" s="17"/>
      <c r="T30" s="17"/>
      <c r="U30" s="17"/>
      <c r="V30" s="17"/>
      <c r="W30" s="17"/>
    </row>
    <row r="31" s="1" customFormat="1" ht="18.75" customHeight="1" spans="1:23">
      <c r="A31" s="9" t="s">
        <v>54</v>
      </c>
      <c r="B31" s="9" t="s">
        <v>196</v>
      </c>
      <c r="C31" s="10" t="s">
        <v>197</v>
      </c>
      <c r="D31" s="9" t="s">
        <v>73</v>
      </c>
      <c r="E31" s="9" t="s">
        <v>74</v>
      </c>
      <c r="F31" s="9" t="s">
        <v>198</v>
      </c>
      <c r="G31" s="9" t="s">
        <v>199</v>
      </c>
      <c r="H31" s="17">
        <v>171000</v>
      </c>
      <c r="I31" s="17">
        <v>171000</v>
      </c>
      <c r="J31" s="17"/>
      <c r="K31" s="17"/>
      <c r="L31" s="17">
        <v>171000</v>
      </c>
      <c r="M31" s="17"/>
      <c r="N31" s="17"/>
      <c r="O31" s="17"/>
      <c r="P31" s="23"/>
      <c r="Q31" s="17"/>
      <c r="R31" s="17"/>
      <c r="S31" s="17"/>
      <c r="T31" s="17"/>
      <c r="U31" s="17"/>
      <c r="V31" s="17"/>
      <c r="W31" s="17"/>
    </row>
    <row r="32" s="1" customFormat="1" ht="18.75" customHeight="1" spans="1:23">
      <c r="A32" s="12" t="s">
        <v>32</v>
      </c>
      <c r="B32" s="12"/>
      <c r="C32" s="12"/>
      <c r="D32" s="12"/>
      <c r="E32" s="12"/>
      <c r="F32" s="12"/>
      <c r="G32" s="12"/>
      <c r="H32" s="17">
        <v>4909612.12</v>
      </c>
      <c r="I32" s="17">
        <v>4909612.12</v>
      </c>
      <c r="J32" s="17"/>
      <c r="K32" s="17"/>
      <c r="L32" s="17">
        <v>4909612.12</v>
      </c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</sheetData>
  <mergeCells count="30">
    <mergeCell ref="A2:M2"/>
    <mergeCell ref="A3:G3"/>
    <mergeCell ref="H4:X4"/>
    <mergeCell ref="I5:N5"/>
    <mergeCell ref="O5:Q5"/>
    <mergeCell ref="S5:X5"/>
    <mergeCell ref="I6:J6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pageSetup paperSize="1" scale="27" fitToHeight="0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9"/>
  <sheetViews>
    <sheetView showZeros="0" workbookViewId="0">
      <selection activeCell="A9" sqref="$A9:$XFD29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 t="s">
        <v>200</v>
      </c>
    </row>
    <row r="2" ht="45" customHeight="1" spans="1:23">
      <c r="A2" s="4" t="s">
        <v>201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8"/>
      <c r="O2" s="58"/>
      <c r="P2" s="58"/>
      <c r="Q2" s="58"/>
      <c r="R2" s="58"/>
      <c r="S2" s="58"/>
      <c r="T2" s="58"/>
      <c r="U2" s="58"/>
      <c r="V2" s="58"/>
      <c r="W2" s="58"/>
    </row>
    <row r="3" ht="18.75" customHeight="1" spans="1:23">
      <c r="A3" s="5" t="str">
        <f>"单位名称："&amp;"易门县公安局交通管理大队"</f>
        <v>单位名称：易门县公安局交通管理大队</v>
      </c>
      <c r="B3" s="5"/>
      <c r="C3" s="5"/>
      <c r="D3" s="5"/>
      <c r="E3" s="5"/>
      <c r="F3" s="5"/>
      <c r="G3" s="5"/>
      <c r="H3" s="5"/>
      <c r="I3" s="59"/>
      <c r="J3" s="59"/>
      <c r="K3" s="59"/>
      <c r="L3" s="59"/>
      <c r="M3" s="59"/>
      <c r="N3" s="6"/>
      <c r="O3" s="6"/>
      <c r="P3" s="6"/>
      <c r="Q3" s="6"/>
      <c r="R3" s="6"/>
      <c r="S3" s="6"/>
      <c r="T3" s="6"/>
      <c r="U3" s="6"/>
      <c r="V3" s="6"/>
      <c r="W3" s="6" t="s">
        <v>29</v>
      </c>
    </row>
    <row r="4" ht="18.75" customHeight="1" spans="1:23">
      <c r="A4" s="13" t="s">
        <v>202</v>
      </c>
      <c r="B4" s="13" t="s">
        <v>131</v>
      </c>
      <c r="C4" s="13" t="s">
        <v>132</v>
      </c>
      <c r="D4" s="13" t="s">
        <v>130</v>
      </c>
      <c r="E4" s="13" t="s">
        <v>133</v>
      </c>
      <c r="F4" s="13" t="s">
        <v>134</v>
      </c>
      <c r="G4" s="13" t="s">
        <v>135</v>
      </c>
      <c r="H4" s="13" t="s">
        <v>136</v>
      </c>
      <c r="I4" s="48" t="s">
        <v>32</v>
      </c>
      <c r="J4" s="48" t="s">
        <v>203</v>
      </c>
      <c r="K4" s="13"/>
      <c r="L4" s="13"/>
      <c r="M4" s="13"/>
      <c r="N4" s="13" t="s">
        <v>142</v>
      </c>
      <c r="O4" s="13"/>
      <c r="P4" s="13"/>
      <c r="Q4" s="13" t="s">
        <v>38</v>
      </c>
      <c r="R4" s="13" t="s">
        <v>39</v>
      </c>
      <c r="S4" s="13"/>
      <c r="T4" s="13"/>
      <c r="U4" s="13"/>
      <c r="V4" s="13"/>
      <c r="W4" s="13"/>
    </row>
    <row r="5" ht="18.75" customHeight="1" spans="1:23">
      <c r="A5" s="13"/>
      <c r="B5" s="13"/>
      <c r="C5" s="13"/>
      <c r="D5" s="13"/>
      <c r="E5" s="13"/>
      <c r="F5" s="13"/>
      <c r="G5" s="13"/>
      <c r="H5" s="13"/>
      <c r="I5" s="48" t="s">
        <v>138</v>
      </c>
      <c r="J5" s="48" t="s">
        <v>139</v>
      </c>
      <c r="K5" s="13"/>
      <c r="L5" s="13" t="s">
        <v>36</v>
      </c>
      <c r="M5" s="13" t="s">
        <v>37</v>
      </c>
      <c r="N5" s="13" t="s">
        <v>35</v>
      </c>
      <c r="O5" s="13" t="s">
        <v>36</v>
      </c>
      <c r="P5" s="13" t="s">
        <v>37</v>
      </c>
      <c r="Q5" s="13" t="s">
        <v>38</v>
      </c>
      <c r="R5" s="13" t="s">
        <v>34</v>
      </c>
      <c r="S5" s="13" t="s">
        <v>40</v>
      </c>
      <c r="T5" s="13" t="s">
        <v>41</v>
      </c>
      <c r="U5" s="13" t="s">
        <v>42</v>
      </c>
      <c r="V5" s="13" t="s">
        <v>43</v>
      </c>
      <c r="W5" s="13" t="s">
        <v>44</v>
      </c>
    </row>
    <row r="6" ht="18.75" customHeight="1" spans="1:23">
      <c r="A6" s="13"/>
      <c r="B6" s="13"/>
      <c r="C6" s="13"/>
      <c r="D6" s="13"/>
      <c r="E6" s="13"/>
      <c r="F6" s="13"/>
      <c r="G6" s="13"/>
      <c r="H6" s="13"/>
      <c r="I6" s="48"/>
      <c r="J6" s="48" t="s">
        <v>35</v>
      </c>
      <c r="K6" s="13"/>
      <c r="L6" s="13" t="s">
        <v>36</v>
      </c>
      <c r="M6" s="13" t="s">
        <v>37</v>
      </c>
      <c r="N6" s="13" t="s">
        <v>35</v>
      </c>
      <c r="O6" s="13" t="s">
        <v>36</v>
      </c>
      <c r="P6" s="13" t="s">
        <v>37</v>
      </c>
      <c r="Q6" s="13"/>
      <c r="R6" s="13" t="s">
        <v>34</v>
      </c>
      <c r="S6" s="13" t="s">
        <v>40</v>
      </c>
      <c r="T6" s="13" t="s">
        <v>41</v>
      </c>
      <c r="U6" s="13" t="s">
        <v>42</v>
      </c>
      <c r="V6" s="13" t="s">
        <v>43</v>
      </c>
      <c r="W6" s="13" t="s">
        <v>44</v>
      </c>
    </row>
    <row r="7" ht="22.65" customHeight="1" spans="1:23">
      <c r="A7" s="13"/>
      <c r="B7" s="13"/>
      <c r="C7" s="13"/>
      <c r="D7" s="13"/>
      <c r="E7" s="13"/>
      <c r="F7" s="13"/>
      <c r="G7" s="13"/>
      <c r="H7" s="13"/>
      <c r="I7" s="48"/>
      <c r="J7" s="48" t="s">
        <v>34</v>
      </c>
      <c r="K7" s="13" t="s">
        <v>204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ht="18.75" customHeight="1" spans="1:23">
      <c r="A8" s="14" t="s">
        <v>45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  <c r="T8" s="14">
        <v>20</v>
      </c>
      <c r="U8" s="14">
        <v>21</v>
      </c>
      <c r="V8" s="14">
        <v>22</v>
      </c>
      <c r="W8" s="14">
        <v>23</v>
      </c>
    </row>
    <row r="9" s="1" customFormat="1" ht="18.75" customHeight="1" spans="1:23">
      <c r="A9" s="9"/>
      <c r="B9" s="9"/>
      <c r="C9" s="10" t="s">
        <v>205</v>
      </c>
      <c r="D9" s="9"/>
      <c r="E9" s="9"/>
      <c r="F9" s="9"/>
      <c r="G9" s="9"/>
      <c r="H9" s="9"/>
      <c r="I9" s="11">
        <v>200000</v>
      </c>
      <c r="J9" s="11">
        <v>200000</v>
      </c>
      <c r="K9" s="11">
        <v>200000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="1" customFormat="1" ht="18.75" customHeight="1" spans="1:23">
      <c r="A10" s="9" t="s">
        <v>206</v>
      </c>
      <c r="B10" s="9" t="s">
        <v>207</v>
      </c>
      <c r="C10" s="10" t="s">
        <v>205</v>
      </c>
      <c r="D10" s="9" t="s">
        <v>54</v>
      </c>
      <c r="E10" s="9" t="s">
        <v>75</v>
      </c>
      <c r="F10" s="9" t="s">
        <v>76</v>
      </c>
      <c r="G10" s="9" t="s">
        <v>172</v>
      </c>
      <c r="H10" s="9" t="s">
        <v>173</v>
      </c>
      <c r="I10" s="11">
        <v>200000</v>
      </c>
      <c r="J10" s="11">
        <v>200000</v>
      </c>
      <c r="K10" s="11">
        <v>200000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="1" customFormat="1" ht="18.75" customHeight="1" spans="1:23">
      <c r="A11" s="23"/>
      <c r="B11" s="23"/>
      <c r="C11" s="10" t="s">
        <v>208</v>
      </c>
      <c r="D11" s="23"/>
      <c r="E11" s="23"/>
      <c r="F11" s="23"/>
      <c r="G11" s="23"/>
      <c r="H11" s="23"/>
      <c r="I11" s="11">
        <v>50000</v>
      </c>
      <c r="J11" s="11">
        <v>50000</v>
      </c>
      <c r="K11" s="11">
        <v>50000</v>
      </c>
      <c r="L11" s="11"/>
      <c r="M11" s="11"/>
      <c r="N11" s="11"/>
      <c r="O11" s="11"/>
      <c r="P11" s="23"/>
      <c r="Q11" s="11"/>
      <c r="R11" s="11"/>
      <c r="S11" s="11"/>
      <c r="T11" s="11"/>
      <c r="U11" s="11"/>
      <c r="V11" s="11"/>
      <c r="W11" s="11"/>
    </row>
    <row r="12" s="1" customFormat="1" ht="18.75" customHeight="1" spans="1:23">
      <c r="A12" s="9" t="s">
        <v>206</v>
      </c>
      <c r="B12" s="9" t="s">
        <v>209</v>
      </c>
      <c r="C12" s="10" t="s">
        <v>208</v>
      </c>
      <c r="D12" s="9" t="s">
        <v>54</v>
      </c>
      <c r="E12" s="9" t="s">
        <v>75</v>
      </c>
      <c r="F12" s="9" t="s">
        <v>76</v>
      </c>
      <c r="G12" s="9" t="s">
        <v>210</v>
      </c>
      <c r="H12" s="9" t="s">
        <v>211</v>
      </c>
      <c r="I12" s="11">
        <v>50000</v>
      </c>
      <c r="J12" s="11">
        <v>50000</v>
      </c>
      <c r="K12" s="11">
        <v>50000</v>
      </c>
      <c r="L12" s="11"/>
      <c r="M12" s="11"/>
      <c r="N12" s="11"/>
      <c r="O12" s="11"/>
      <c r="P12" s="23"/>
      <c r="Q12" s="11"/>
      <c r="R12" s="11"/>
      <c r="S12" s="11"/>
      <c r="T12" s="11"/>
      <c r="U12" s="11"/>
      <c r="V12" s="11"/>
      <c r="W12" s="11"/>
    </row>
    <row r="13" s="1" customFormat="1" ht="18.75" customHeight="1" spans="1:23">
      <c r="A13" s="23"/>
      <c r="B13" s="23"/>
      <c r="C13" s="10" t="s">
        <v>212</v>
      </c>
      <c r="D13" s="23"/>
      <c r="E13" s="23"/>
      <c r="F13" s="23"/>
      <c r="G13" s="23"/>
      <c r="H13" s="23"/>
      <c r="I13" s="11">
        <v>100000</v>
      </c>
      <c r="J13" s="11">
        <v>100000</v>
      </c>
      <c r="K13" s="11">
        <v>100000</v>
      </c>
      <c r="L13" s="11"/>
      <c r="M13" s="11"/>
      <c r="N13" s="11"/>
      <c r="O13" s="11"/>
      <c r="P13" s="23"/>
      <c r="Q13" s="11"/>
      <c r="R13" s="11"/>
      <c r="S13" s="11"/>
      <c r="T13" s="11"/>
      <c r="U13" s="11"/>
      <c r="V13" s="11"/>
      <c r="W13" s="11"/>
    </row>
    <row r="14" s="1" customFormat="1" ht="18.75" customHeight="1" spans="1:23">
      <c r="A14" s="9" t="s">
        <v>206</v>
      </c>
      <c r="B14" s="9" t="s">
        <v>213</v>
      </c>
      <c r="C14" s="10" t="s">
        <v>212</v>
      </c>
      <c r="D14" s="9" t="s">
        <v>54</v>
      </c>
      <c r="E14" s="9" t="s">
        <v>75</v>
      </c>
      <c r="F14" s="9" t="s">
        <v>76</v>
      </c>
      <c r="G14" s="9" t="s">
        <v>210</v>
      </c>
      <c r="H14" s="9" t="s">
        <v>211</v>
      </c>
      <c r="I14" s="11">
        <v>100000</v>
      </c>
      <c r="J14" s="11">
        <v>100000</v>
      </c>
      <c r="K14" s="11">
        <v>100000</v>
      </c>
      <c r="L14" s="11"/>
      <c r="M14" s="11"/>
      <c r="N14" s="11"/>
      <c r="O14" s="11"/>
      <c r="P14" s="23"/>
      <c r="Q14" s="11"/>
      <c r="R14" s="11"/>
      <c r="S14" s="11"/>
      <c r="T14" s="11"/>
      <c r="U14" s="11"/>
      <c r="V14" s="11"/>
      <c r="W14" s="11"/>
    </row>
    <row r="15" s="1" customFormat="1" ht="18.75" customHeight="1" spans="1:23">
      <c r="A15" s="23"/>
      <c r="B15" s="23"/>
      <c r="C15" s="10" t="s">
        <v>214</v>
      </c>
      <c r="D15" s="23"/>
      <c r="E15" s="23"/>
      <c r="F15" s="23"/>
      <c r="G15" s="23"/>
      <c r="H15" s="23"/>
      <c r="I15" s="11">
        <v>500000</v>
      </c>
      <c r="J15" s="11">
        <v>500000</v>
      </c>
      <c r="K15" s="11">
        <v>500000</v>
      </c>
      <c r="L15" s="11"/>
      <c r="M15" s="11"/>
      <c r="N15" s="11"/>
      <c r="O15" s="11"/>
      <c r="P15" s="23"/>
      <c r="Q15" s="11"/>
      <c r="R15" s="11"/>
      <c r="S15" s="11"/>
      <c r="T15" s="11"/>
      <c r="U15" s="11"/>
      <c r="V15" s="11"/>
      <c r="W15" s="11"/>
    </row>
    <row r="16" s="1" customFormat="1" ht="18.75" customHeight="1" spans="1:23">
      <c r="A16" s="9" t="s">
        <v>206</v>
      </c>
      <c r="B16" s="9" t="s">
        <v>215</v>
      </c>
      <c r="C16" s="10" t="s">
        <v>214</v>
      </c>
      <c r="D16" s="9" t="s">
        <v>54</v>
      </c>
      <c r="E16" s="9" t="s">
        <v>75</v>
      </c>
      <c r="F16" s="9" t="s">
        <v>76</v>
      </c>
      <c r="G16" s="9" t="s">
        <v>210</v>
      </c>
      <c r="H16" s="9" t="s">
        <v>211</v>
      </c>
      <c r="I16" s="11">
        <v>500000</v>
      </c>
      <c r="J16" s="11">
        <v>500000</v>
      </c>
      <c r="K16" s="11">
        <v>500000</v>
      </c>
      <c r="L16" s="11"/>
      <c r="M16" s="11"/>
      <c r="N16" s="11"/>
      <c r="O16" s="11"/>
      <c r="P16" s="23"/>
      <c r="Q16" s="11"/>
      <c r="R16" s="11"/>
      <c r="S16" s="11"/>
      <c r="T16" s="11"/>
      <c r="U16" s="11"/>
      <c r="V16" s="11"/>
      <c r="W16" s="11"/>
    </row>
    <row r="17" s="1" customFormat="1" ht="18.75" customHeight="1" spans="1:23">
      <c r="A17" s="23"/>
      <c r="B17" s="23"/>
      <c r="C17" s="10" t="s">
        <v>216</v>
      </c>
      <c r="D17" s="23"/>
      <c r="E17" s="23"/>
      <c r="F17" s="23"/>
      <c r="G17" s="23"/>
      <c r="H17" s="23"/>
      <c r="I17" s="11">
        <v>300000</v>
      </c>
      <c r="J17" s="11">
        <v>300000</v>
      </c>
      <c r="K17" s="11">
        <v>300000</v>
      </c>
      <c r="L17" s="11"/>
      <c r="M17" s="11"/>
      <c r="N17" s="11"/>
      <c r="O17" s="11"/>
      <c r="P17" s="23"/>
      <c r="Q17" s="11"/>
      <c r="R17" s="11"/>
      <c r="S17" s="11"/>
      <c r="T17" s="11"/>
      <c r="U17" s="11"/>
      <c r="V17" s="11"/>
      <c r="W17" s="11"/>
    </row>
    <row r="18" s="1" customFormat="1" ht="18.75" customHeight="1" spans="1:23">
      <c r="A18" s="9" t="s">
        <v>206</v>
      </c>
      <c r="B18" s="9" t="s">
        <v>217</v>
      </c>
      <c r="C18" s="10" t="s">
        <v>216</v>
      </c>
      <c r="D18" s="9" t="s">
        <v>54</v>
      </c>
      <c r="E18" s="9" t="s">
        <v>75</v>
      </c>
      <c r="F18" s="9" t="s">
        <v>76</v>
      </c>
      <c r="G18" s="9" t="s">
        <v>218</v>
      </c>
      <c r="H18" s="9" t="s">
        <v>219</v>
      </c>
      <c r="I18" s="11">
        <v>300000</v>
      </c>
      <c r="J18" s="11">
        <v>300000</v>
      </c>
      <c r="K18" s="11">
        <v>300000</v>
      </c>
      <c r="L18" s="11"/>
      <c r="M18" s="11"/>
      <c r="N18" s="11"/>
      <c r="O18" s="11"/>
      <c r="P18" s="23"/>
      <c r="Q18" s="11"/>
      <c r="R18" s="11"/>
      <c r="S18" s="11"/>
      <c r="T18" s="11"/>
      <c r="U18" s="11"/>
      <c r="V18" s="11"/>
      <c r="W18" s="11"/>
    </row>
    <row r="19" s="1" customFormat="1" ht="18.75" customHeight="1" spans="1:23">
      <c r="A19" s="23"/>
      <c r="B19" s="23"/>
      <c r="C19" s="10" t="s">
        <v>220</v>
      </c>
      <c r="D19" s="23"/>
      <c r="E19" s="23"/>
      <c r="F19" s="23"/>
      <c r="G19" s="23"/>
      <c r="H19" s="23"/>
      <c r="I19" s="11">
        <v>15000</v>
      </c>
      <c r="J19" s="11">
        <v>15000</v>
      </c>
      <c r="K19" s="11">
        <v>15000</v>
      </c>
      <c r="L19" s="11"/>
      <c r="M19" s="11"/>
      <c r="N19" s="11"/>
      <c r="O19" s="11"/>
      <c r="P19" s="23"/>
      <c r="Q19" s="11"/>
      <c r="R19" s="11"/>
      <c r="S19" s="11"/>
      <c r="T19" s="11"/>
      <c r="U19" s="11"/>
      <c r="V19" s="11"/>
      <c r="W19" s="11"/>
    </row>
    <row r="20" s="1" customFormat="1" ht="18.75" customHeight="1" spans="1:23">
      <c r="A20" s="9" t="s">
        <v>221</v>
      </c>
      <c r="B20" s="9" t="s">
        <v>222</v>
      </c>
      <c r="C20" s="10" t="s">
        <v>220</v>
      </c>
      <c r="D20" s="9" t="s">
        <v>54</v>
      </c>
      <c r="E20" s="9" t="s">
        <v>75</v>
      </c>
      <c r="F20" s="9" t="s">
        <v>76</v>
      </c>
      <c r="G20" s="9" t="s">
        <v>223</v>
      </c>
      <c r="H20" s="9" t="s">
        <v>224</v>
      </c>
      <c r="I20" s="11">
        <v>15000</v>
      </c>
      <c r="J20" s="11">
        <v>15000</v>
      </c>
      <c r="K20" s="11">
        <v>15000</v>
      </c>
      <c r="L20" s="11"/>
      <c r="M20" s="11"/>
      <c r="N20" s="11"/>
      <c r="O20" s="11"/>
      <c r="P20" s="23"/>
      <c r="Q20" s="11"/>
      <c r="R20" s="11"/>
      <c r="S20" s="11"/>
      <c r="T20" s="11"/>
      <c r="U20" s="11"/>
      <c r="V20" s="11"/>
      <c r="W20" s="11"/>
    </row>
    <row r="21" s="1" customFormat="1" ht="18.75" customHeight="1" spans="1:23">
      <c r="A21" s="23"/>
      <c r="B21" s="23"/>
      <c r="C21" s="10" t="s">
        <v>225</v>
      </c>
      <c r="D21" s="23"/>
      <c r="E21" s="23"/>
      <c r="F21" s="23"/>
      <c r="G21" s="23"/>
      <c r="H21" s="23"/>
      <c r="I21" s="11">
        <v>2800000</v>
      </c>
      <c r="J21" s="11">
        <v>2800000</v>
      </c>
      <c r="K21" s="11">
        <v>2800000</v>
      </c>
      <c r="L21" s="11"/>
      <c r="M21" s="11"/>
      <c r="N21" s="11"/>
      <c r="O21" s="11"/>
      <c r="P21" s="23"/>
      <c r="Q21" s="11"/>
      <c r="R21" s="11"/>
      <c r="S21" s="11"/>
      <c r="T21" s="11"/>
      <c r="U21" s="11"/>
      <c r="V21" s="11"/>
      <c r="W21" s="11"/>
    </row>
    <row r="22" s="1" customFormat="1" ht="18.75" customHeight="1" spans="1:23">
      <c r="A22" s="9" t="s">
        <v>226</v>
      </c>
      <c r="B22" s="9" t="s">
        <v>227</v>
      </c>
      <c r="C22" s="10" t="s">
        <v>225</v>
      </c>
      <c r="D22" s="9" t="s">
        <v>54</v>
      </c>
      <c r="E22" s="9" t="s">
        <v>75</v>
      </c>
      <c r="F22" s="9" t="s">
        <v>76</v>
      </c>
      <c r="G22" s="9" t="s">
        <v>223</v>
      </c>
      <c r="H22" s="9" t="s">
        <v>224</v>
      </c>
      <c r="I22" s="11">
        <v>2800000</v>
      </c>
      <c r="J22" s="11">
        <v>2800000</v>
      </c>
      <c r="K22" s="11">
        <v>2800000</v>
      </c>
      <c r="L22" s="11"/>
      <c r="M22" s="11"/>
      <c r="N22" s="11"/>
      <c r="O22" s="11"/>
      <c r="P22" s="23"/>
      <c r="Q22" s="11"/>
      <c r="R22" s="11"/>
      <c r="S22" s="11"/>
      <c r="T22" s="11"/>
      <c r="U22" s="11"/>
      <c r="V22" s="11"/>
      <c r="W22" s="11"/>
    </row>
    <row r="23" s="1" customFormat="1" ht="18.75" customHeight="1" spans="1:23">
      <c r="A23" s="23"/>
      <c r="B23" s="23"/>
      <c r="C23" s="10" t="s">
        <v>228</v>
      </c>
      <c r="D23" s="23"/>
      <c r="E23" s="23"/>
      <c r="F23" s="23"/>
      <c r="G23" s="23"/>
      <c r="H23" s="23"/>
      <c r="I23" s="11">
        <v>200000</v>
      </c>
      <c r="J23" s="11">
        <v>200000</v>
      </c>
      <c r="K23" s="11">
        <v>200000</v>
      </c>
      <c r="L23" s="11"/>
      <c r="M23" s="11"/>
      <c r="N23" s="11"/>
      <c r="O23" s="11"/>
      <c r="P23" s="23"/>
      <c r="Q23" s="11"/>
      <c r="R23" s="11"/>
      <c r="S23" s="11"/>
      <c r="T23" s="11"/>
      <c r="U23" s="11"/>
      <c r="V23" s="11"/>
      <c r="W23" s="11"/>
    </row>
    <row r="24" s="1" customFormat="1" ht="18.75" customHeight="1" spans="1:23">
      <c r="A24" s="9" t="s">
        <v>226</v>
      </c>
      <c r="B24" s="9" t="s">
        <v>229</v>
      </c>
      <c r="C24" s="10" t="s">
        <v>228</v>
      </c>
      <c r="D24" s="9" t="s">
        <v>54</v>
      </c>
      <c r="E24" s="9" t="s">
        <v>75</v>
      </c>
      <c r="F24" s="9" t="s">
        <v>76</v>
      </c>
      <c r="G24" s="9" t="s">
        <v>210</v>
      </c>
      <c r="H24" s="9" t="s">
        <v>211</v>
      </c>
      <c r="I24" s="11">
        <v>200000</v>
      </c>
      <c r="J24" s="11">
        <v>200000</v>
      </c>
      <c r="K24" s="11">
        <v>200000</v>
      </c>
      <c r="L24" s="11"/>
      <c r="M24" s="11"/>
      <c r="N24" s="11"/>
      <c r="O24" s="11"/>
      <c r="P24" s="23"/>
      <c r="Q24" s="11"/>
      <c r="R24" s="11"/>
      <c r="S24" s="11"/>
      <c r="T24" s="11"/>
      <c r="U24" s="11"/>
      <c r="V24" s="11"/>
      <c r="W24" s="11"/>
    </row>
    <row r="25" s="1" customFormat="1" ht="18.75" customHeight="1" spans="1:23">
      <c r="A25" s="23"/>
      <c r="B25" s="23"/>
      <c r="C25" s="10" t="s">
        <v>230</v>
      </c>
      <c r="D25" s="23"/>
      <c r="E25" s="23"/>
      <c r="F25" s="23"/>
      <c r="G25" s="23"/>
      <c r="H25" s="23"/>
      <c r="I25" s="11">
        <v>100000</v>
      </c>
      <c r="J25" s="11">
        <v>100000</v>
      </c>
      <c r="K25" s="11">
        <v>100000</v>
      </c>
      <c r="L25" s="11"/>
      <c r="M25" s="11"/>
      <c r="N25" s="11"/>
      <c r="O25" s="11"/>
      <c r="P25" s="23"/>
      <c r="Q25" s="11"/>
      <c r="R25" s="11"/>
      <c r="S25" s="11"/>
      <c r="T25" s="11"/>
      <c r="U25" s="11"/>
      <c r="V25" s="11"/>
      <c r="W25" s="11"/>
    </row>
    <row r="26" s="1" customFormat="1" ht="18.75" customHeight="1" spans="1:23">
      <c r="A26" s="9" t="s">
        <v>206</v>
      </c>
      <c r="B26" s="9" t="s">
        <v>231</v>
      </c>
      <c r="C26" s="10" t="s">
        <v>230</v>
      </c>
      <c r="D26" s="9" t="s">
        <v>54</v>
      </c>
      <c r="E26" s="9" t="s">
        <v>75</v>
      </c>
      <c r="F26" s="9" t="s">
        <v>76</v>
      </c>
      <c r="G26" s="9" t="s">
        <v>210</v>
      </c>
      <c r="H26" s="9" t="s">
        <v>211</v>
      </c>
      <c r="I26" s="11">
        <v>100000</v>
      </c>
      <c r="J26" s="11">
        <v>100000</v>
      </c>
      <c r="K26" s="11">
        <v>100000</v>
      </c>
      <c r="L26" s="11"/>
      <c r="M26" s="11"/>
      <c r="N26" s="11"/>
      <c r="O26" s="11"/>
      <c r="P26" s="23"/>
      <c r="Q26" s="11"/>
      <c r="R26" s="11"/>
      <c r="S26" s="11"/>
      <c r="T26" s="11"/>
      <c r="U26" s="11"/>
      <c r="V26" s="11"/>
      <c r="W26" s="11"/>
    </row>
    <row r="27" s="1" customFormat="1" ht="18.75" customHeight="1" spans="1:23">
      <c r="A27" s="23"/>
      <c r="B27" s="23"/>
      <c r="C27" s="10" t="s">
        <v>232</v>
      </c>
      <c r="D27" s="23"/>
      <c r="E27" s="23"/>
      <c r="F27" s="23"/>
      <c r="G27" s="23"/>
      <c r="H27" s="23"/>
      <c r="I27" s="11">
        <v>50000</v>
      </c>
      <c r="J27" s="11">
        <v>50000</v>
      </c>
      <c r="K27" s="11">
        <v>50000</v>
      </c>
      <c r="L27" s="11"/>
      <c r="M27" s="11"/>
      <c r="N27" s="11"/>
      <c r="O27" s="11"/>
      <c r="P27" s="23"/>
      <c r="Q27" s="11"/>
      <c r="R27" s="11"/>
      <c r="S27" s="11"/>
      <c r="T27" s="11"/>
      <c r="U27" s="11"/>
      <c r="V27" s="11"/>
      <c r="W27" s="11"/>
    </row>
    <row r="28" s="1" customFormat="1" ht="18.75" customHeight="1" spans="1:23">
      <c r="A28" s="9" t="s">
        <v>206</v>
      </c>
      <c r="B28" s="9" t="s">
        <v>233</v>
      </c>
      <c r="C28" s="10" t="s">
        <v>232</v>
      </c>
      <c r="D28" s="9" t="s">
        <v>54</v>
      </c>
      <c r="E28" s="9" t="s">
        <v>75</v>
      </c>
      <c r="F28" s="9" t="s">
        <v>76</v>
      </c>
      <c r="G28" s="9" t="s">
        <v>210</v>
      </c>
      <c r="H28" s="9" t="s">
        <v>211</v>
      </c>
      <c r="I28" s="11">
        <v>50000</v>
      </c>
      <c r="J28" s="11">
        <v>50000</v>
      </c>
      <c r="K28" s="11">
        <v>50000</v>
      </c>
      <c r="L28" s="11"/>
      <c r="M28" s="11"/>
      <c r="N28" s="11"/>
      <c r="O28" s="11"/>
      <c r="P28" s="23"/>
      <c r="Q28" s="11"/>
      <c r="R28" s="11"/>
      <c r="S28" s="11"/>
      <c r="T28" s="11"/>
      <c r="U28" s="11"/>
      <c r="V28" s="11"/>
      <c r="W28" s="11"/>
    </row>
    <row r="29" s="1" customFormat="1" ht="18.75" customHeight="1" spans="1:23">
      <c r="A29" s="12" t="s">
        <v>32</v>
      </c>
      <c r="B29" s="12"/>
      <c r="C29" s="12"/>
      <c r="D29" s="12"/>
      <c r="E29" s="12"/>
      <c r="F29" s="12"/>
      <c r="G29" s="12"/>
      <c r="H29" s="12"/>
      <c r="I29" s="11">
        <v>4315000</v>
      </c>
      <c r="J29" s="11">
        <v>4315000</v>
      </c>
      <c r="K29" s="11">
        <v>4315000</v>
      </c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</sheetData>
  <mergeCells count="28">
    <mergeCell ref="A2:M2"/>
    <mergeCell ref="A3:H3"/>
    <mergeCell ref="J4:M4"/>
    <mergeCell ref="N4:P4"/>
    <mergeCell ref="R4:W4"/>
    <mergeCell ref="A29:H2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scale="27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67"/>
  <sheetViews>
    <sheetView showZeros="0" workbookViewId="0">
      <selection activeCell="A7" sqref="$A7:$XFD67"/>
    </sheetView>
  </sheetViews>
  <sheetFormatPr defaultColWidth="8.85" defaultRowHeight="15" customHeight="1"/>
  <cols>
    <col min="1" max="2" width="27.75" customWidth="1"/>
    <col min="3" max="4" width="13.8416666666667" customWidth="1"/>
    <col min="5" max="5" width="14.75" customWidth="1"/>
    <col min="6" max="8" width="10" customWidth="1"/>
    <col min="9" max="9" width="13.7" customWidth="1"/>
    <col min="10" max="10" width="17.5" customWidth="1"/>
  </cols>
  <sheetData>
    <row r="1" customHeight="1" spans="1:10">
      <c r="A1" s="20" t="s">
        <v>234</v>
      </c>
      <c r="B1" s="20"/>
      <c r="C1" s="20"/>
      <c r="D1" s="20"/>
      <c r="E1" s="20"/>
      <c r="F1" s="20"/>
      <c r="G1" s="20"/>
      <c r="H1" s="20"/>
      <c r="I1" s="20"/>
      <c r="J1" s="20"/>
    </row>
    <row r="2" ht="45" customHeight="1" spans="1:10">
      <c r="A2" s="30" t="s">
        <v>235</v>
      </c>
      <c r="B2" s="30"/>
      <c r="C2" s="30"/>
      <c r="D2" s="30"/>
      <c r="E2" s="30"/>
      <c r="F2" s="30"/>
      <c r="G2" s="30"/>
      <c r="H2" s="30"/>
      <c r="I2" s="30"/>
      <c r="J2" s="30"/>
    </row>
    <row r="3" ht="20.25" customHeight="1" spans="1:10">
      <c r="A3" s="19" t="s">
        <v>236</v>
      </c>
      <c r="B3" s="19"/>
      <c r="C3" s="19"/>
      <c r="D3" s="19"/>
      <c r="E3" s="19"/>
      <c r="F3" s="19"/>
      <c r="G3" s="19"/>
      <c r="H3" s="19"/>
      <c r="I3" s="19"/>
      <c r="J3" s="19"/>
    </row>
    <row r="4" ht="20.25" customHeight="1" spans="1:10">
      <c r="A4" s="51" t="s">
        <v>237</v>
      </c>
      <c r="B4" s="51" t="s">
        <v>238</v>
      </c>
      <c r="C4" s="52" t="s">
        <v>239</v>
      </c>
      <c r="D4" s="31" t="s">
        <v>240</v>
      </c>
      <c r="E4" s="31" t="s">
        <v>241</v>
      </c>
      <c r="F4" s="31" t="s">
        <v>242</v>
      </c>
      <c r="G4" s="31" t="s">
        <v>243</v>
      </c>
      <c r="H4" s="31" t="s">
        <v>244</v>
      </c>
      <c r="I4" s="31" t="s">
        <v>245</v>
      </c>
      <c r="J4" s="31" t="s">
        <v>246</v>
      </c>
    </row>
    <row r="5" ht="46.5" customHeight="1" spans="1:10">
      <c r="A5" s="51"/>
      <c r="B5" s="51"/>
      <c r="C5" s="52"/>
      <c r="D5" s="31"/>
      <c r="E5" s="31"/>
      <c r="F5" s="31"/>
      <c r="G5" s="31"/>
      <c r="H5" s="31"/>
      <c r="I5" s="31"/>
      <c r="J5" s="31"/>
    </row>
    <row r="6" ht="20.25" customHeight="1" spans="1:10">
      <c r="A6" s="53">
        <v>1</v>
      </c>
      <c r="B6" s="53">
        <v>2</v>
      </c>
      <c r="C6" s="54">
        <v>3</v>
      </c>
      <c r="D6" s="32">
        <v>4</v>
      </c>
      <c r="E6" s="32">
        <v>5</v>
      </c>
      <c r="F6" s="32">
        <v>6</v>
      </c>
      <c r="G6" s="32">
        <v>7</v>
      </c>
      <c r="H6" s="32">
        <v>8</v>
      </c>
      <c r="I6" s="32">
        <v>9</v>
      </c>
      <c r="J6" s="32">
        <v>10</v>
      </c>
    </row>
    <row r="7" s="1" customFormat="1" ht="20.25" customHeight="1" spans="1:10">
      <c r="A7" s="23" t="s">
        <v>54</v>
      </c>
      <c r="B7" s="23"/>
      <c r="C7" s="23"/>
      <c r="D7" s="1"/>
      <c r="E7" s="38"/>
      <c r="F7" s="38"/>
      <c r="G7" s="38"/>
      <c r="H7" s="38"/>
      <c r="I7" s="38"/>
      <c r="J7" s="38"/>
    </row>
    <row r="8" s="1" customFormat="1" ht="20.25" customHeight="1" spans="1:10">
      <c r="A8" s="55" t="s">
        <v>230</v>
      </c>
      <c r="B8" s="23" t="s">
        <v>247</v>
      </c>
      <c r="C8" s="40"/>
      <c r="D8" s="40"/>
      <c r="E8" s="38"/>
      <c r="F8" s="38"/>
      <c r="G8" s="38"/>
      <c r="H8" s="38"/>
      <c r="I8" s="38"/>
      <c r="J8" s="38"/>
    </row>
    <row r="9" s="1" customFormat="1" ht="20.25" customHeight="1" spans="1:10">
      <c r="A9" s="23"/>
      <c r="B9" s="23"/>
      <c r="C9" s="23" t="s">
        <v>248</v>
      </c>
      <c r="D9" s="56" t="s">
        <v>249</v>
      </c>
      <c r="E9" s="57" t="s">
        <v>250</v>
      </c>
      <c r="F9" s="39" t="s">
        <v>251</v>
      </c>
      <c r="G9" s="40" t="s">
        <v>252</v>
      </c>
      <c r="H9" s="39" t="s">
        <v>253</v>
      </c>
      <c r="I9" s="39" t="s">
        <v>254</v>
      </c>
      <c r="J9" s="57" t="s">
        <v>255</v>
      </c>
    </row>
    <row r="10" s="1" customFormat="1" ht="20.25" customHeight="1" spans="1:10">
      <c r="A10" s="23"/>
      <c r="B10" s="23"/>
      <c r="C10" s="23" t="s">
        <v>248</v>
      </c>
      <c r="D10" s="56" t="s">
        <v>256</v>
      </c>
      <c r="E10" s="57" t="s">
        <v>257</v>
      </c>
      <c r="F10" s="39" t="s">
        <v>251</v>
      </c>
      <c r="G10" s="40" t="s">
        <v>252</v>
      </c>
      <c r="H10" s="39" t="s">
        <v>253</v>
      </c>
      <c r="I10" s="39" t="s">
        <v>254</v>
      </c>
      <c r="J10" s="57" t="s">
        <v>258</v>
      </c>
    </row>
    <row r="11" s="1" customFormat="1" ht="20.25" customHeight="1" spans="1:10">
      <c r="A11" s="23"/>
      <c r="B11" s="23"/>
      <c r="C11" s="23" t="s">
        <v>248</v>
      </c>
      <c r="D11" s="56" t="s">
        <v>259</v>
      </c>
      <c r="E11" s="57" t="s">
        <v>260</v>
      </c>
      <c r="F11" s="39" t="s">
        <v>251</v>
      </c>
      <c r="G11" s="40" t="s">
        <v>252</v>
      </c>
      <c r="H11" s="39" t="s">
        <v>253</v>
      </c>
      <c r="I11" s="39" t="s">
        <v>254</v>
      </c>
      <c r="J11" s="57" t="s">
        <v>261</v>
      </c>
    </row>
    <row r="12" s="1" customFormat="1" ht="20.25" customHeight="1" spans="1:10">
      <c r="A12" s="23"/>
      <c r="B12" s="23"/>
      <c r="C12" s="23" t="s">
        <v>262</v>
      </c>
      <c r="D12" s="56" t="s">
        <v>263</v>
      </c>
      <c r="E12" s="57" t="s">
        <v>264</v>
      </c>
      <c r="F12" s="39" t="s">
        <v>251</v>
      </c>
      <c r="G12" s="40" t="s">
        <v>252</v>
      </c>
      <c r="H12" s="39" t="s">
        <v>253</v>
      </c>
      <c r="I12" s="39" t="s">
        <v>254</v>
      </c>
      <c r="J12" s="57" t="s">
        <v>265</v>
      </c>
    </row>
    <row r="13" s="1" customFormat="1" ht="20.25" customHeight="1" spans="1:10">
      <c r="A13" s="23"/>
      <c r="B13" s="23"/>
      <c r="C13" s="23" t="s">
        <v>266</v>
      </c>
      <c r="D13" s="56" t="s">
        <v>267</v>
      </c>
      <c r="E13" s="57" t="s">
        <v>268</v>
      </c>
      <c r="F13" s="39" t="s">
        <v>269</v>
      </c>
      <c r="G13" s="40" t="s">
        <v>252</v>
      </c>
      <c r="H13" s="39" t="s">
        <v>253</v>
      </c>
      <c r="I13" s="39" t="s">
        <v>254</v>
      </c>
      <c r="J13" s="57" t="s">
        <v>270</v>
      </c>
    </row>
    <row r="14" s="1" customFormat="1" ht="20.25" customHeight="1" spans="1:10">
      <c r="A14" s="55" t="s">
        <v>216</v>
      </c>
      <c r="B14" s="23" t="s">
        <v>271</v>
      </c>
      <c r="C14" s="23"/>
      <c r="D14" s="23"/>
      <c r="E14" s="23"/>
      <c r="F14" s="23"/>
      <c r="G14" s="23"/>
      <c r="H14" s="23"/>
      <c r="I14" s="23"/>
      <c r="J14" s="23"/>
    </row>
    <row r="15" s="1" customFormat="1" ht="20.25" customHeight="1" spans="1:10">
      <c r="A15" s="23"/>
      <c r="B15" s="23"/>
      <c r="C15" s="23" t="s">
        <v>248</v>
      </c>
      <c r="D15" s="56" t="s">
        <v>249</v>
      </c>
      <c r="E15" s="57" t="s">
        <v>272</v>
      </c>
      <c r="F15" s="39" t="s">
        <v>251</v>
      </c>
      <c r="G15" s="40" t="s">
        <v>252</v>
      </c>
      <c r="H15" s="39" t="s">
        <v>253</v>
      </c>
      <c r="I15" s="39" t="s">
        <v>254</v>
      </c>
      <c r="J15" s="57" t="s">
        <v>273</v>
      </c>
    </row>
    <row r="16" s="1" customFormat="1" ht="20.25" customHeight="1" spans="1:10">
      <c r="A16" s="23"/>
      <c r="B16" s="23"/>
      <c r="C16" s="23" t="s">
        <v>248</v>
      </c>
      <c r="D16" s="56" t="s">
        <v>256</v>
      </c>
      <c r="E16" s="57" t="s">
        <v>274</v>
      </c>
      <c r="F16" s="39" t="s">
        <v>251</v>
      </c>
      <c r="G16" s="40" t="s">
        <v>252</v>
      </c>
      <c r="H16" s="39" t="s">
        <v>253</v>
      </c>
      <c r="I16" s="39" t="s">
        <v>254</v>
      </c>
      <c r="J16" s="57" t="s">
        <v>275</v>
      </c>
    </row>
    <row r="17" s="1" customFormat="1" ht="20.25" customHeight="1" spans="1:10">
      <c r="A17" s="23"/>
      <c r="B17" s="23"/>
      <c r="C17" s="23" t="s">
        <v>248</v>
      </c>
      <c r="D17" s="56" t="s">
        <v>259</v>
      </c>
      <c r="E17" s="57" t="s">
        <v>276</v>
      </c>
      <c r="F17" s="39" t="s">
        <v>251</v>
      </c>
      <c r="G17" s="40" t="s">
        <v>252</v>
      </c>
      <c r="H17" s="39" t="s">
        <v>253</v>
      </c>
      <c r="I17" s="39" t="s">
        <v>254</v>
      </c>
      <c r="J17" s="57" t="s">
        <v>277</v>
      </c>
    </row>
    <row r="18" s="1" customFormat="1" ht="20.25" customHeight="1" spans="1:10">
      <c r="A18" s="23"/>
      <c r="B18" s="23"/>
      <c r="C18" s="23" t="s">
        <v>262</v>
      </c>
      <c r="D18" s="56" t="s">
        <v>263</v>
      </c>
      <c r="E18" s="57" t="s">
        <v>278</v>
      </c>
      <c r="F18" s="39" t="s">
        <v>251</v>
      </c>
      <c r="G18" s="40" t="s">
        <v>252</v>
      </c>
      <c r="H18" s="39" t="s">
        <v>253</v>
      </c>
      <c r="I18" s="39" t="s">
        <v>254</v>
      </c>
      <c r="J18" s="57" t="s">
        <v>279</v>
      </c>
    </row>
    <row r="19" s="1" customFormat="1" ht="20.25" customHeight="1" spans="1:10">
      <c r="A19" s="23"/>
      <c r="B19" s="23"/>
      <c r="C19" s="23" t="s">
        <v>266</v>
      </c>
      <c r="D19" s="56" t="s">
        <v>267</v>
      </c>
      <c r="E19" s="57" t="s">
        <v>280</v>
      </c>
      <c r="F19" s="39" t="s">
        <v>269</v>
      </c>
      <c r="G19" s="40" t="s">
        <v>252</v>
      </c>
      <c r="H19" s="39" t="s">
        <v>253</v>
      </c>
      <c r="I19" s="39" t="s">
        <v>254</v>
      </c>
      <c r="J19" s="57" t="s">
        <v>281</v>
      </c>
    </row>
    <row r="20" s="1" customFormat="1" ht="20.25" customHeight="1" spans="1:10">
      <c r="A20" s="55" t="s">
        <v>228</v>
      </c>
      <c r="B20" s="23" t="s">
        <v>282</v>
      </c>
      <c r="C20" s="23"/>
      <c r="D20" s="23"/>
      <c r="E20" s="23"/>
      <c r="F20" s="23"/>
      <c r="G20" s="23"/>
      <c r="H20" s="23"/>
      <c r="I20" s="23"/>
      <c r="J20" s="23"/>
    </row>
    <row r="21" s="1" customFormat="1" ht="20.25" customHeight="1" spans="1:10">
      <c r="A21" s="23"/>
      <c r="B21" s="23"/>
      <c r="C21" s="23" t="s">
        <v>248</v>
      </c>
      <c r="D21" s="56" t="s">
        <v>249</v>
      </c>
      <c r="E21" s="57" t="s">
        <v>283</v>
      </c>
      <c r="F21" s="39" t="s">
        <v>251</v>
      </c>
      <c r="G21" s="40" t="s">
        <v>252</v>
      </c>
      <c r="H21" s="39" t="s">
        <v>253</v>
      </c>
      <c r="I21" s="39" t="s">
        <v>254</v>
      </c>
      <c r="J21" s="57" t="s">
        <v>284</v>
      </c>
    </row>
    <row r="22" s="1" customFormat="1" ht="20.25" customHeight="1" spans="1:10">
      <c r="A22" s="23"/>
      <c r="B22" s="23"/>
      <c r="C22" s="23" t="s">
        <v>248</v>
      </c>
      <c r="D22" s="56" t="s">
        <v>256</v>
      </c>
      <c r="E22" s="57" t="s">
        <v>283</v>
      </c>
      <c r="F22" s="39" t="s">
        <v>251</v>
      </c>
      <c r="G22" s="40" t="s">
        <v>252</v>
      </c>
      <c r="H22" s="39" t="s">
        <v>253</v>
      </c>
      <c r="I22" s="39" t="s">
        <v>254</v>
      </c>
      <c r="J22" s="57" t="s">
        <v>285</v>
      </c>
    </row>
    <row r="23" s="1" customFormat="1" ht="20.25" customHeight="1" spans="1:10">
      <c r="A23" s="23"/>
      <c r="B23" s="23"/>
      <c r="C23" s="23" t="s">
        <v>248</v>
      </c>
      <c r="D23" s="56" t="s">
        <v>259</v>
      </c>
      <c r="E23" s="57" t="s">
        <v>283</v>
      </c>
      <c r="F23" s="39" t="s">
        <v>251</v>
      </c>
      <c r="G23" s="40" t="s">
        <v>252</v>
      </c>
      <c r="H23" s="39" t="s">
        <v>253</v>
      </c>
      <c r="I23" s="39" t="s">
        <v>254</v>
      </c>
      <c r="J23" s="57" t="s">
        <v>286</v>
      </c>
    </row>
    <row r="24" s="1" customFormat="1" ht="20.25" customHeight="1" spans="1:10">
      <c r="A24" s="23"/>
      <c r="B24" s="23"/>
      <c r="C24" s="23" t="s">
        <v>262</v>
      </c>
      <c r="D24" s="56" t="s">
        <v>263</v>
      </c>
      <c r="E24" s="57" t="s">
        <v>283</v>
      </c>
      <c r="F24" s="39" t="s">
        <v>251</v>
      </c>
      <c r="G24" s="40" t="s">
        <v>252</v>
      </c>
      <c r="H24" s="39" t="s">
        <v>253</v>
      </c>
      <c r="I24" s="39" t="s">
        <v>254</v>
      </c>
      <c r="J24" s="57" t="s">
        <v>287</v>
      </c>
    </row>
    <row r="25" s="1" customFormat="1" ht="20.25" customHeight="1" spans="1:10">
      <c r="A25" s="23"/>
      <c r="B25" s="23"/>
      <c r="C25" s="23" t="s">
        <v>266</v>
      </c>
      <c r="D25" s="56" t="s">
        <v>267</v>
      </c>
      <c r="E25" s="57" t="s">
        <v>283</v>
      </c>
      <c r="F25" s="39" t="s">
        <v>269</v>
      </c>
      <c r="G25" s="40" t="s">
        <v>252</v>
      </c>
      <c r="H25" s="39" t="s">
        <v>253</v>
      </c>
      <c r="I25" s="39" t="s">
        <v>254</v>
      </c>
      <c r="J25" s="57" t="s">
        <v>288</v>
      </c>
    </row>
    <row r="26" s="1" customFormat="1" ht="20.25" customHeight="1" spans="1:10">
      <c r="A26" s="55" t="s">
        <v>205</v>
      </c>
      <c r="B26" s="23" t="s">
        <v>289</v>
      </c>
      <c r="C26" s="23"/>
      <c r="D26" s="23"/>
      <c r="E26" s="23"/>
      <c r="F26" s="23"/>
      <c r="G26" s="23"/>
      <c r="H26" s="23"/>
      <c r="I26" s="23"/>
      <c r="J26" s="23"/>
    </row>
    <row r="27" s="1" customFormat="1" ht="20.25" customHeight="1" spans="1:10">
      <c r="A27" s="23"/>
      <c r="B27" s="23"/>
      <c r="C27" s="23" t="s">
        <v>248</v>
      </c>
      <c r="D27" s="56" t="s">
        <v>249</v>
      </c>
      <c r="E27" s="57" t="s">
        <v>290</v>
      </c>
      <c r="F27" s="39" t="s">
        <v>251</v>
      </c>
      <c r="G27" s="40" t="s">
        <v>252</v>
      </c>
      <c r="H27" s="39" t="s">
        <v>253</v>
      </c>
      <c r="I27" s="39" t="s">
        <v>254</v>
      </c>
      <c r="J27" s="57" t="s">
        <v>291</v>
      </c>
    </row>
    <row r="28" s="1" customFormat="1" ht="20.25" customHeight="1" spans="1:10">
      <c r="A28" s="23"/>
      <c r="B28" s="23"/>
      <c r="C28" s="23" t="s">
        <v>248</v>
      </c>
      <c r="D28" s="56" t="s">
        <v>256</v>
      </c>
      <c r="E28" s="57" t="s">
        <v>292</v>
      </c>
      <c r="F28" s="39" t="s">
        <v>251</v>
      </c>
      <c r="G28" s="40" t="s">
        <v>252</v>
      </c>
      <c r="H28" s="39" t="s">
        <v>253</v>
      </c>
      <c r="I28" s="39" t="s">
        <v>254</v>
      </c>
      <c r="J28" s="57" t="s">
        <v>293</v>
      </c>
    </row>
    <row r="29" s="1" customFormat="1" ht="20.25" customHeight="1" spans="1:10">
      <c r="A29" s="23"/>
      <c r="B29" s="23"/>
      <c r="C29" s="23" t="s">
        <v>248</v>
      </c>
      <c r="D29" s="56" t="s">
        <v>259</v>
      </c>
      <c r="E29" s="57" t="s">
        <v>294</v>
      </c>
      <c r="F29" s="39" t="s">
        <v>251</v>
      </c>
      <c r="G29" s="40" t="s">
        <v>252</v>
      </c>
      <c r="H29" s="39" t="s">
        <v>253</v>
      </c>
      <c r="I29" s="39" t="s">
        <v>254</v>
      </c>
      <c r="J29" s="57" t="s">
        <v>295</v>
      </c>
    </row>
    <row r="30" s="1" customFormat="1" ht="20.25" customHeight="1" spans="1:10">
      <c r="A30" s="23"/>
      <c r="B30" s="23"/>
      <c r="C30" s="23" t="s">
        <v>262</v>
      </c>
      <c r="D30" s="56" t="s">
        <v>263</v>
      </c>
      <c r="E30" s="57" t="s">
        <v>296</v>
      </c>
      <c r="F30" s="39" t="s">
        <v>251</v>
      </c>
      <c r="G30" s="40" t="s">
        <v>252</v>
      </c>
      <c r="H30" s="39" t="s">
        <v>253</v>
      </c>
      <c r="I30" s="39" t="s">
        <v>254</v>
      </c>
      <c r="J30" s="57" t="s">
        <v>297</v>
      </c>
    </row>
    <row r="31" s="1" customFormat="1" ht="20.25" customHeight="1" spans="1:10">
      <c r="A31" s="23"/>
      <c r="B31" s="23"/>
      <c r="C31" s="23" t="s">
        <v>266</v>
      </c>
      <c r="D31" s="56" t="s">
        <v>267</v>
      </c>
      <c r="E31" s="57" t="s">
        <v>280</v>
      </c>
      <c r="F31" s="39" t="s">
        <v>269</v>
      </c>
      <c r="G31" s="40" t="s">
        <v>252</v>
      </c>
      <c r="H31" s="39" t="s">
        <v>253</v>
      </c>
      <c r="I31" s="39" t="s">
        <v>254</v>
      </c>
      <c r="J31" s="57" t="s">
        <v>298</v>
      </c>
    </row>
    <row r="32" s="1" customFormat="1" ht="20.25" customHeight="1" spans="1:10">
      <c r="A32" s="55" t="s">
        <v>212</v>
      </c>
      <c r="B32" s="23" t="s">
        <v>299</v>
      </c>
      <c r="C32" s="23"/>
      <c r="D32" s="23"/>
      <c r="E32" s="23"/>
      <c r="F32" s="23"/>
      <c r="G32" s="23"/>
      <c r="H32" s="23"/>
      <c r="I32" s="23"/>
      <c r="J32" s="23"/>
    </row>
    <row r="33" s="1" customFormat="1" ht="20.25" customHeight="1" spans="1:10">
      <c r="A33" s="23"/>
      <c r="B33" s="23"/>
      <c r="C33" s="23" t="s">
        <v>248</v>
      </c>
      <c r="D33" s="56" t="s">
        <v>249</v>
      </c>
      <c r="E33" s="57" t="s">
        <v>300</v>
      </c>
      <c r="F33" s="39" t="s">
        <v>251</v>
      </c>
      <c r="G33" s="40" t="s">
        <v>252</v>
      </c>
      <c r="H33" s="39" t="s">
        <v>253</v>
      </c>
      <c r="I33" s="39" t="s">
        <v>254</v>
      </c>
      <c r="J33" s="57" t="s">
        <v>301</v>
      </c>
    </row>
    <row r="34" s="1" customFormat="1" ht="20.25" customHeight="1" spans="1:10">
      <c r="A34" s="23"/>
      <c r="B34" s="23"/>
      <c r="C34" s="23" t="s">
        <v>248</v>
      </c>
      <c r="D34" s="56" t="s">
        <v>256</v>
      </c>
      <c r="E34" s="57" t="s">
        <v>302</v>
      </c>
      <c r="F34" s="39" t="s">
        <v>251</v>
      </c>
      <c r="G34" s="40" t="s">
        <v>252</v>
      </c>
      <c r="H34" s="39" t="s">
        <v>253</v>
      </c>
      <c r="I34" s="39" t="s">
        <v>254</v>
      </c>
      <c r="J34" s="57" t="s">
        <v>303</v>
      </c>
    </row>
    <row r="35" s="1" customFormat="1" ht="20.25" customHeight="1" spans="1:10">
      <c r="A35" s="23"/>
      <c r="B35" s="23"/>
      <c r="C35" s="23" t="s">
        <v>248</v>
      </c>
      <c r="D35" s="56" t="s">
        <v>259</v>
      </c>
      <c r="E35" s="57" t="s">
        <v>304</v>
      </c>
      <c r="F35" s="39" t="s">
        <v>251</v>
      </c>
      <c r="G35" s="40" t="s">
        <v>252</v>
      </c>
      <c r="H35" s="39" t="s">
        <v>253</v>
      </c>
      <c r="I35" s="39" t="s">
        <v>254</v>
      </c>
      <c r="J35" s="57" t="s">
        <v>305</v>
      </c>
    </row>
    <row r="36" s="1" customFormat="1" ht="20.25" customHeight="1" spans="1:10">
      <c r="A36" s="23"/>
      <c r="B36" s="23"/>
      <c r="C36" s="23" t="s">
        <v>262</v>
      </c>
      <c r="D36" s="56" t="s">
        <v>263</v>
      </c>
      <c r="E36" s="57" t="s">
        <v>306</v>
      </c>
      <c r="F36" s="39" t="s">
        <v>251</v>
      </c>
      <c r="G36" s="40" t="s">
        <v>252</v>
      </c>
      <c r="H36" s="39" t="s">
        <v>253</v>
      </c>
      <c r="I36" s="39" t="s">
        <v>254</v>
      </c>
      <c r="J36" s="57" t="s">
        <v>307</v>
      </c>
    </row>
    <row r="37" s="1" customFormat="1" ht="20.25" customHeight="1" spans="1:10">
      <c r="A37" s="23"/>
      <c r="B37" s="23"/>
      <c r="C37" s="23" t="s">
        <v>266</v>
      </c>
      <c r="D37" s="56" t="s">
        <v>267</v>
      </c>
      <c r="E37" s="57" t="s">
        <v>308</v>
      </c>
      <c r="F37" s="39" t="s">
        <v>269</v>
      </c>
      <c r="G37" s="40" t="s">
        <v>252</v>
      </c>
      <c r="H37" s="39" t="s">
        <v>253</v>
      </c>
      <c r="I37" s="39" t="s">
        <v>254</v>
      </c>
      <c r="J37" s="57" t="s">
        <v>309</v>
      </c>
    </row>
    <row r="38" s="1" customFormat="1" ht="20.25" customHeight="1" spans="1:10">
      <c r="A38" s="55" t="s">
        <v>232</v>
      </c>
      <c r="B38" s="23" t="s">
        <v>310</v>
      </c>
      <c r="C38" s="23"/>
      <c r="D38" s="23"/>
      <c r="E38" s="23"/>
      <c r="F38" s="23"/>
      <c r="G38" s="23"/>
      <c r="H38" s="23"/>
      <c r="I38" s="23"/>
      <c r="J38" s="23"/>
    </row>
    <row r="39" s="1" customFormat="1" ht="20.25" customHeight="1" spans="1:10">
      <c r="A39" s="23"/>
      <c r="B39" s="23"/>
      <c r="C39" s="23" t="s">
        <v>248</v>
      </c>
      <c r="D39" s="56" t="s">
        <v>249</v>
      </c>
      <c r="E39" s="57" t="s">
        <v>300</v>
      </c>
      <c r="F39" s="39" t="s">
        <v>251</v>
      </c>
      <c r="G39" s="40" t="s">
        <v>252</v>
      </c>
      <c r="H39" s="39" t="s">
        <v>253</v>
      </c>
      <c r="I39" s="39" t="s">
        <v>254</v>
      </c>
      <c r="J39" s="57" t="s">
        <v>301</v>
      </c>
    </row>
    <row r="40" s="1" customFormat="1" ht="20.25" customHeight="1" spans="1:10">
      <c r="A40" s="23"/>
      <c r="B40" s="23"/>
      <c r="C40" s="23" t="s">
        <v>248</v>
      </c>
      <c r="D40" s="56" t="s">
        <v>256</v>
      </c>
      <c r="E40" s="57" t="s">
        <v>311</v>
      </c>
      <c r="F40" s="39" t="s">
        <v>251</v>
      </c>
      <c r="G40" s="40" t="s">
        <v>252</v>
      </c>
      <c r="H40" s="39" t="s">
        <v>253</v>
      </c>
      <c r="I40" s="39" t="s">
        <v>254</v>
      </c>
      <c r="J40" s="57" t="s">
        <v>303</v>
      </c>
    </row>
    <row r="41" s="1" customFormat="1" ht="20.25" customHeight="1" spans="1:10">
      <c r="A41" s="23"/>
      <c r="B41" s="23"/>
      <c r="C41" s="23" t="s">
        <v>248</v>
      </c>
      <c r="D41" s="56" t="s">
        <v>259</v>
      </c>
      <c r="E41" s="57" t="s">
        <v>312</v>
      </c>
      <c r="F41" s="39" t="s">
        <v>251</v>
      </c>
      <c r="G41" s="40" t="s">
        <v>252</v>
      </c>
      <c r="H41" s="39" t="s">
        <v>253</v>
      </c>
      <c r="I41" s="39" t="s">
        <v>254</v>
      </c>
      <c r="J41" s="57" t="s">
        <v>305</v>
      </c>
    </row>
    <row r="42" s="1" customFormat="1" ht="20.25" customHeight="1" spans="1:10">
      <c r="A42" s="23"/>
      <c r="B42" s="23"/>
      <c r="C42" s="23" t="s">
        <v>262</v>
      </c>
      <c r="D42" s="56" t="s">
        <v>313</v>
      </c>
      <c r="E42" s="57" t="s">
        <v>306</v>
      </c>
      <c r="F42" s="39" t="s">
        <v>251</v>
      </c>
      <c r="G42" s="40" t="s">
        <v>252</v>
      </c>
      <c r="H42" s="39" t="s">
        <v>253</v>
      </c>
      <c r="I42" s="39" t="s">
        <v>254</v>
      </c>
      <c r="J42" s="57" t="s">
        <v>307</v>
      </c>
    </row>
    <row r="43" s="1" customFormat="1" ht="20.25" customHeight="1" spans="1:10">
      <c r="A43" s="23"/>
      <c r="B43" s="23"/>
      <c r="C43" s="23" t="s">
        <v>266</v>
      </c>
      <c r="D43" s="56" t="s">
        <v>267</v>
      </c>
      <c r="E43" s="57" t="s">
        <v>308</v>
      </c>
      <c r="F43" s="39" t="s">
        <v>269</v>
      </c>
      <c r="G43" s="40" t="s">
        <v>252</v>
      </c>
      <c r="H43" s="39" t="s">
        <v>253</v>
      </c>
      <c r="I43" s="39" t="s">
        <v>254</v>
      </c>
      <c r="J43" s="57" t="s">
        <v>309</v>
      </c>
    </row>
    <row r="44" s="1" customFormat="1" ht="20.25" customHeight="1" spans="1:10">
      <c r="A44" s="55" t="s">
        <v>214</v>
      </c>
      <c r="B44" s="23" t="s">
        <v>314</v>
      </c>
      <c r="C44" s="23"/>
      <c r="D44" s="23"/>
      <c r="E44" s="23"/>
      <c r="F44" s="23"/>
      <c r="G44" s="23"/>
      <c r="H44" s="23"/>
      <c r="I44" s="23"/>
      <c r="J44" s="23"/>
    </row>
    <row r="45" s="1" customFormat="1" ht="20.25" customHeight="1" spans="1:10">
      <c r="A45" s="23"/>
      <c r="B45" s="23"/>
      <c r="C45" s="23" t="s">
        <v>248</v>
      </c>
      <c r="D45" s="56" t="s">
        <v>249</v>
      </c>
      <c r="E45" s="57" t="s">
        <v>315</v>
      </c>
      <c r="F45" s="39" t="s">
        <v>251</v>
      </c>
      <c r="G45" s="40" t="s">
        <v>252</v>
      </c>
      <c r="H45" s="39" t="s">
        <v>253</v>
      </c>
      <c r="I45" s="39" t="s">
        <v>254</v>
      </c>
      <c r="J45" s="57" t="s">
        <v>316</v>
      </c>
    </row>
    <row r="46" s="1" customFormat="1" ht="20.25" customHeight="1" spans="1:10">
      <c r="A46" s="23"/>
      <c r="B46" s="23"/>
      <c r="C46" s="23" t="s">
        <v>248</v>
      </c>
      <c r="D46" s="56" t="s">
        <v>256</v>
      </c>
      <c r="E46" s="57" t="s">
        <v>317</v>
      </c>
      <c r="F46" s="39" t="s">
        <v>251</v>
      </c>
      <c r="G46" s="40" t="s">
        <v>252</v>
      </c>
      <c r="H46" s="39" t="s">
        <v>253</v>
      </c>
      <c r="I46" s="39" t="s">
        <v>254</v>
      </c>
      <c r="J46" s="57" t="s">
        <v>318</v>
      </c>
    </row>
    <row r="47" s="1" customFormat="1" ht="20.25" customHeight="1" spans="1:10">
      <c r="A47" s="23"/>
      <c r="B47" s="23"/>
      <c r="C47" s="23" t="s">
        <v>248</v>
      </c>
      <c r="D47" s="56" t="s">
        <v>259</v>
      </c>
      <c r="E47" s="57" t="s">
        <v>319</v>
      </c>
      <c r="F47" s="39" t="s">
        <v>251</v>
      </c>
      <c r="G47" s="40" t="s">
        <v>252</v>
      </c>
      <c r="H47" s="39" t="s">
        <v>253</v>
      </c>
      <c r="I47" s="39" t="s">
        <v>254</v>
      </c>
      <c r="J47" s="57" t="s">
        <v>320</v>
      </c>
    </row>
    <row r="48" s="1" customFormat="1" ht="20.25" customHeight="1" spans="1:10">
      <c r="A48" s="23"/>
      <c r="B48" s="23"/>
      <c r="C48" s="23" t="s">
        <v>262</v>
      </c>
      <c r="D48" s="56" t="s">
        <v>263</v>
      </c>
      <c r="E48" s="57" t="s">
        <v>321</v>
      </c>
      <c r="F48" s="39" t="s">
        <v>251</v>
      </c>
      <c r="G48" s="40" t="s">
        <v>252</v>
      </c>
      <c r="H48" s="39" t="s">
        <v>253</v>
      </c>
      <c r="I48" s="39" t="s">
        <v>254</v>
      </c>
      <c r="J48" s="57" t="s">
        <v>322</v>
      </c>
    </row>
    <row r="49" s="1" customFormat="1" ht="20.25" customHeight="1" spans="1:10">
      <c r="A49" s="23"/>
      <c r="B49" s="23"/>
      <c r="C49" s="23" t="s">
        <v>266</v>
      </c>
      <c r="D49" s="56" t="s">
        <v>267</v>
      </c>
      <c r="E49" s="57" t="s">
        <v>268</v>
      </c>
      <c r="F49" s="39" t="s">
        <v>269</v>
      </c>
      <c r="G49" s="40" t="s">
        <v>252</v>
      </c>
      <c r="H49" s="39" t="s">
        <v>253</v>
      </c>
      <c r="I49" s="39" t="s">
        <v>254</v>
      </c>
      <c r="J49" s="57" t="s">
        <v>323</v>
      </c>
    </row>
    <row r="50" s="1" customFormat="1" ht="20.25" customHeight="1" spans="1:10">
      <c r="A50" s="55" t="s">
        <v>225</v>
      </c>
      <c r="B50" s="23" t="s">
        <v>324</v>
      </c>
      <c r="C50" s="23"/>
      <c r="D50" s="23"/>
      <c r="E50" s="23"/>
      <c r="F50" s="23"/>
      <c r="G50" s="23"/>
      <c r="H50" s="23"/>
      <c r="I50" s="23"/>
      <c r="J50" s="23"/>
    </row>
    <row r="51" s="1" customFormat="1" ht="20.25" customHeight="1" spans="1:10">
      <c r="A51" s="23"/>
      <c r="B51" s="23"/>
      <c r="C51" s="23" t="s">
        <v>248</v>
      </c>
      <c r="D51" s="56" t="s">
        <v>249</v>
      </c>
      <c r="E51" s="57" t="s">
        <v>325</v>
      </c>
      <c r="F51" s="39" t="s">
        <v>269</v>
      </c>
      <c r="G51" s="40" t="s">
        <v>252</v>
      </c>
      <c r="H51" s="39" t="s">
        <v>253</v>
      </c>
      <c r="I51" s="39" t="s">
        <v>254</v>
      </c>
      <c r="J51" s="57" t="s">
        <v>326</v>
      </c>
    </row>
    <row r="52" s="1" customFormat="1" ht="20.25" customHeight="1" spans="1:10">
      <c r="A52" s="23"/>
      <c r="B52" s="23"/>
      <c r="C52" s="23" t="s">
        <v>248</v>
      </c>
      <c r="D52" s="56" t="s">
        <v>256</v>
      </c>
      <c r="E52" s="57" t="s">
        <v>327</v>
      </c>
      <c r="F52" s="39" t="s">
        <v>269</v>
      </c>
      <c r="G52" s="40" t="s">
        <v>252</v>
      </c>
      <c r="H52" s="39" t="s">
        <v>253</v>
      </c>
      <c r="I52" s="39" t="s">
        <v>254</v>
      </c>
      <c r="J52" s="57" t="s">
        <v>328</v>
      </c>
    </row>
    <row r="53" s="1" customFormat="1" ht="20.25" customHeight="1" spans="1:10">
      <c r="A53" s="23"/>
      <c r="B53" s="23"/>
      <c r="C53" s="23" t="s">
        <v>248</v>
      </c>
      <c r="D53" s="56" t="s">
        <v>259</v>
      </c>
      <c r="E53" s="57" t="s">
        <v>329</v>
      </c>
      <c r="F53" s="39" t="s">
        <v>269</v>
      </c>
      <c r="G53" s="40" t="s">
        <v>252</v>
      </c>
      <c r="H53" s="39" t="s">
        <v>253</v>
      </c>
      <c r="I53" s="39" t="s">
        <v>254</v>
      </c>
      <c r="J53" s="57" t="s">
        <v>330</v>
      </c>
    </row>
    <row r="54" s="1" customFormat="1" ht="20.25" customHeight="1" spans="1:10">
      <c r="A54" s="23"/>
      <c r="B54" s="23"/>
      <c r="C54" s="23" t="s">
        <v>262</v>
      </c>
      <c r="D54" s="56" t="s">
        <v>331</v>
      </c>
      <c r="E54" s="57" t="s">
        <v>332</v>
      </c>
      <c r="F54" s="39" t="s">
        <v>269</v>
      </c>
      <c r="G54" s="40" t="s">
        <v>252</v>
      </c>
      <c r="H54" s="39" t="s">
        <v>253</v>
      </c>
      <c r="I54" s="39" t="s">
        <v>254</v>
      </c>
      <c r="J54" s="57" t="s">
        <v>333</v>
      </c>
    </row>
    <row r="55" s="1" customFormat="1" ht="20.25" customHeight="1" spans="1:10">
      <c r="A55" s="23"/>
      <c r="B55" s="23"/>
      <c r="C55" s="23" t="s">
        <v>334</v>
      </c>
      <c r="D55" s="56" t="s">
        <v>335</v>
      </c>
      <c r="E55" s="57" t="s">
        <v>336</v>
      </c>
      <c r="F55" s="39" t="s">
        <v>337</v>
      </c>
      <c r="G55" s="40" t="s">
        <v>252</v>
      </c>
      <c r="H55" s="39" t="s">
        <v>253</v>
      </c>
      <c r="I55" s="39" t="s">
        <v>254</v>
      </c>
      <c r="J55" s="57" t="s">
        <v>333</v>
      </c>
    </row>
    <row r="56" s="1" customFormat="1" ht="20.25" customHeight="1" spans="1:10">
      <c r="A56" s="55" t="s">
        <v>208</v>
      </c>
      <c r="B56" s="23" t="s">
        <v>310</v>
      </c>
      <c r="C56" s="23"/>
      <c r="D56" s="23"/>
      <c r="E56" s="23"/>
      <c r="F56" s="23"/>
      <c r="G56" s="23"/>
      <c r="H56" s="23"/>
      <c r="I56" s="23"/>
      <c r="J56" s="23"/>
    </row>
    <row r="57" s="1" customFormat="1" ht="20.25" customHeight="1" spans="1:10">
      <c r="A57" s="23"/>
      <c r="B57" s="23"/>
      <c r="C57" s="23" t="s">
        <v>248</v>
      </c>
      <c r="D57" s="56" t="s">
        <v>249</v>
      </c>
      <c r="E57" s="57" t="s">
        <v>300</v>
      </c>
      <c r="F57" s="39" t="s">
        <v>251</v>
      </c>
      <c r="G57" s="40" t="s">
        <v>252</v>
      </c>
      <c r="H57" s="39" t="s">
        <v>253</v>
      </c>
      <c r="I57" s="39" t="s">
        <v>254</v>
      </c>
      <c r="J57" s="57" t="s">
        <v>301</v>
      </c>
    </row>
    <row r="58" s="1" customFormat="1" ht="20.25" customHeight="1" spans="1:10">
      <c r="A58" s="23"/>
      <c r="B58" s="23"/>
      <c r="C58" s="23" t="s">
        <v>248</v>
      </c>
      <c r="D58" s="56" t="s">
        <v>256</v>
      </c>
      <c r="E58" s="57" t="s">
        <v>311</v>
      </c>
      <c r="F58" s="39" t="s">
        <v>251</v>
      </c>
      <c r="G58" s="40" t="s">
        <v>252</v>
      </c>
      <c r="H58" s="39" t="s">
        <v>253</v>
      </c>
      <c r="I58" s="39" t="s">
        <v>254</v>
      </c>
      <c r="J58" s="57" t="s">
        <v>303</v>
      </c>
    </row>
    <row r="59" s="1" customFormat="1" ht="20.25" customHeight="1" spans="1:10">
      <c r="A59" s="23"/>
      <c r="B59" s="23"/>
      <c r="C59" s="23" t="s">
        <v>262</v>
      </c>
      <c r="D59" s="56" t="s">
        <v>263</v>
      </c>
      <c r="E59" s="57" t="s">
        <v>312</v>
      </c>
      <c r="F59" s="39" t="s">
        <v>251</v>
      </c>
      <c r="G59" s="40" t="s">
        <v>252</v>
      </c>
      <c r="H59" s="39" t="s">
        <v>253</v>
      </c>
      <c r="I59" s="39" t="s">
        <v>254</v>
      </c>
      <c r="J59" s="57" t="s">
        <v>305</v>
      </c>
    </row>
    <row r="60" s="1" customFormat="1" ht="20.25" customHeight="1" spans="1:10">
      <c r="A60" s="23"/>
      <c r="B60" s="23"/>
      <c r="C60" s="23" t="s">
        <v>262</v>
      </c>
      <c r="D60" s="56" t="s">
        <v>313</v>
      </c>
      <c r="E60" s="57" t="s">
        <v>306</v>
      </c>
      <c r="F60" s="39" t="s">
        <v>251</v>
      </c>
      <c r="G60" s="40" t="s">
        <v>252</v>
      </c>
      <c r="H60" s="39" t="s">
        <v>253</v>
      </c>
      <c r="I60" s="39" t="s">
        <v>254</v>
      </c>
      <c r="J60" s="57" t="s">
        <v>307</v>
      </c>
    </row>
    <row r="61" s="1" customFormat="1" ht="20.25" customHeight="1" spans="1:10">
      <c r="A61" s="23"/>
      <c r="B61" s="23"/>
      <c r="C61" s="23" t="s">
        <v>266</v>
      </c>
      <c r="D61" s="56" t="s">
        <v>267</v>
      </c>
      <c r="E61" s="57" t="s">
        <v>308</v>
      </c>
      <c r="F61" s="39" t="s">
        <v>269</v>
      </c>
      <c r="G61" s="40" t="s">
        <v>252</v>
      </c>
      <c r="H61" s="39" t="s">
        <v>253</v>
      </c>
      <c r="I61" s="39" t="s">
        <v>254</v>
      </c>
      <c r="J61" s="57" t="s">
        <v>309</v>
      </c>
    </row>
    <row r="62" s="1" customFormat="1" ht="20.25" customHeight="1" spans="1:10">
      <c r="A62" s="55" t="s">
        <v>220</v>
      </c>
      <c r="B62" s="23" t="s">
        <v>338</v>
      </c>
      <c r="C62" s="23"/>
      <c r="D62" s="23"/>
      <c r="E62" s="23"/>
      <c r="F62" s="23"/>
      <c r="G62" s="23"/>
      <c r="H62" s="23"/>
      <c r="I62" s="23"/>
      <c r="J62" s="23"/>
    </row>
    <row r="63" s="1" customFormat="1" ht="20.25" customHeight="1" spans="1:10">
      <c r="A63" s="23"/>
      <c r="B63" s="23"/>
      <c r="C63" s="23" t="s">
        <v>248</v>
      </c>
      <c r="D63" s="56" t="s">
        <v>249</v>
      </c>
      <c r="E63" s="57" t="s">
        <v>339</v>
      </c>
      <c r="F63" s="39" t="s">
        <v>251</v>
      </c>
      <c r="G63" s="40" t="s">
        <v>252</v>
      </c>
      <c r="H63" s="39" t="s">
        <v>340</v>
      </c>
      <c r="I63" s="39" t="s">
        <v>254</v>
      </c>
      <c r="J63" s="57" t="s">
        <v>341</v>
      </c>
    </row>
    <row r="64" s="1" customFormat="1" ht="20.25" customHeight="1" spans="1:10">
      <c r="A64" s="23"/>
      <c r="B64" s="23"/>
      <c r="C64" s="23" t="s">
        <v>248</v>
      </c>
      <c r="D64" s="56" t="s">
        <v>256</v>
      </c>
      <c r="E64" s="57" t="s">
        <v>342</v>
      </c>
      <c r="F64" s="39" t="s">
        <v>251</v>
      </c>
      <c r="G64" s="40" t="s">
        <v>252</v>
      </c>
      <c r="H64" s="39" t="s">
        <v>253</v>
      </c>
      <c r="I64" s="39" t="s">
        <v>254</v>
      </c>
      <c r="J64" s="57" t="s">
        <v>343</v>
      </c>
    </row>
    <row r="65" s="1" customFormat="1" ht="20.25" customHeight="1" spans="1:10">
      <c r="A65" s="23"/>
      <c r="B65" s="23"/>
      <c r="C65" s="23" t="s">
        <v>248</v>
      </c>
      <c r="D65" s="56" t="s">
        <v>259</v>
      </c>
      <c r="E65" s="57" t="s">
        <v>342</v>
      </c>
      <c r="F65" s="39" t="s">
        <v>251</v>
      </c>
      <c r="G65" s="40" t="s">
        <v>252</v>
      </c>
      <c r="H65" s="39" t="s">
        <v>253</v>
      </c>
      <c r="I65" s="39" t="s">
        <v>254</v>
      </c>
      <c r="J65" s="57" t="s">
        <v>343</v>
      </c>
    </row>
    <row r="66" s="1" customFormat="1" ht="20.25" customHeight="1" spans="1:10">
      <c r="A66" s="23"/>
      <c r="B66" s="23"/>
      <c r="C66" s="23" t="s">
        <v>262</v>
      </c>
      <c r="D66" s="56" t="s">
        <v>263</v>
      </c>
      <c r="E66" s="57" t="s">
        <v>344</v>
      </c>
      <c r="F66" s="39" t="s">
        <v>251</v>
      </c>
      <c r="G66" s="40" t="s">
        <v>252</v>
      </c>
      <c r="H66" s="39" t="s">
        <v>253</v>
      </c>
      <c r="I66" s="39" t="s">
        <v>254</v>
      </c>
      <c r="J66" s="57" t="s">
        <v>345</v>
      </c>
    </row>
    <row r="67" s="1" customFormat="1" ht="20.25" customHeight="1" spans="1:10">
      <c r="A67" s="23"/>
      <c r="B67" s="23"/>
      <c r="C67" s="23" t="s">
        <v>266</v>
      </c>
      <c r="D67" s="56" t="s">
        <v>267</v>
      </c>
      <c r="E67" s="57" t="s">
        <v>346</v>
      </c>
      <c r="F67" s="39" t="s">
        <v>269</v>
      </c>
      <c r="G67" s="40" t="s">
        <v>252</v>
      </c>
      <c r="H67" s="39" t="s">
        <v>253</v>
      </c>
      <c r="I67" s="39" t="s">
        <v>254</v>
      </c>
      <c r="J67" s="57" t="s">
        <v>347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scale="57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 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2025-01-14T03:55:00Z</dcterms:created>
  <dcterms:modified xsi:type="dcterms:W3CDTF">2026-03-03T02:02:24Z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52E1CD1AD14043669EF5D4CAA812BE39</vt:lpwstr>
  </property>
  <property fmtid="{D5CDD505-2E9C-101B-9397-08002B2CF9AE}" pid="3" name="KSOProductBuildVer">
    <vt:lpwstr>2052-11.8.2.8506</vt:lpwstr>
  </property>
  <property fmtid="{D5CDD505-2E9C-101B-9397-08002B2CF9AE}" pid="4" name="CalculationRule">
    <vt:i4>0</vt:i4>
  </property>
</Properties>
</file>