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75" firstSheet="4"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<sst xmlns="http://schemas.openxmlformats.org/spreadsheetml/2006/main" count="1074" uniqueCount="397">
  <si>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</si>
  <si>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</si>
  <si>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</si>
  <si>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</si>
  <si>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</si>
  <si>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</si>
  <si>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</si>
  <si>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</si>
  <si>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</si>
  <si>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</si>
  <si>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</si>
  <si>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</si>
  <si>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</si>
  <si>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</si>
  <si>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</si>
  <si>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</si>
  <si>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</si>
  <si>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</si>
  <si>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</si>
  <si>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</si>
  <si>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</si>
  <si>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</si>
  <si>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</si>
  <si>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</si>
  <si>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</si>
  <si>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</si>
  <si>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</si>
  <si>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</si>
  <si>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</si>
  <si>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</si>
  <si>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</si>
  <si>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</si>
  <si>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</si>
  <si>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</si>
  <si>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</si>
  <si>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</si>
  <si>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</si>
  <si>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</si>
  <si>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</si>
  <si>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</si>
  <si>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</si>
  <si>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</si>
  <si>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</si>
  <si>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</si>
  <si>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</si>
  <si>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</si>
  <si>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</si>
  <si>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</si>
  <si>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</si>
  <si>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</si>
  <si>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</si>
  <si>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</si>
  <si>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</si>
  <si>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</si>
  <si>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</si>
  <si>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460</t>
  </si>
  <si>
    <t>易门县机关事务服务中心</t>
  </si>
  <si>
    <t>460001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</si>
  <si>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</si>
  <si>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</si>
  <si>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</si>
  <si>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</si>
  <si>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</si>
  <si>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</si>
  <si>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</si>
  <si>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</si>
  <si>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</si>
  <si>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</si>
  <si>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</si>
  <si>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</si>
  <si>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</si>
  <si>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</si>
  <si>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</si>
  <si>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</si>
  <si>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</si>
  <si>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</si>
  <si>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2010302</t>
  </si>
  <si>
    <t>一般行政管理事务</t>
  </si>
  <si>
    <t>2010303</t>
  </si>
  <si>
    <t>机关服务</t>
  </si>
  <si>
    <t>2010350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</si>
  <si>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</si>
  <si>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</si>
  <si>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</si>
  <si>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</si>
  <si>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</si>
  <si>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</si>
  <si>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</si>
  <si>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</si>
  <si>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</si>
  <si>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</si>
  <si>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</si>
  <si>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</si>
  <si>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</si>
  <si>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</si>
  <si>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</si>
  <si>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</si>
  <si>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</si>
  <si>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</si>
  <si>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</si>
  <si>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</si>
  <si>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</si>
  <si>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</si>
  <si>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</si>
  <si>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</si>
  <si>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</si>
  <si>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</si>
  <si>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</si>
  <si>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</si>
  <si>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</si>
  <si>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</si>
  <si>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</si>
  <si>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</si>
  <si>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</si>
  <si>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</si>
  <si>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</si>
  <si>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</si>
  <si>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</si>
  <si>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</si>
  <si>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</si>
  <si>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</si>
  <si>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</si>
  <si>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</si>
  <si>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</si>
  <si>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</si>
  <si>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</si>
  <si>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</si>
  <si>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</si>
  <si>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</si>
  <si>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</si>
  <si>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</si>
  <si>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</si>
  <si>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</si>
  <si>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</si>
  <si>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</si>
  <si>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</si>
  <si>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</si>
  <si>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</si>
  <si>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</si>
  <si>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</si>
  <si>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</si>
  <si>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</si>
  <si>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</si>
  <si>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</si>
  <si>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</si>
  <si>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</si>
  <si>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</si>
  <si>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</si>
  <si>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</si>
  <si>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</si>
  <si>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530425210000000015100</t>
  </si>
  <si>
    <t>事业人员支出工资</t>
  </si>
  <si>
    <t>30101</t>
  </si>
  <si>
    <t>基本工资</t>
  </si>
  <si>
    <t>30102</t>
  </si>
  <si>
    <t>津贴补贴</t>
  </si>
  <si>
    <t>30103</t>
  </si>
  <si>
    <t>奖金</t>
  </si>
  <si>
    <t>30107</t>
  </si>
  <si>
    <t>绩效工资</t>
  </si>
  <si>
    <t>530425210000000015101</t>
  </si>
  <si>
    <t>社会保障缴费</t>
  </si>
  <si>
    <t>30112</t>
  </si>
  <si>
    <t>其他社会保障缴费</t>
  </si>
  <si>
    <t>30108</t>
  </si>
  <si>
    <t>机关事业单位基本养老保险缴费</t>
  </si>
  <si>
    <t>30110</t>
  </si>
  <si>
    <t>职工基本医疗保险缴费</t>
  </si>
  <si>
    <t>30111</t>
  </si>
  <si>
    <t>公务员医疗补助缴费</t>
  </si>
  <si>
    <t>530425210000000015102</t>
  </si>
  <si>
    <t>30113</t>
  </si>
  <si>
    <t>530425210000000015104</t>
  </si>
  <si>
    <t>公车购置及运维费</t>
  </si>
  <si>
    <t>30231</t>
  </si>
  <si>
    <t>公务用车运行维护费</t>
  </si>
  <si>
    <t>530425210000000015105</t>
  </si>
  <si>
    <t>工会经费</t>
  </si>
  <si>
    <t>30228</t>
  </si>
  <si>
    <t>530425210000000015129</t>
  </si>
  <si>
    <t>一般公用经费</t>
  </si>
  <si>
    <t>30201</t>
  </si>
  <si>
    <t>办公费</t>
  </si>
  <si>
    <t>30206</t>
  </si>
  <si>
    <t>电费</t>
  </si>
  <si>
    <t>30207</t>
  </si>
  <si>
    <t>邮电费</t>
  </si>
  <si>
    <t>30211</t>
  </si>
  <si>
    <t>差旅费</t>
  </si>
  <si>
    <t>30216</t>
  </si>
  <si>
    <t>培训费</t>
  </si>
  <si>
    <t>30239</t>
  </si>
  <si>
    <t>其他交通费用</t>
  </si>
  <si>
    <t>30299</t>
  </si>
  <si>
    <t>其他商品和服务支出</t>
  </si>
  <si>
    <t>530425221100000382954</t>
  </si>
  <si>
    <t>30217</t>
  </si>
  <si>
    <t>530425231100001445193</t>
  </si>
  <si>
    <t>规范后奖励性绩效工资</t>
  </si>
  <si>
    <t>530425241100002453582</t>
  </si>
  <si>
    <t>编外人员工资</t>
  </si>
  <si>
    <t>30199</t>
  </si>
  <si>
    <t>其他工资福利支出</t>
  </si>
  <si>
    <t>预算05-1表</t>
  </si>
  <si>
    <t>2026年部门项目支出预算表</t>
  </si>
  <si>
    <t>项目分类</t>
  </si>
  <si>
    <t>项目单位</t>
  </si>
  <si>
    <t>经济科目编码</t>
  </si>
  <si>
    <t>本年拨款</t>
  </si>
  <si>
    <t>其中：本次下达</t>
  </si>
  <si>
    <t>公务用车综合服务保障平台第一批建设综合保障经费</t>
  </si>
  <si>
    <t>311 专项业务类</t>
  </si>
  <si>
    <t>530425221100000254716</t>
  </si>
  <si>
    <t>30227</t>
  </si>
  <si>
    <t>委托业务费</t>
  </si>
  <si>
    <t>公务用车综合服务保障平台第一批劳务派遣驾驶员服务经费</t>
  </si>
  <si>
    <t>530425221100000254660</t>
  </si>
  <si>
    <t>30226</t>
  </si>
  <si>
    <t>劳务费</t>
  </si>
  <si>
    <t>机关运行经费原政府办包干公用经费</t>
  </si>
  <si>
    <t>530425241100002150795</t>
  </si>
  <si>
    <t>30215</t>
  </si>
  <si>
    <t>会议费</t>
  </si>
  <si>
    <t>县级公务用车综合保障平台信息化服务和系统维护经费</t>
  </si>
  <si>
    <t>530425221100000254492</t>
  </si>
  <si>
    <t>县委县政府机关大院后勤综合管理服务项目保障经费</t>
  </si>
  <si>
    <t>530425241100002149806</t>
  </si>
  <si>
    <t>县委县政府机关大院运行维护经费</t>
  </si>
  <si>
    <t>530425221100000254419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</si>
  <si>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</si>
  <si>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</si>
  <si>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</si>
  <si>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</si>
  <si>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</si>
  <si>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</si>
  <si>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</si>
  <si>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</si>
  <si>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</si>
  <si>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</si>
  <si>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</si>
  <si>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</si>
  <si>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该项目由县机关事务中心与劳务派遣服务公司每月核对结算费用，执行每月一结算、每月一支付。
该项目有助于提高公务用车综合服务保障平台服务保障能力，保障基层单位人员公务出行的需要；节减部分公务出行的浪费支出。</t>
  </si>
  <si>
    <t>产出指标</t>
  </si>
  <si>
    <t>数量指标</t>
  </si>
  <si>
    <t>招聘驾驶员人数</t>
  </si>
  <si>
    <t>=</t>
  </si>
  <si>
    <t>人</t>
  </si>
  <si>
    <t>定量指标</t>
  </si>
  <si>
    <t>反映方案招聘驾驶员人数、保障能力</t>
  </si>
  <si>
    <t>质量指标</t>
  </si>
  <si>
    <t>驾驶员出勤率</t>
  </si>
  <si>
    <t>100</t>
  </si>
  <si>
    <t>%</t>
  </si>
  <si>
    <t>反映出行订单出勤率</t>
  </si>
  <si>
    <t>时效指标</t>
  </si>
  <si>
    <t>公务用出行准备及时</t>
  </si>
  <si>
    <t>&lt;</t>
  </si>
  <si>
    <t>分钟</t>
  </si>
  <si>
    <t>反映任务出勤及时性、时效性</t>
  </si>
  <si>
    <t>效益指标</t>
  </si>
  <si>
    <t>社会效益</t>
  </si>
  <si>
    <t>保障公务出行</t>
  </si>
  <si>
    <t>&gt;=</t>
  </si>
  <si>
    <t>有效</t>
  </si>
  <si>
    <t>定性指标</t>
  </si>
  <si>
    <t>反映公务出行有效性</t>
  </si>
  <si>
    <t>满意度指标</t>
  </si>
  <si>
    <t>服务对象满意度</t>
  </si>
  <si>
    <t>公务出行人员满意度</t>
  </si>
  <si>
    <t>95</t>
  </si>
  <si>
    <t>反映服务对象满意值</t>
  </si>
  <si>
    <t>县级公务用车综合保障平台信息化服务和系统维护项目按照项目合同，具体内容为对全县党政机关、事业单位公务用车信息化管理平台进行运营和维护。
该项目将确保我县党政机关、事业单位公务用车信息化服务平台、监督平台、保留车辆平台等6个公务用车信息化管理版块运行和公务出行用车管理的有效保障。</t>
  </si>
  <si>
    <t>信息化管理车辆接入率</t>
  </si>
  <si>
    <t>定位终端运行定期巡检</t>
  </si>
  <si>
    <t>月</t>
  </si>
  <si>
    <t>定位终端定期巡检</t>
  </si>
  <si>
    <t>平台故障处理率</t>
  </si>
  <si>
    <t>确保平台运行正常</t>
  </si>
  <si>
    <t>查询全县公务用车信息</t>
  </si>
  <si>
    <t>对易门县提供公务用车信息化平台运行、维护，包括软件及服务、车载客户端软件及硬件、技术服务等。并负责将信息系统与省、市互连接受监管</t>
  </si>
  <si>
    <t>满意度分值</t>
  </si>
  <si>
    <t>提升满意值</t>
  </si>
  <si>
    <t>做好县委县政府机关大院安保、绿化、保洁、水电维护等后勤综合服务保障工作；解决机关大院10个部门单位房屋养护维护、给排水设备运行维护、供电设备监控维护、消防系统维护、卫生保洁服务、绿化养护服务、安全保卫服务、会议服务等9项服务；达到机关整体运行安全顺畅和工作高质高效。</t>
  </si>
  <si>
    <t>项目服务人员数</t>
  </si>
  <si>
    <t>34</t>
  </si>
  <si>
    <t>预算服务人员共须配置34人，其中：1.项目负责人1人、2.安保人员15人、3.绿化、保洁服务人员6人、4.餐饮服务6人、5.会议服务4人、6.房屋和设备设施（含房屋、给排水、供电、消防等系统）养护维护等服务综合服务人员2人</t>
  </si>
  <si>
    <t>考核次数</t>
  </si>
  <si>
    <t>1.00</t>
  </si>
  <si>
    <t>次</t>
  </si>
  <si>
    <t>反映后勤综合服务质量</t>
  </si>
  <si>
    <t>服务到岗率</t>
  </si>
  <si>
    <t>反遇服务人员到岗在岗率</t>
  </si>
  <si>
    <t>卫生达标率</t>
  </si>
  <si>
    <t>反映卫生保洁达标情况</t>
  </si>
  <si>
    <t>供餐及时率</t>
  </si>
  <si>
    <t>反映后勤供餐及时性</t>
  </si>
  <si>
    <t>创建卫生平安社区、卫生平安单位</t>
  </si>
  <si>
    <t>25</t>
  </si>
  <si>
    <t>对机关工作人员进行满意度调查</t>
  </si>
  <si>
    <t>做好全县大型会议、公务接待等服务保障工作，解决县委县政府机关分心后勤保障影响全县整体大项工作效率等问题；服务提升机关各业务工作高效、顺畅开展。预算资金200000元，确保高效服务保障县委县政府机关运行。</t>
  </si>
  <si>
    <t>会议保障、公务接待服务</t>
  </si>
  <si>
    <t>县委 县政府重要会议及接待要求标准</t>
  </si>
  <si>
    <t>会议保障、公务接待服务合规率</t>
  </si>
  <si>
    <t>反映会议保险、公务接待服务合规情况</t>
  </si>
  <si>
    <t>保障接待工作开展</t>
  </si>
  <si>
    <t>分</t>
  </si>
  <si>
    <t>反映保障接待工作情况</t>
  </si>
  <si>
    <t>会议 接待服务对象满意度</t>
  </si>
  <si>
    <t>98</t>
  </si>
  <si>
    <t>县委县政府机关领导工作满意度</t>
  </si>
  <si>
    <t>县委县政府机关领导工作满意度评价</t>
  </si>
  <si>
    <t>县委县政府机关大院内的房屋进行修缮，确保房屋日常使用及安全。</t>
  </si>
  <si>
    <t>县委县政府机关大院内的房屋修缮率</t>
  </si>
  <si>
    <t>定期进行安全检查，发现隐患及时排除</t>
  </si>
  <si>
    <t>房屋修缮质量达标</t>
  </si>
  <si>
    <t>工程完工后验收</t>
  </si>
  <si>
    <t>确保政府大院内县属各部门办公用房安全</t>
  </si>
  <si>
    <t>确保办公设备设备运转正常</t>
  </si>
  <si>
    <t>定期检查、发现故障及时排除</t>
  </si>
  <si>
    <t>满意度调查</t>
  </si>
  <si>
    <t>提升满意度</t>
  </si>
  <si>
    <t>进一步做好公务用车综合服务保障平台的制度上墙、平台停车区建设、消防设施建设及驾驶员出差保障，有效解决平台车辆停车消防安全、车辆不集中停放和驾驶员差旅出行保障等问题，确保平台管理规范，平台车辆和驾驶员更好的保障服务了基层人员公务出行、县属用车单位公务出行便捷和满意。</t>
  </si>
  <si>
    <t>平台运行定期维护</t>
  </si>
  <si>
    <t>次/年</t>
  </si>
  <si>
    <t>平台运行定期巡检</t>
  </si>
  <si>
    <t>平台运行维护及时率</t>
  </si>
  <si>
    <t>反映对平台运行维护的及时性</t>
  </si>
  <si>
    <t>保障平台正常运转</t>
  </si>
  <si>
    <t>反映平台运行是否正常</t>
  </si>
  <si>
    <t>平台设施建设修缮</t>
  </si>
  <si>
    <t>96</t>
  </si>
  <si>
    <t>平台设施建设修缮率</t>
  </si>
  <si>
    <t>受益对象满意度</t>
  </si>
  <si>
    <t>反映公务出行用车单位人员满意度</t>
  </si>
  <si>
    <t>预算06表</t>
  </si>
  <si>
    <t>2026年部门政府性基金预算支出预算表</t>
  </si>
  <si>
    <t>政府性基金预算支出</t>
  </si>
  <si>
    <t>备注：易门县机关事务服务中心2026年无部门政府性基金预算支出，所以该表数据为空。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</si>
  <si>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</si>
  <si>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</si>
  <si>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</si>
  <si>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</si>
  <si>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</si>
  <si>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</si>
  <si>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</si>
  <si>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</si>
  <si>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</si>
  <si>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</si>
  <si>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</si>
  <si>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</si>
  <si>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车辆维修和保养服务</t>
  </si>
  <si>
    <t>批</t>
  </si>
  <si>
    <t>车辆加油、添加燃料服务</t>
  </si>
  <si>
    <t>机动车保险服务</t>
  </si>
  <si>
    <t>车辆维修</t>
  </si>
  <si>
    <t>元</t>
  </si>
  <si>
    <t>复印纸</t>
  </si>
  <si>
    <t>箱</t>
  </si>
  <si>
    <t>车辆加油服务</t>
  </si>
  <si>
    <t>年</t>
  </si>
  <si>
    <t>预算08表</t>
  </si>
  <si>
    <t>2026年部门政府购买服务预算表</t>
  </si>
  <si>
    <t>政府购买服务项目</t>
  </si>
  <si>
    <t>政府购买服务目录</t>
  </si>
  <si>
    <t>政府购买服务指导性目录代码</t>
  </si>
  <si>
    <t>备注：易门县机关事务服务中心2026年无新增资产配置，所以该表数据为空。</t>
  </si>
  <si>
    <t>预算09-1表</t>
  </si>
  <si>
    <t>2026年对下转移支付预算表</t>
  </si>
  <si>
    <t>单位名称（项目）</t>
  </si>
  <si>
    <t>地区</t>
  </si>
  <si>
    <t>龙泉街道</t>
  </si>
  <si>
    <t>六街街道</t>
  </si>
  <si>
    <t>绿汁镇</t>
  </si>
  <si>
    <t>铜厂乡</t>
  </si>
  <si>
    <t>十街乡</t>
  </si>
  <si>
    <t>小街乡</t>
  </si>
  <si>
    <t>浦贝乡</t>
  </si>
  <si>
    <t>14</t>
  </si>
  <si>
    <t>预算09-2表</t>
  </si>
  <si>
    <t>2026年对下转移支付绩效目标表</t>
  </si>
  <si>
    <t>备注：易门县机关事务服务中心2026年无对下转移支付绩效目标，所以该表数据为空。</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</si>
  <si>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</si>
  <si>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</si>
  <si>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</si>
  <si>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</si>
  <si>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</si>
  <si>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</si>
  <si>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</si>
  <si>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</si>
  <si>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</si>
  <si>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</si>
  <si>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</si>
  <si>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备注：易门县机关事务服务中心2026年无上级补助项目支出预算，所以该表数据为空。</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</si>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</sst>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8"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8" fontId="3" fillId="0" borderId="1" xfId="54" applyNumberFormat="1" applyFont="1" applyBorder="1">
      <alignment horizontal="right" vertical="center"/>
    </xf>
    <xf numFmtId="49" fontId="3" fillId="0" borderId="0" xfId="53"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0" fontId="0" fillId="0" borderId="0" xfId="0" applyFont="1" applyAlignment="1">
      <alignment horizontal="left" vertical="top"/>
    </xf>
    <xf numFmtId="49" fontId="3" fillId="0" borderId="0" xfId="53"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2"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8" fontId="3" fillId="0" borderId="1" xfId="53" applyNumberFormat="1" applyFont="1" applyBorder="1" applyAlignment="1">
      <alignment horizontal="right" vertical="center" wrapText="1"/>
    </xf>
    <xf numFmtId="178" fontId="3"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0" fontId="0" fillId="0" borderId="0" xfId="0" applyFont="1" applyAlignment="1">
      <alignment horizontal="center" vertical="top"/>
    </xf>
    <xf numFmtId="178" fontId="3" fillId="0" borderId="1" xfId="0" applyNumberFormat="1" applyFont="1" applyBorder="1" applyAlignment="1">
      <alignment horizontal="center" vertical="center" wrapText="1"/>
    </xf>
    <xf numFmtId="178" fontId="3" fillId="0" borderId="1" xfId="53" applyNumberFormat="1" applyFont="1" applyBorder="1">
      <alignment horizontal="left" vertical="center" wrapText="1"/>
    </xf>
    <xf numFmtId="0" fontId="7" fillId="0" borderId="0" xfId="0" applyFont="1" applyAlignment="1"/>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3" fillId="0" borderId="0" xfId="0" applyFont="1" applyAlignment="1">
      <alignment horizontal="center" vertical="center"/>
    </xf>
    <xf numFmtId="0" fontId="3"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10" t="s">
        <v>0</v>
      </c>
    </row>
    <row r="2" ht="45" customHeight="1" spans="1:4">
      <c r="A2" s="2" t="s">
        <v>1</v>
      </c>
      <c r="B2" s="2"/>
      <c r="C2" s="2"/>
      <c r="D2" s="2"/>
    </row>
    <row r="3" ht="18.75" customHeight="1" spans="1:4">
      <c r="A3" s="3" t="str">
        <f>"单位名称："&amp;"易门县机关事务服务中心"</f>
        <v>单位名称：易门县机关事务服务中心</v>
      </c>
      <c r="B3" s="3"/>
      <c r="C3" s="64"/>
      <c r="D3" s="10" t="s">
        <v>2</v>
      </c>
    </row>
    <row r="4" ht="22.5" customHeight="1" spans="1:4">
      <c r="A4" s="5" t="s">
        <v>3</v>
      </c>
      <c r="B4" s="5"/>
      <c r="C4" s="5" t="s">
        <v>4</v>
      </c>
      <c r="D4" s="5"/>
    </row>
    <row r="5" ht="18.75" customHeight="1" spans="1:4">
      <c r="A5" s="5" t="s">
        <v>5</v>
      </c>
      <c r="B5" s="5" t="s">
        <v>6</v>
      </c>
      <c r="C5" s="5" t="s">
        <v>7</v>
      </c>
      <c r="D5" s="5" t="s">
        <v>6</v>
      </c>
    </row>
    <row r="6" ht="18.75" customHeight="1" spans="1:4">
      <c r="A6" s="5"/>
      <c r="B6" s="5"/>
      <c r="C6" s="5"/>
      <c r="D6" s="5"/>
    </row>
    <row r="7" ht="22.5" customHeight="1" spans="1:4">
      <c r="A7" s="14" t="s">
        <v>8</v>
      </c>
      <c r="B7" s="17">
        <v>4947806.04</v>
      </c>
      <c r="C7" s="14" t="str">
        <f>"一"&amp;"、"&amp;"一般公共服务支出"</f>
        <v>一、一般公共服务支出</v>
      </c>
      <c r="D7" s="17">
        <v>4409664.41</v>
      </c>
    </row>
    <row r="8" ht="22.5" customHeight="1" spans="1:4">
      <c r="A8" s="14" t="s">
        <v>9</v>
      </c>
      <c r="B8" s="17"/>
      <c r="C8" s="14" t="str">
        <f>"二"&amp;"、"&amp;"社会保障和就业支出"</f>
        <v>二、社会保障和就业支出</v>
      </c>
      <c r="D8" s="17">
        <v>208022.24</v>
      </c>
    </row>
    <row r="9" ht="22.5" customHeight="1" spans="1:4">
      <c r="A9" s="14" t="s">
        <v>10</v>
      </c>
      <c r="B9" s="17"/>
      <c r="C9" s="14" t="str">
        <f>"三"&amp;"、"&amp;"卫生健康支出"</f>
        <v>三、卫生健康支出</v>
      </c>
      <c r="D9" s="17">
        <v>166883.39</v>
      </c>
    </row>
    <row r="10" ht="22.5" customHeight="1" spans="1:4">
      <c r="A10" s="14" t="s">
        <v>11</v>
      </c>
      <c r="B10" s="17"/>
      <c r="C10" s="14" t="str">
        <f>"四"&amp;"、"&amp;"住房保障支出"</f>
        <v>四、住房保障支出</v>
      </c>
      <c r="D10" s="17">
        <v>163236</v>
      </c>
    </row>
    <row r="11" ht="22.5" customHeight="1" spans="1:4">
      <c r="A11" s="14" t="s">
        <v>12</v>
      </c>
      <c r="B11" s="17"/>
      <c r="C11" s="14"/>
      <c r="D11" s="17"/>
    </row>
    <row r="12" ht="22.5" customHeight="1" spans="1:4">
      <c r="A12" s="14" t="s">
        <v>13</v>
      </c>
      <c r="B12" s="17"/>
      <c r="C12" s="14"/>
      <c r="D12" s="17"/>
    </row>
    <row r="13" ht="22.5" customHeight="1" spans="1:4">
      <c r="A13" s="14" t="s">
        <v>14</v>
      </c>
      <c r="B13" s="17"/>
      <c r="C13" s="14"/>
      <c r="D13" s="17"/>
    </row>
    <row r="14" ht="22.5" customHeight="1" spans="1:4">
      <c r="A14" s="14" t="s">
        <v>15</v>
      </c>
      <c r="B14" s="17"/>
      <c r="C14" s="14"/>
      <c r="D14" s="17"/>
    </row>
    <row r="15" ht="22.5" customHeight="1" spans="1:4">
      <c r="A15" s="65" t="s">
        <v>16</v>
      </c>
      <c r="B15" s="17"/>
      <c r="C15" s="68"/>
      <c r="D15" s="17"/>
    </row>
    <row r="16" ht="22.5" customHeight="1" spans="1:4">
      <c r="A16" s="65" t="s">
        <v>17</v>
      </c>
      <c r="B16" s="17"/>
      <c r="C16" s="68"/>
      <c r="D16" s="17"/>
    </row>
    <row r="17" ht="22.5" customHeight="1" spans="1:4">
      <c r="A17" s="65"/>
      <c r="B17" s="17"/>
      <c r="C17" s="68"/>
      <c r="D17" s="17"/>
    </row>
    <row r="18" ht="22.5" customHeight="1" spans="1:4">
      <c r="A18" s="66" t="s">
        <v>18</v>
      </c>
      <c r="B18" s="67">
        <v>4947806.04</v>
      </c>
      <c r="C18" s="68" t="s">
        <v>19</v>
      </c>
      <c r="D18" s="67">
        <v>4947806.04</v>
      </c>
    </row>
    <row r="19" ht="22.5" customHeight="1" spans="1:4">
      <c r="A19" s="75" t="s">
        <v>20</v>
      </c>
      <c r="B19" s="17"/>
      <c r="C19" s="76" t="s">
        <v>21</v>
      </c>
      <c r="D19" s="44"/>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4947806.04</v>
      </c>
      <c r="C22" s="68" t="s">
        <v>26</v>
      </c>
      <c r="D22" s="67">
        <v>4947806.04</v>
      </c>
    </row>
  </sheetData>
  <mergeCells count="8">
    <mergeCell ref="A2:D2"/>
    <mergeCell ref="A3:B3"/>
    <mergeCell ref="A4:B4"/>
    <mergeCell ref="C4:D4"/>
    <mergeCell ref="A5:A6"/>
    <mergeCell ref="B5:B6"/>
    <mergeCell ref="C5:C6"/>
    <mergeCell ref="D5:D6"/>
  </mergeCells>
  <pageMargins left="0.75" right="0.75" top="1" bottom="1" header="0.5" footer="0.5"/>
  <pageSetup paperSize="9" scale="8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E18" sqref="E18"/>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5" t="s">
        <v>334</v>
      </c>
    </row>
    <row r="2" ht="37.5" customHeight="1" spans="1:6">
      <c r="A2" s="2" t="s">
        <v>335</v>
      </c>
      <c r="B2" s="2"/>
      <c r="C2" s="2"/>
      <c r="D2" s="2"/>
      <c r="E2" s="2"/>
      <c r="F2" s="2"/>
    </row>
    <row r="3" ht="18.75" customHeight="1" spans="1:6">
      <c r="A3" s="40" t="str">
        <f>"单位名称："&amp;"易门县机关事务服务中心"</f>
        <v>单位名称：易门县机关事务服务中心</v>
      </c>
      <c r="B3" s="40"/>
      <c r="C3" s="40"/>
      <c r="D3" s="41"/>
      <c r="E3" s="41"/>
      <c r="F3" s="46" t="s">
        <v>29</v>
      </c>
    </row>
    <row r="4" ht="18.75" customHeight="1" spans="1:6">
      <c r="A4" s="12" t="s">
        <v>134</v>
      </c>
      <c r="B4" s="12" t="s">
        <v>60</v>
      </c>
      <c r="C4" s="12" t="s">
        <v>61</v>
      </c>
      <c r="D4" s="42" t="s">
        <v>336</v>
      </c>
      <c r="E4" s="42"/>
      <c r="F4" s="42"/>
    </row>
    <row r="5" ht="18.75" customHeight="1" spans="1:6">
      <c r="A5" s="12" t="s">
        <v>60</v>
      </c>
      <c r="B5" s="12" t="s">
        <v>60</v>
      </c>
      <c r="C5" s="12" t="s">
        <v>61</v>
      </c>
      <c r="D5" s="42" t="s">
        <v>34</v>
      </c>
      <c r="E5" s="42" t="s">
        <v>64</v>
      </c>
      <c r="F5" s="42" t="s">
        <v>65</v>
      </c>
    </row>
    <row r="6" ht="18.75" customHeight="1" spans="1:6">
      <c r="A6" s="13" t="s">
        <v>46</v>
      </c>
      <c r="B6" s="13">
        <v>2</v>
      </c>
      <c r="C6" s="13">
        <v>3</v>
      </c>
      <c r="D6" s="13" t="s">
        <v>49</v>
      </c>
      <c r="E6" s="13" t="s">
        <v>50</v>
      </c>
      <c r="F6" s="13" t="s">
        <v>51</v>
      </c>
    </row>
    <row r="7" ht="20.25" customHeight="1" spans="1:6">
      <c r="A7" s="15"/>
      <c r="B7" s="15"/>
      <c r="C7" s="15"/>
      <c r="D7" s="17"/>
      <c r="E7" s="17"/>
      <c r="F7" s="17"/>
    </row>
    <row r="8" ht="20.25" customHeight="1" spans="1:6">
      <c r="A8" s="43" t="s">
        <v>106</v>
      </c>
      <c r="B8" s="43"/>
      <c r="C8" s="43"/>
      <c r="D8" s="44"/>
      <c r="E8" s="44"/>
      <c r="F8" s="44"/>
    </row>
    <row r="10" customHeight="1" spans="1:3">
      <c r="A10" s="22" t="s">
        <v>337</v>
      </c>
      <c r="B10" s="22"/>
      <c r="C10" s="22"/>
    </row>
  </sheetData>
  <mergeCells count="8">
    <mergeCell ref="A2:F2"/>
    <mergeCell ref="A3:C3"/>
    <mergeCell ref="D4:F4"/>
    <mergeCell ref="A8:C8"/>
    <mergeCell ref="A10:C10"/>
    <mergeCell ref="A4:A5"/>
    <mergeCell ref="B4:B5"/>
    <mergeCell ref="C4:C5"/>
  </mergeCells>
  <pageMargins left="0.75" right="0.75" top="1" bottom="1" header="0.5" footer="0.5"/>
  <pageSetup paperSize="9" scale="95"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topLeftCell="B1" workbookViewId="0">
      <selection activeCell="E4" sqref="E$1:E$1048576"/>
    </sheetView>
  </sheetViews>
  <sheetFormatPr defaultColWidth="8.85" defaultRowHeight="15" customHeight="1"/>
  <cols>
    <col min="1" max="1" width="32.9916666666667" customWidth="1"/>
    <col min="2" max="2" width="30.825" customWidth="1"/>
    <col min="3" max="3" width="24.875" customWidth="1"/>
    <col min="4" max="4" width="9.375" customWidth="1"/>
    <col min="5" max="5" width="8.75" customWidth="1"/>
    <col min="6" max="6" width="12" customWidth="1"/>
    <col min="7" max="7" width="11.625" customWidth="1"/>
    <col min="8" max="8" width="12.5" customWidth="1"/>
    <col min="9" max="9" width="10.5" customWidth="1"/>
    <col min="10" max="10" width="14.625" customWidth="1"/>
    <col min="11" max="11" width="15.875" customWidth="1"/>
    <col min="12" max="12" width="6.875" customWidth="1"/>
    <col min="13" max="13" width="8.875" customWidth="1"/>
    <col min="14" max="14" width="15.375" customWidth="1"/>
    <col min="15" max="15" width="11.5" customWidth="1"/>
    <col min="16" max="16" width="15.25" customWidth="1"/>
    <col min="17" max="17" width="8.875" customWidth="1"/>
  </cols>
  <sheetData>
    <row r="1" customHeight="1" spans="1:17">
      <c r="A1" s="34"/>
      <c r="B1" s="34"/>
      <c r="C1" s="34"/>
      <c r="D1" s="34"/>
      <c r="E1" s="34"/>
      <c r="F1" s="34"/>
      <c r="G1" s="34"/>
      <c r="H1" s="34"/>
      <c r="I1" s="34"/>
      <c r="J1" s="34"/>
      <c r="K1" s="34"/>
      <c r="L1" s="34"/>
      <c r="M1" s="34"/>
      <c r="N1" s="34"/>
      <c r="O1" s="34"/>
      <c r="P1" s="34"/>
      <c r="Q1" s="23" t="s">
        <v>338</v>
      </c>
    </row>
    <row r="2" ht="45" customHeight="1" spans="1:17">
      <c r="A2" s="29" t="s">
        <v>339</v>
      </c>
      <c r="B2" s="29"/>
      <c r="C2" s="29"/>
      <c r="D2" s="29"/>
      <c r="E2" s="29"/>
      <c r="F2" s="29"/>
      <c r="G2" s="29"/>
      <c r="H2" s="29"/>
      <c r="I2" s="29"/>
      <c r="J2" s="29"/>
      <c r="K2" s="29"/>
      <c r="L2" s="29"/>
      <c r="M2" s="29"/>
      <c r="N2" s="38"/>
      <c r="O2" s="38"/>
      <c r="P2" s="38"/>
      <c r="Q2" s="38"/>
    </row>
    <row r="3" ht="20.25" customHeight="1" spans="1:17">
      <c r="A3" s="18" t="str">
        <f>"单位名称："&amp;"易门县机关事务服务中心"</f>
        <v>单位名称：易门县机关事务服务中心</v>
      </c>
      <c r="B3" s="18"/>
      <c r="C3" s="18"/>
      <c r="D3" s="18"/>
      <c r="E3" s="18"/>
      <c r="F3" s="18"/>
      <c r="G3" s="18"/>
      <c r="H3" s="18"/>
      <c r="I3" s="18"/>
      <c r="J3" s="18"/>
      <c r="K3" s="18"/>
      <c r="L3" s="18"/>
      <c r="M3" s="18"/>
      <c r="N3" s="18"/>
      <c r="O3" s="18"/>
      <c r="P3" s="18"/>
      <c r="Q3" s="23" t="s">
        <v>29</v>
      </c>
    </row>
    <row r="4" ht="20.25" customHeight="1" spans="1:17">
      <c r="A4" s="20" t="s">
        <v>340</v>
      </c>
      <c r="B4" s="20" t="s">
        <v>341</v>
      </c>
      <c r="C4" s="20" t="s">
        <v>342</v>
      </c>
      <c r="D4" s="20" t="s">
        <v>343</v>
      </c>
      <c r="E4" s="20" t="s">
        <v>344</v>
      </c>
      <c r="F4" s="20" t="s">
        <v>345</v>
      </c>
      <c r="G4" s="20" t="s">
        <v>141</v>
      </c>
      <c r="H4" s="20"/>
      <c r="I4" s="20"/>
      <c r="J4" s="20"/>
      <c r="K4" s="20"/>
      <c r="L4" s="20"/>
      <c r="M4" s="20"/>
      <c r="N4" s="20"/>
      <c r="O4" s="20"/>
      <c r="P4" s="20"/>
      <c r="Q4" s="20"/>
    </row>
    <row r="5" ht="20.25" customHeight="1" spans="1:17">
      <c r="A5" s="20" t="s">
        <v>346</v>
      </c>
      <c r="B5" s="20" t="s">
        <v>341</v>
      </c>
      <c r="C5" s="20" t="s">
        <v>342</v>
      </c>
      <c r="D5" s="20" t="s">
        <v>343</v>
      </c>
      <c r="E5" s="20" t="s">
        <v>344</v>
      </c>
      <c r="F5" s="20" t="s">
        <v>345</v>
      </c>
      <c r="G5" s="20" t="s">
        <v>32</v>
      </c>
      <c r="H5" s="20" t="s">
        <v>35</v>
      </c>
      <c r="I5" s="20" t="s">
        <v>347</v>
      </c>
      <c r="J5" s="20" t="s">
        <v>348</v>
      </c>
      <c r="K5" s="20" t="s">
        <v>38</v>
      </c>
      <c r="L5" s="20" t="s">
        <v>349</v>
      </c>
      <c r="M5" s="20" t="s">
        <v>63</v>
      </c>
      <c r="N5" s="20"/>
      <c r="O5" s="20"/>
      <c r="P5" s="20"/>
      <c r="Q5" s="20"/>
    </row>
    <row r="6" ht="32.4" customHeight="1" spans="1:17">
      <c r="A6" s="20"/>
      <c r="B6" s="20"/>
      <c r="C6" s="20"/>
      <c r="D6" s="20"/>
      <c r="E6" s="20"/>
      <c r="F6" s="20"/>
      <c r="G6" s="20"/>
      <c r="H6" s="20" t="s">
        <v>34</v>
      </c>
      <c r="I6" s="20"/>
      <c r="J6" s="20"/>
      <c r="K6" s="20"/>
      <c r="L6" s="20" t="s">
        <v>34</v>
      </c>
      <c r="M6" s="20" t="s">
        <v>41</v>
      </c>
      <c r="N6" s="20"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173</v>
      </c>
      <c r="B8" s="21"/>
      <c r="C8" s="21"/>
      <c r="D8" s="36"/>
      <c r="E8" s="36"/>
      <c r="F8" s="36"/>
      <c r="G8" s="36">
        <v>565000</v>
      </c>
      <c r="H8" s="36">
        <v>565000</v>
      </c>
      <c r="I8" s="36"/>
      <c r="J8" s="32"/>
      <c r="K8" s="32"/>
      <c r="L8" s="36"/>
      <c r="M8" s="36"/>
      <c r="N8" s="36"/>
      <c r="O8" s="36"/>
      <c r="P8" s="36"/>
      <c r="Q8" s="36"/>
    </row>
    <row r="9" ht="20.25" customHeight="1" spans="1:17">
      <c r="A9" s="21"/>
      <c r="B9" s="21" t="s">
        <v>350</v>
      </c>
      <c r="C9" s="21" t="str">
        <f>"C23120301"&amp;"  "&amp;"车辆维修和保养服务"</f>
        <v>C23120301  车辆维修和保养服务</v>
      </c>
      <c r="D9" s="37" t="s">
        <v>351</v>
      </c>
      <c r="E9" s="24">
        <v>1</v>
      </c>
      <c r="F9" s="36"/>
      <c r="G9" s="36">
        <v>200000</v>
      </c>
      <c r="H9" s="32">
        <v>200000</v>
      </c>
      <c r="I9" s="32"/>
      <c r="J9" s="32"/>
      <c r="K9" s="32"/>
      <c r="L9" s="36"/>
      <c r="M9" s="36"/>
      <c r="N9" s="36"/>
      <c r="O9" s="36"/>
      <c r="P9" s="36"/>
      <c r="Q9" s="36"/>
    </row>
    <row r="10" ht="20.25" customHeight="1" spans="1:17">
      <c r="A10" s="21"/>
      <c r="B10" s="21" t="s">
        <v>352</v>
      </c>
      <c r="C10" s="21" t="str">
        <f>"C23120302"&amp;"  "&amp;"车辆加油、添加燃料服务"</f>
        <v>C23120302  车辆加油、添加燃料服务</v>
      </c>
      <c r="D10" s="37" t="s">
        <v>351</v>
      </c>
      <c r="E10" s="24">
        <v>1</v>
      </c>
      <c r="F10" s="36"/>
      <c r="G10" s="36">
        <v>240000</v>
      </c>
      <c r="H10" s="32">
        <v>240000</v>
      </c>
      <c r="I10" s="32"/>
      <c r="J10" s="32"/>
      <c r="K10" s="32"/>
      <c r="L10" s="36"/>
      <c r="M10" s="36"/>
      <c r="N10" s="36"/>
      <c r="O10" s="36"/>
      <c r="P10" s="36"/>
      <c r="Q10" s="36"/>
    </row>
    <row r="11" ht="20.25" customHeight="1" spans="1:17">
      <c r="A11" s="21"/>
      <c r="B11" s="21" t="s">
        <v>353</v>
      </c>
      <c r="C11" s="21" t="str">
        <f>"C1804010201"&amp;"  "&amp;"机动车保险服务"</f>
        <v>C1804010201  机动车保险服务</v>
      </c>
      <c r="D11" s="37" t="s">
        <v>351</v>
      </c>
      <c r="E11" s="24">
        <v>1</v>
      </c>
      <c r="F11" s="36"/>
      <c r="G11" s="36">
        <v>125000</v>
      </c>
      <c r="H11" s="32">
        <v>125000</v>
      </c>
      <c r="I11" s="32"/>
      <c r="J11" s="32"/>
      <c r="K11" s="32"/>
      <c r="L11" s="36"/>
      <c r="M11" s="36"/>
      <c r="N11" s="36"/>
      <c r="O11" s="36"/>
      <c r="P11" s="36"/>
      <c r="Q11" s="36"/>
    </row>
    <row r="12" ht="20.25" customHeight="1" spans="1:17">
      <c r="A12" s="35" t="s">
        <v>180</v>
      </c>
      <c r="B12" s="21"/>
      <c r="C12" s="21"/>
      <c r="D12" s="21"/>
      <c r="E12" s="21"/>
      <c r="F12" s="36"/>
      <c r="G12" s="36">
        <v>18660</v>
      </c>
      <c r="H12" s="36">
        <v>18660</v>
      </c>
      <c r="I12" s="36"/>
      <c r="J12" s="32"/>
      <c r="K12" s="32"/>
      <c r="L12" s="36"/>
      <c r="M12" s="36"/>
      <c r="N12" s="36"/>
      <c r="O12" s="36"/>
      <c r="P12" s="36"/>
      <c r="Q12" s="36"/>
    </row>
    <row r="13" ht="20.25" customHeight="1" spans="1:17">
      <c r="A13" s="21"/>
      <c r="B13" s="21" t="s">
        <v>354</v>
      </c>
      <c r="C13" s="21" t="str">
        <f>"C23120301"&amp;"  "&amp;"车辆维修和保养服务"</f>
        <v>C23120301  车辆维修和保养服务</v>
      </c>
      <c r="D13" s="37" t="s">
        <v>355</v>
      </c>
      <c r="E13" s="24">
        <v>1</v>
      </c>
      <c r="F13" s="36"/>
      <c r="G13" s="36">
        <v>5000</v>
      </c>
      <c r="H13" s="32">
        <v>5000</v>
      </c>
      <c r="I13" s="32"/>
      <c r="J13" s="32"/>
      <c r="K13" s="32"/>
      <c r="L13" s="36"/>
      <c r="M13" s="36"/>
      <c r="N13" s="36"/>
      <c r="O13" s="36"/>
      <c r="P13" s="36"/>
      <c r="Q13" s="36"/>
    </row>
    <row r="14" ht="20.25" customHeight="1" spans="1:17">
      <c r="A14" s="21"/>
      <c r="B14" s="21" t="s">
        <v>356</v>
      </c>
      <c r="C14" s="21" t="str">
        <f>"A05040101"&amp;"  "&amp;"复印纸"</f>
        <v>A05040101  复印纸</v>
      </c>
      <c r="D14" s="37" t="s">
        <v>357</v>
      </c>
      <c r="E14" s="24">
        <v>15</v>
      </c>
      <c r="F14" s="36"/>
      <c r="G14" s="36">
        <v>2160</v>
      </c>
      <c r="H14" s="32">
        <v>2160</v>
      </c>
      <c r="I14" s="32"/>
      <c r="J14" s="32"/>
      <c r="K14" s="32"/>
      <c r="L14" s="36"/>
      <c r="M14" s="36"/>
      <c r="N14" s="36"/>
      <c r="O14" s="36"/>
      <c r="P14" s="36"/>
      <c r="Q14" s="36"/>
    </row>
    <row r="15" ht="20.25" customHeight="1" spans="1:17">
      <c r="A15" s="21"/>
      <c r="B15" s="21" t="s">
        <v>353</v>
      </c>
      <c r="C15" s="21" t="str">
        <f>"C1804010201"&amp;"  "&amp;"机动车保险服务"</f>
        <v>C1804010201  机动车保险服务</v>
      </c>
      <c r="D15" s="37" t="s">
        <v>355</v>
      </c>
      <c r="E15" s="24">
        <v>1</v>
      </c>
      <c r="F15" s="36"/>
      <c r="G15" s="36">
        <v>3500</v>
      </c>
      <c r="H15" s="32">
        <v>3500</v>
      </c>
      <c r="I15" s="32"/>
      <c r="J15" s="32"/>
      <c r="K15" s="32"/>
      <c r="L15" s="36"/>
      <c r="M15" s="36"/>
      <c r="N15" s="36"/>
      <c r="O15" s="36"/>
      <c r="P15" s="36"/>
      <c r="Q15" s="36"/>
    </row>
    <row r="16" ht="20.25" customHeight="1" spans="1:17">
      <c r="A16" s="21"/>
      <c r="B16" s="21" t="s">
        <v>358</v>
      </c>
      <c r="C16" s="21" t="str">
        <f>"C23120301"&amp;"  "&amp;"车辆维修和保养服务"</f>
        <v>C23120301  车辆维修和保养服务</v>
      </c>
      <c r="D16" s="37" t="s">
        <v>355</v>
      </c>
      <c r="E16" s="24">
        <v>1</v>
      </c>
      <c r="F16" s="36"/>
      <c r="G16" s="36">
        <v>8000</v>
      </c>
      <c r="H16" s="32">
        <v>8000</v>
      </c>
      <c r="I16" s="32"/>
      <c r="J16" s="32"/>
      <c r="K16" s="32"/>
      <c r="L16" s="36"/>
      <c r="M16" s="36"/>
      <c r="N16" s="36"/>
      <c r="O16" s="36"/>
      <c r="P16" s="36"/>
      <c r="Q16" s="36"/>
    </row>
    <row r="17" ht="20.25" customHeight="1" spans="1:17">
      <c r="A17" s="35" t="s">
        <v>225</v>
      </c>
      <c r="B17" s="21"/>
      <c r="C17" s="21"/>
      <c r="D17" s="21"/>
      <c r="E17" s="21"/>
      <c r="F17" s="36"/>
      <c r="G17" s="36">
        <v>980500</v>
      </c>
      <c r="H17" s="36">
        <v>980500</v>
      </c>
      <c r="I17" s="36"/>
      <c r="J17" s="32"/>
      <c r="K17" s="32"/>
      <c r="L17" s="36"/>
      <c r="M17" s="36"/>
      <c r="N17" s="36"/>
      <c r="O17" s="36"/>
      <c r="P17" s="36"/>
      <c r="Q17" s="36"/>
    </row>
    <row r="18" ht="20.25" customHeight="1" spans="1:17">
      <c r="A18" s="21"/>
      <c r="B18" s="21" t="s">
        <v>225</v>
      </c>
      <c r="C18" s="21" t="str">
        <f>"C21040001"&amp;"  "&amp;"物业管理服务"</f>
        <v>C21040001  物业管理服务</v>
      </c>
      <c r="D18" s="37" t="s">
        <v>359</v>
      </c>
      <c r="E18" s="24">
        <v>1</v>
      </c>
      <c r="F18" s="36"/>
      <c r="G18" s="36">
        <v>980500</v>
      </c>
      <c r="H18" s="32">
        <v>980500</v>
      </c>
      <c r="I18" s="32"/>
      <c r="J18" s="32"/>
      <c r="K18" s="32"/>
      <c r="L18" s="36"/>
      <c r="M18" s="36"/>
      <c r="N18" s="36"/>
      <c r="O18" s="36"/>
      <c r="P18" s="36"/>
      <c r="Q18" s="36"/>
    </row>
    <row r="19" ht="20.25" customHeight="1" spans="1:17">
      <c r="A19" s="24" t="s">
        <v>32</v>
      </c>
      <c r="B19" s="24"/>
      <c r="C19" s="24"/>
      <c r="D19" s="37"/>
      <c r="E19" s="37"/>
      <c r="F19" s="36"/>
      <c r="G19" s="36">
        <v>1564160</v>
      </c>
      <c r="H19" s="36">
        <v>1564160</v>
      </c>
      <c r="I19" s="36"/>
      <c r="J19" s="36"/>
      <c r="K19" s="36"/>
      <c r="L19" s="36"/>
      <c r="M19" s="36"/>
      <c r="N19" s="36"/>
      <c r="O19" s="36"/>
      <c r="P19" s="36"/>
      <c r="Q19" s="36"/>
    </row>
  </sheetData>
  <mergeCells count="17">
    <mergeCell ref="A1:M1"/>
    <mergeCell ref="A2:Q2"/>
    <mergeCell ref="A3:M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472222222222222" right="0.275" top="1" bottom="1" header="0.5" footer="0.5"/>
  <pageSetup paperSize="9" scale="56"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C12"/>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3"/>
      <c r="B1" s="23"/>
      <c r="C1" s="23"/>
      <c r="D1" s="23"/>
      <c r="E1" s="23"/>
      <c r="F1" s="23"/>
      <c r="G1" s="23"/>
      <c r="H1" s="23"/>
      <c r="I1" s="23"/>
      <c r="J1" s="23"/>
      <c r="K1" s="23"/>
      <c r="L1" s="23"/>
      <c r="M1" s="23"/>
      <c r="N1" s="23" t="s">
        <v>360</v>
      </c>
    </row>
    <row r="2" ht="45" customHeight="1" spans="1:14">
      <c r="A2" s="29" t="s">
        <v>361</v>
      </c>
      <c r="B2" s="29"/>
      <c r="C2" s="29"/>
      <c r="D2" s="29"/>
      <c r="E2" s="29"/>
      <c r="F2" s="29"/>
      <c r="G2" s="29"/>
      <c r="H2" s="29"/>
      <c r="I2" s="29"/>
      <c r="J2" s="29"/>
      <c r="K2" s="29"/>
      <c r="L2" s="29"/>
      <c r="M2" s="29"/>
      <c r="N2" s="29"/>
    </row>
    <row r="3" ht="20.25" customHeight="1" spans="1:14">
      <c r="A3" s="18" t="str">
        <f>"单位名称："&amp;"易门县机关事务服务中心"</f>
        <v>单位名称：易门县机关事务服务中心</v>
      </c>
      <c r="B3" s="18"/>
      <c r="C3" s="18"/>
      <c r="D3" s="18"/>
      <c r="E3" s="18"/>
      <c r="F3" s="18"/>
      <c r="G3" s="18"/>
      <c r="H3" s="18"/>
      <c r="I3" s="23"/>
      <c r="J3" s="23"/>
      <c r="K3" s="23"/>
      <c r="L3" s="23"/>
      <c r="M3" s="23"/>
      <c r="N3" s="23" t="s">
        <v>29</v>
      </c>
    </row>
    <row r="4" ht="27.15" customHeight="1" spans="1:14">
      <c r="A4" s="30" t="s">
        <v>340</v>
      </c>
      <c r="B4" s="30" t="s">
        <v>362</v>
      </c>
      <c r="C4" s="30" t="s">
        <v>363</v>
      </c>
      <c r="D4" s="30" t="s">
        <v>141</v>
      </c>
      <c r="E4" s="30"/>
      <c r="F4" s="30"/>
      <c r="G4" s="30"/>
      <c r="H4" s="30"/>
      <c r="I4" s="30"/>
      <c r="J4" s="30"/>
      <c r="K4" s="30"/>
      <c r="L4" s="30"/>
      <c r="M4" s="30"/>
      <c r="N4" s="30"/>
    </row>
    <row r="5" ht="23.4" customHeight="1" spans="1:14">
      <c r="A5" s="30" t="s">
        <v>346</v>
      </c>
      <c r="B5" s="30"/>
      <c r="C5" s="30" t="s">
        <v>364</v>
      </c>
      <c r="D5" s="30" t="s">
        <v>32</v>
      </c>
      <c r="E5" s="30" t="s">
        <v>35</v>
      </c>
      <c r="F5" s="30" t="s">
        <v>347</v>
      </c>
      <c r="G5" s="30" t="s">
        <v>348</v>
      </c>
      <c r="H5" s="30" t="s">
        <v>38</v>
      </c>
      <c r="I5" s="30" t="s">
        <v>349</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1"/>
      <c r="B8" s="21"/>
      <c r="C8" s="21"/>
      <c r="D8" s="32"/>
      <c r="E8" s="32"/>
      <c r="F8" s="32"/>
      <c r="G8" s="32"/>
      <c r="H8" s="32"/>
      <c r="I8" s="32"/>
      <c r="J8" s="32"/>
      <c r="K8" s="32"/>
      <c r="L8" s="32"/>
      <c r="M8" s="32"/>
      <c r="N8" s="32"/>
    </row>
    <row r="9" ht="20.25" customHeight="1" spans="1:14">
      <c r="A9" s="21"/>
      <c r="B9" s="21"/>
      <c r="C9" s="21"/>
      <c r="D9" s="32"/>
      <c r="E9" s="32"/>
      <c r="F9" s="32"/>
      <c r="G9" s="32"/>
      <c r="H9" s="32"/>
      <c r="I9" s="32"/>
      <c r="J9" s="32"/>
      <c r="K9" s="32"/>
      <c r="L9" s="32"/>
      <c r="M9" s="32"/>
      <c r="N9" s="32"/>
    </row>
    <row r="10" ht="20.25" customHeight="1" spans="1:14">
      <c r="A10" s="24" t="s">
        <v>32</v>
      </c>
      <c r="B10" s="24"/>
      <c r="C10" s="24"/>
      <c r="D10" s="32"/>
      <c r="E10" s="32"/>
      <c r="F10" s="32"/>
      <c r="G10" s="32"/>
      <c r="H10" s="32"/>
      <c r="I10" s="32"/>
      <c r="J10" s="32"/>
      <c r="K10" s="32"/>
      <c r="L10" s="32"/>
      <c r="M10" s="32"/>
      <c r="N10" s="32"/>
    </row>
    <row r="12" customHeight="1" spans="1:3">
      <c r="A12" s="22" t="s">
        <v>365</v>
      </c>
      <c r="B12" s="22"/>
      <c r="C12" s="22"/>
    </row>
  </sheetData>
  <mergeCells count="15">
    <mergeCell ref="A1:I1"/>
    <mergeCell ref="A2:N2"/>
    <mergeCell ref="A3:H3"/>
    <mergeCell ref="D4:N4"/>
    <mergeCell ref="I5:N5"/>
    <mergeCell ref="A10:C10"/>
    <mergeCell ref="A12:C12"/>
    <mergeCell ref="A4:A6"/>
    <mergeCell ref="B4:B6"/>
    <mergeCell ref="C4:C6"/>
    <mergeCell ref="D5:D6"/>
    <mergeCell ref="E5:E6"/>
    <mergeCell ref="F5:F6"/>
    <mergeCell ref="G5:G6"/>
    <mergeCell ref="H5:H6"/>
  </mergeCells>
  <pageMargins left="0.75" right="0.75" top="1" bottom="1" header="0.5" footer="0.5"/>
  <pageSetup paperSize="9" scale="48"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0" sqref="A10:C10"/>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23" t="s">
        <v>366</v>
      </c>
    </row>
    <row r="2" ht="45.15" customHeight="1" spans="1:11">
      <c r="A2" s="25" t="s">
        <v>367</v>
      </c>
      <c r="B2" s="25"/>
      <c r="C2" s="25"/>
      <c r="D2" s="25"/>
      <c r="E2" s="25"/>
      <c r="F2" s="25"/>
      <c r="G2" s="25"/>
      <c r="H2" s="25"/>
      <c r="I2" s="25"/>
      <c r="J2" s="25"/>
      <c r="K2" s="25"/>
    </row>
    <row r="3" ht="18.75" customHeight="1" spans="1:11">
      <c r="A3" s="18" t="str">
        <f>"单位名称："&amp;"易门县机关事务服务中心"</f>
        <v>单位名称：易门县机关事务服务中心</v>
      </c>
      <c r="B3" s="18"/>
      <c r="C3" s="18"/>
      <c r="D3" s="18"/>
      <c r="E3" s="18"/>
      <c r="F3" s="18"/>
      <c r="G3" s="18"/>
      <c r="H3" s="18"/>
      <c r="I3" s="18"/>
      <c r="J3" s="18"/>
      <c r="K3" s="23" t="s">
        <v>29</v>
      </c>
    </row>
    <row r="4" ht="22.5" customHeight="1" spans="1:11">
      <c r="A4" s="28" t="s">
        <v>368</v>
      </c>
      <c r="B4" s="28" t="s">
        <v>141</v>
      </c>
      <c r="C4" s="28"/>
      <c r="D4" s="28"/>
      <c r="E4" s="28" t="s">
        <v>369</v>
      </c>
      <c r="F4" s="28"/>
      <c r="G4" s="28"/>
      <c r="H4" s="28"/>
      <c r="I4" s="28"/>
      <c r="J4" s="28"/>
      <c r="K4" s="28"/>
    </row>
    <row r="5" ht="22.5" customHeight="1" spans="1:11">
      <c r="A5" s="28"/>
      <c r="B5" s="28" t="s">
        <v>32</v>
      </c>
      <c r="C5" s="28" t="s">
        <v>35</v>
      </c>
      <c r="D5" s="28" t="s">
        <v>347</v>
      </c>
      <c r="E5" s="28" t="s">
        <v>370</v>
      </c>
      <c r="F5" s="28" t="s">
        <v>371</v>
      </c>
      <c r="G5" s="12" t="s">
        <v>372</v>
      </c>
      <c r="H5" s="12" t="s">
        <v>373</v>
      </c>
      <c r="I5" s="12" t="s">
        <v>374</v>
      </c>
      <c r="J5" s="12" t="s">
        <v>375</v>
      </c>
      <c r="K5" s="12" t="s">
        <v>376</v>
      </c>
    </row>
    <row r="6" ht="18.75" customHeight="1" spans="1:11">
      <c r="A6" s="24" t="s">
        <v>46</v>
      </c>
      <c r="B6" s="24" t="s">
        <v>47</v>
      </c>
      <c r="C6" s="24" t="s">
        <v>48</v>
      </c>
      <c r="D6" s="24" t="s">
        <v>49</v>
      </c>
      <c r="E6" s="24" t="s">
        <v>50</v>
      </c>
      <c r="F6" s="24" t="s">
        <v>51</v>
      </c>
      <c r="G6" s="24" t="s">
        <v>52</v>
      </c>
      <c r="H6" s="24" t="s">
        <v>53</v>
      </c>
      <c r="I6" s="24" t="s">
        <v>54</v>
      </c>
      <c r="J6" s="24" t="s">
        <v>71</v>
      </c>
      <c r="K6" s="24" t="s">
        <v>377</v>
      </c>
    </row>
    <row r="7" ht="18.75" customHeight="1" spans="1:11">
      <c r="A7" s="21"/>
      <c r="B7" s="21"/>
      <c r="C7" s="21"/>
      <c r="D7" s="21"/>
      <c r="E7" s="21"/>
      <c r="F7" s="21"/>
      <c r="G7" s="21"/>
      <c r="H7" s="21"/>
      <c r="I7" s="21"/>
      <c r="J7" s="21"/>
      <c r="K7" s="21"/>
    </row>
    <row r="8" ht="18.75" customHeight="1" spans="1:11">
      <c r="A8" s="24"/>
      <c r="B8" s="21"/>
      <c r="C8" s="21"/>
      <c r="D8" s="21"/>
      <c r="E8" s="21"/>
      <c r="F8" s="21"/>
      <c r="G8" s="21"/>
      <c r="H8" s="21"/>
      <c r="I8" s="21"/>
      <c r="J8" s="21"/>
      <c r="K8" s="21"/>
    </row>
    <row r="10" customHeight="1" spans="1:3">
      <c r="A10" s="22" t="s">
        <v>365</v>
      </c>
      <c r="B10" s="22"/>
      <c r="C10" s="22"/>
    </row>
  </sheetData>
  <mergeCells count="6">
    <mergeCell ref="A2:K2"/>
    <mergeCell ref="A3:C3"/>
    <mergeCell ref="B4:D4"/>
    <mergeCell ref="E4:K4"/>
    <mergeCell ref="A10:C10"/>
    <mergeCell ref="A4:A5"/>
  </mergeCells>
  <pageMargins left="0.75" right="0.75" top="1" bottom="1" header="0.5" footer="0.5"/>
  <pageSetup paperSize="9" scale="63"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C9"/>
    </sheetView>
  </sheetViews>
  <sheetFormatPr defaultColWidth="8.85" defaultRowHeight="15" customHeight="1"/>
  <cols>
    <col min="1" max="10" width="28.575" customWidth="1"/>
  </cols>
  <sheetData>
    <row r="1" ht="18.75" customHeight="1" spans="1:10">
      <c r="A1" s="18"/>
      <c r="B1" s="18"/>
      <c r="C1" s="18"/>
      <c r="D1" s="18"/>
      <c r="E1" s="18"/>
      <c r="F1" s="18"/>
      <c r="G1" s="18"/>
      <c r="H1" s="18"/>
      <c r="I1" s="18"/>
      <c r="J1" s="23" t="s">
        <v>378</v>
      </c>
    </row>
    <row r="2" ht="52.05" customHeight="1" spans="1:10">
      <c r="A2" s="25" t="s">
        <v>379</v>
      </c>
      <c r="B2" s="26"/>
      <c r="C2" s="26"/>
      <c r="D2" s="26"/>
      <c r="E2" s="26"/>
      <c r="F2" s="26"/>
      <c r="G2" s="26"/>
      <c r="H2" s="26"/>
      <c r="I2" s="26"/>
      <c r="J2" s="26"/>
    </row>
    <row r="3" ht="21.3" customHeight="1" spans="1:10">
      <c r="A3" s="18" t="str">
        <f>"单位名称："&amp;"易门县机关事务服务中心"</f>
        <v>单位名称：易门县机关事务服务中心</v>
      </c>
      <c r="B3" s="18"/>
      <c r="C3" s="18"/>
      <c r="D3" s="27"/>
      <c r="E3" s="27"/>
      <c r="F3" s="27"/>
      <c r="G3" s="27"/>
      <c r="H3" s="27"/>
      <c r="I3" s="27"/>
      <c r="J3" s="27"/>
    </row>
    <row r="4" ht="27.15" customHeight="1" spans="1:10">
      <c r="A4" s="20" t="s">
        <v>231</v>
      </c>
      <c r="B4" s="20" t="s">
        <v>232</v>
      </c>
      <c r="C4" s="20" t="s">
        <v>233</v>
      </c>
      <c r="D4" s="20" t="s">
        <v>234</v>
      </c>
      <c r="E4" s="20" t="s">
        <v>235</v>
      </c>
      <c r="F4" s="20" t="s">
        <v>236</v>
      </c>
      <c r="G4" s="20" t="s">
        <v>237</v>
      </c>
      <c r="H4" s="20" t="s">
        <v>238</v>
      </c>
      <c r="I4" s="20" t="s">
        <v>239</v>
      </c>
      <c r="J4" s="20" t="s">
        <v>240</v>
      </c>
    </row>
    <row r="5" ht="18.75" customHeight="1" spans="1:10">
      <c r="A5" s="20" t="s">
        <v>46</v>
      </c>
      <c r="B5" s="20" t="s">
        <v>47</v>
      </c>
      <c r="C5" s="20" t="s">
        <v>48</v>
      </c>
      <c r="D5" s="20" t="s">
        <v>49</v>
      </c>
      <c r="E5" s="20" t="s">
        <v>50</v>
      </c>
      <c r="F5" s="20" t="s">
        <v>51</v>
      </c>
      <c r="G5" s="20" t="s">
        <v>52</v>
      </c>
      <c r="H5" s="20" t="s">
        <v>53</v>
      </c>
      <c r="I5" s="20" t="s">
        <v>54</v>
      </c>
      <c r="J5" s="20" t="s">
        <v>71</v>
      </c>
    </row>
    <row r="6" ht="18.75" customHeight="1" spans="1:10">
      <c r="A6" s="21"/>
      <c r="B6" s="21"/>
      <c r="C6" s="21"/>
      <c r="D6" s="21"/>
      <c r="E6" s="21"/>
      <c r="F6" s="21"/>
      <c r="G6" s="21"/>
      <c r="H6" s="21"/>
      <c r="I6" s="21"/>
      <c r="J6" s="21"/>
    </row>
    <row r="7" ht="18.75" customHeight="1" spans="1:10">
      <c r="A7" s="21"/>
      <c r="B7" s="21"/>
      <c r="C7" s="21"/>
      <c r="D7" s="21"/>
      <c r="E7" s="21"/>
      <c r="F7" s="21"/>
      <c r="G7" s="21"/>
      <c r="H7" s="21"/>
      <c r="I7" s="21"/>
      <c r="J7" s="21"/>
    </row>
    <row r="9" customHeight="1" spans="1:3">
      <c r="A9" s="22" t="s">
        <v>380</v>
      </c>
      <c r="B9" s="22"/>
      <c r="C9" s="22"/>
    </row>
  </sheetData>
  <mergeCells count="3">
    <mergeCell ref="A2:J2"/>
    <mergeCell ref="A3:C3"/>
    <mergeCell ref="A9:C9"/>
  </mergeCells>
  <pageMargins left="0.75" right="0.75" top="1" bottom="1" header="0.5" footer="0.5"/>
  <pageSetup paperSize="9" scale="46"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C9"/>
    </sheetView>
  </sheetViews>
  <sheetFormatPr defaultColWidth="8.85" defaultRowHeight="15" customHeight="1" outlineLevelCol="7"/>
  <cols>
    <col min="1" max="8" width="28.575" customWidth="1"/>
  </cols>
  <sheetData>
    <row r="1" ht="18.75" customHeight="1" spans="1:8">
      <c r="A1" s="18"/>
      <c r="B1" s="18"/>
      <c r="C1" s="18"/>
      <c r="D1" s="18"/>
      <c r="E1" s="18"/>
      <c r="F1" s="18"/>
      <c r="G1" s="18"/>
      <c r="H1" s="23" t="s">
        <v>381</v>
      </c>
    </row>
    <row r="2" ht="41.4" customHeight="1" spans="1:8">
      <c r="A2" s="19" t="s">
        <v>382</v>
      </c>
      <c r="B2" s="19"/>
      <c r="C2" s="19"/>
      <c r="D2" s="19"/>
      <c r="E2" s="19"/>
      <c r="F2" s="19"/>
      <c r="G2" s="19"/>
      <c r="H2" s="19"/>
    </row>
    <row r="3" ht="18.75" customHeight="1" spans="1:8">
      <c r="A3" s="18" t="str">
        <f>"单位名称："&amp;"易门县机关事务服务中心"</f>
        <v>单位名称：易门县机关事务服务中心</v>
      </c>
      <c r="B3" s="18"/>
      <c r="C3" s="18"/>
      <c r="D3" s="18"/>
      <c r="E3" s="18"/>
      <c r="F3" s="18"/>
      <c r="G3" s="18"/>
      <c r="H3" s="18"/>
    </row>
    <row r="4" ht="18.75" customHeight="1" spans="1:8">
      <c r="A4" s="20" t="s">
        <v>134</v>
      </c>
      <c r="B4" s="20" t="s">
        <v>383</v>
      </c>
      <c r="C4" s="20" t="s">
        <v>384</v>
      </c>
      <c r="D4" s="20" t="s">
        <v>385</v>
      </c>
      <c r="E4" s="20" t="s">
        <v>343</v>
      </c>
      <c r="F4" s="20" t="s">
        <v>386</v>
      </c>
      <c r="G4" s="20"/>
      <c r="H4" s="20"/>
    </row>
    <row r="5" ht="18.75" customHeight="1" spans="1:8">
      <c r="A5" s="20"/>
      <c r="B5" s="20"/>
      <c r="C5" s="20"/>
      <c r="D5" s="20"/>
      <c r="E5" s="20"/>
      <c r="F5" s="20" t="s">
        <v>344</v>
      </c>
      <c r="G5" s="20" t="s">
        <v>387</v>
      </c>
      <c r="H5" s="20" t="s">
        <v>388</v>
      </c>
    </row>
    <row r="6" ht="18.75" customHeight="1" spans="1:8">
      <c r="A6" s="20" t="s">
        <v>46</v>
      </c>
      <c r="B6" s="20" t="s">
        <v>47</v>
      </c>
      <c r="C6" s="20" t="s">
        <v>48</v>
      </c>
      <c r="D6" s="20" t="s">
        <v>49</v>
      </c>
      <c r="E6" s="20" t="s">
        <v>50</v>
      </c>
      <c r="F6" s="20" t="s">
        <v>51</v>
      </c>
      <c r="G6" s="20" t="s">
        <v>52</v>
      </c>
      <c r="H6" s="20" t="s">
        <v>53</v>
      </c>
    </row>
    <row r="7" ht="18.75" customHeight="1" spans="1:8">
      <c r="A7" s="21"/>
      <c r="B7" s="21"/>
      <c r="C7" s="21"/>
      <c r="D7" s="21"/>
      <c r="E7" s="24"/>
      <c r="F7" s="24"/>
      <c r="G7" s="17"/>
      <c r="H7" s="17"/>
    </row>
    <row r="9" customHeight="1" spans="1:3">
      <c r="A9" s="22" t="s">
        <v>365</v>
      </c>
      <c r="B9" s="22"/>
      <c r="C9" s="22"/>
    </row>
  </sheetData>
  <mergeCells count="9">
    <mergeCell ref="A2:H2"/>
    <mergeCell ref="A3:C3"/>
    <mergeCell ref="F4:H4"/>
    <mergeCell ref="A9:C9"/>
    <mergeCell ref="A4:A5"/>
    <mergeCell ref="B4:B5"/>
    <mergeCell ref="C4:C5"/>
    <mergeCell ref="D4:D5"/>
    <mergeCell ref="E4:E5"/>
  </mergeCells>
  <pageMargins left="0.75" right="0.75" top="1" bottom="1" header="0.5" footer="0.5"/>
  <pageSetup paperSize="9" scale="57"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C12"/>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9"/>
      <c r="I1" s="9"/>
      <c r="J1" s="9"/>
      <c r="K1" s="9" t="s">
        <v>389</v>
      </c>
    </row>
    <row r="2" ht="45" customHeight="1" spans="1:11">
      <c r="A2" s="2" t="s">
        <v>390</v>
      </c>
      <c r="B2" s="2"/>
      <c r="C2" s="2"/>
      <c r="D2" s="2"/>
      <c r="E2" s="2"/>
      <c r="F2" s="2"/>
      <c r="G2" s="2"/>
      <c r="H2" s="2"/>
      <c r="I2" s="2"/>
      <c r="J2" s="2"/>
      <c r="K2" s="2"/>
    </row>
    <row r="3" ht="18.75" customHeight="1" spans="1:11">
      <c r="A3" s="3" t="str">
        <f>"单位名称："&amp;"易门县机关事务服务中心"</f>
        <v>单位名称：易门县机关事务服务中心</v>
      </c>
      <c r="B3" s="3"/>
      <c r="C3" s="3"/>
      <c r="D3" s="3"/>
      <c r="E3" s="3"/>
      <c r="F3" s="3"/>
      <c r="G3" s="3"/>
      <c r="H3" s="10"/>
      <c r="I3" s="10"/>
      <c r="J3" s="10"/>
      <c r="K3" s="10" t="s">
        <v>29</v>
      </c>
    </row>
    <row r="4" ht="18.75" customHeight="1" spans="1:11">
      <c r="A4" s="12" t="s">
        <v>205</v>
      </c>
      <c r="B4" s="12" t="s">
        <v>136</v>
      </c>
      <c r="C4" s="12" t="s">
        <v>206</v>
      </c>
      <c r="D4" s="12" t="s">
        <v>137</v>
      </c>
      <c r="E4" s="12" t="s">
        <v>138</v>
      </c>
      <c r="F4" s="12" t="s">
        <v>207</v>
      </c>
      <c r="G4" s="12" t="s">
        <v>140</v>
      </c>
      <c r="H4" s="12" t="s">
        <v>32</v>
      </c>
      <c r="I4" s="12" t="s">
        <v>391</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7"/>
      <c r="I8" s="17"/>
      <c r="J8" s="17"/>
      <c r="K8" s="17"/>
    </row>
    <row r="9" ht="20.25" customHeight="1" spans="1:11">
      <c r="A9" s="14"/>
      <c r="B9" s="15"/>
      <c r="C9" s="14"/>
      <c r="D9" s="14"/>
      <c r="E9" s="14"/>
      <c r="F9" s="14"/>
      <c r="G9" s="14"/>
      <c r="H9" s="17"/>
      <c r="I9" s="17"/>
      <c r="J9" s="17"/>
      <c r="K9" s="17"/>
    </row>
    <row r="10" ht="20.25" customHeight="1" spans="1:11">
      <c r="A10" s="16" t="s">
        <v>32</v>
      </c>
      <c r="B10" s="16"/>
      <c r="C10" s="16"/>
      <c r="D10" s="16"/>
      <c r="E10" s="16"/>
      <c r="F10" s="16"/>
      <c r="G10" s="16"/>
      <c r="H10" s="17"/>
      <c r="I10" s="17"/>
      <c r="J10" s="17"/>
      <c r="K10" s="17"/>
    </row>
    <row r="12" customHeight="1" spans="1:1">
      <c r="A12" t="s">
        <v>392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4"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J16" sqref="J16"/>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9"/>
      <c r="F1" s="9"/>
      <c r="G1" s="9" t="s">
        <v>393</v>
      </c>
    </row>
    <row r="2" ht="45" customHeight="1" spans="1:7">
      <c r="A2" s="2" t="s">
        <v>394</v>
      </c>
      <c r="B2" s="2"/>
      <c r="C2" s="2"/>
      <c r="D2" s="2"/>
      <c r="E2" s="2"/>
      <c r="F2" s="2"/>
      <c r="G2" s="2"/>
    </row>
    <row r="3" ht="24.15" customHeight="1" spans="1:7">
      <c r="A3" s="3" t="str">
        <f>"单位名称："&amp;"易门县机关事务服务中心"</f>
        <v>单位名称：易门县机关事务服务中心</v>
      </c>
      <c r="B3" s="3"/>
      <c r="C3" s="3"/>
      <c r="D3" s="3"/>
      <c r="E3" s="10"/>
      <c r="F3" s="10"/>
      <c r="G3" s="10" t="s">
        <v>29</v>
      </c>
    </row>
    <row r="4" ht="18.75" customHeight="1" spans="1:7">
      <c r="A4" s="4" t="s">
        <v>206</v>
      </c>
      <c r="B4" s="4" t="s">
        <v>205</v>
      </c>
      <c r="C4" s="4" t="s">
        <v>136</v>
      </c>
      <c r="D4" s="4" t="s">
        <v>395</v>
      </c>
      <c r="E4" s="4" t="s">
        <v>35</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46</v>
      </c>
      <c r="B7" s="5">
        <v>2</v>
      </c>
      <c r="C7" s="5">
        <v>3</v>
      </c>
      <c r="D7" s="5">
        <v>4</v>
      </c>
      <c r="E7" s="5">
        <v>5</v>
      </c>
      <c r="F7" s="5">
        <v>6</v>
      </c>
      <c r="G7" s="5">
        <v>7</v>
      </c>
    </row>
    <row r="8" ht="20.25" customHeight="1" spans="1:7">
      <c r="A8" s="6" t="s">
        <v>56</v>
      </c>
      <c r="B8" s="6" t="s">
        <v>211</v>
      </c>
      <c r="C8" s="7" t="s">
        <v>210</v>
      </c>
      <c r="D8" s="6" t="s">
        <v>396</v>
      </c>
      <c r="E8" s="11">
        <v>50000</v>
      </c>
      <c r="F8" s="11"/>
      <c r="G8" s="11"/>
    </row>
    <row r="9" ht="20.25" customHeight="1" spans="1:7">
      <c r="A9" s="6" t="s">
        <v>56</v>
      </c>
      <c r="B9" s="6" t="s">
        <v>211</v>
      </c>
      <c r="C9" s="7" t="s">
        <v>215</v>
      </c>
      <c r="D9" s="6" t="s">
        <v>396</v>
      </c>
      <c r="E9" s="11">
        <v>469000</v>
      </c>
      <c r="F9" s="11"/>
      <c r="G9" s="11"/>
    </row>
    <row r="10" ht="20.25" customHeight="1" spans="1:7">
      <c r="A10" s="6" t="s">
        <v>56</v>
      </c>
      <c r="B10" s="6" t="s">
        <v>211</v>
      </c>
      <c r="C10" s="7" t="s">
        <v>219</v>
      </c>
      <c r="D10" s="6" t="s">
        <v>396</v>
      </c>
      <c r="E10" s="11">
        <v>200000</v>
      </c>
      <c r="F10" s="11"/>
      <c r="G10" s="11"/>
    </row>
    <row r="11" ht="20.25" customHeight="1" spans="1:7">
      <c r="A11" s="6" t="s">
        <v>56</v>
      </c>
      <c r="B11" s="6" t="s">
        <v>211</v>
      </c>
      <c r="C11" s="7" t="s">
        <v>223</v>
      </c>
      <c r="D11" s="6" t="s">
        <v>396</v>
      </c>
      <c r="E11" s="11">
        <v>5000</v>
      </c>
      <c r="F11" s="11"/>
      <c r="G11" s="11"/>
    </row>
    <row r="12" ht="20.25" customHeight="1" spans="1:7">
      <c r="A12" s="6" t="s">
        <v>56</v>
      </c>
      <c r="B12" s="6" t="s">
        <v>211</v>
      </c>
      <c r="C12" s="7" t="s">
        <v>225</v>
      </c>
      <c r="D12" s="6" t="s">
        <v>396</v>
      </c>
      <c r="E12" s="11">
        <v>980500</v>
      </c>
      <c r="F12" s="11"/>
      <c r="G12" s="11"/>
    </row>
    <row r="13" ht="20.25" customHeight="1" spans="1:7">
      <c r="A13" s="6" t="s">
        <v>56</v>
      </c>
      <c r="B13" s="6" t="s">
        <v>211</v>
      </c>
      <c r="C13" s="7" t="s">
        <v>227</v>
      </c>
      <c r="D13" s="6" t="s">
        <v>396</v>
      </c>
      <c r="E13" s="11">
        <v>500000</v>
      </c>
      <c r="F13" s="11"/>
      <c r="G13" s="11"/>
    </row>
    <row r="14" ht="20.25" customHeight="1" spans="1:7">
      <c r="A14" s="8" t="s">
        <v>32</v>
      </c>
      <c r="B14" s="8"/>
      <c r="C14" s="8"/>
      <c r="D14" s="8"/>
      <c r="E14" s="11">
        <v>2204500</v>
      </c>
      <c r="F14" s="11"/>
      <c r="G14" s="11"/>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C1" workbookViewId="0">
      <selection activeCell="A1" sqref="A1"/>
    </sheetView>
  </sheetViews>
  <sheetFormatPr defaultColWidth="8.85" defaultRowHeight="15" customHeight="1"/>
  <cols>
    <col min="1" max="1" width="18.5" customWidth="1"/>
    <col min="2" max="2" width="22" customWidth="1"/>
    <col min="3" max="3" width="12.125" customWidth="1"/>
    <col min="4" max="4" width="13.25" customWidth="1"/>
    <col min="5" max="5" width="11.625" customWidth="1"/>
    <col min="6" max="6" width="15.375" customWidth="1"/>
    <col min="7" max="8" width="16.125" customWidth="1"/>
    <col min="9" max="9" width="9.25" customWidth="1"/>
    <col min="10" max="10" width="11" customWidth="1"/>
    <col min="11" max="11" width="15.875" customWidth="1"/>
    <col min="12" max="12" width="11.875" customWidth="1"/>
    <col min="13" max="13" width="15.625" customWidth="1"/>
    <col min="14" max="14" width="9.375" customWidth="1"/>
    <col min="15" max="15" width="6.625" customWidth="1"/>
    <col min="16" max="16" width="11.875" customWidth="1"/>
    <col min="17" max="17" width="13.875" customWidth="1"/>
    <col min="18" max="18" width="15.125" customWidth="1"/>
    <col min="19" max="19" width="17" customWidth="1"/>
  </cols>
  <sheetData>
    <row r="1" ht="18.75" customHeight="1" spans="1:19">
      <c r="A1" s="1"/>
      <c r="B1" s="1"/>
      <c r="C1" s="1"/>
      <c r="D1" s="1"/>
      <c r="E1" s="1"/>
      <c r="F1" s="1"/>
      <c r="G1" s="1"/>
      <c r="H1" s="1"/>
      <c r="I1" s="9"/>
      <c r="J1" s="9"/>
      <c r="K1" s="9"/>
      <c r="L1" s="9"/>
      <c r="M1" s="9"/>
      <c r="N1" s="9"/>
      <c r="O1" s="9"/>
      <c r="P1" s="9"/>
      <c r="Q1" s="9"/>
      <c r="R1" s="9"/>
      <c r="S1" s="9" t="s">
        <v>27</v>
      </c>
    </row>
    <row r="2" ht="37.5" customHeight="1" spans="1:19">
      <c r="A2" s="2" t="s">
        <v>28</v>
      </c>
      <c r="B2" s="2"/>
      <c r="C2" s="2"/>
      <c r="D2" s="2"/>
      <c r="E2" s="2"/>
      <c r="F2" s="2"/>
      <c r="G2" s="2"/>
      <c r="H2" s="2"/>
      <c r="I2" s="2"/>
      <c r="J2" s="2"/>
      <c r="K2" s="2"/>
      <c r="L2" s="2"/>
      <c r="M2" s="2"/>
      <c r="N2" s="2"/>
      <c r="O2" s="2"/>
      <c r="P2" s="2"/>
      <c r="Q2" s="2"/>
      <c r="R2" s="2"/>
      <c r="S2" s="2"/>
    </row>
    <row r="3" ht="18.75" customHeight="1" spans="1:19">
      <c r="A3" s="3" t="str">
        <f>"单位名称："&amp;"易门县机关事务服务中心"</f>
        <v>单位名称：易门县机关事务服务中心</v>
      </c>
      <c r="B3" s="3"/>
      <c r="C3" s="3"/>
      <c r="D3" s="3"/>
      <c r="E3" s="50"/>
      <c r="F3" s="50"/>
      <c r="G3" s="50"/>
      <c r="H3" s="50"/>
      <c r="I3" s="10"/>
      <c r="J3" s="10"/>
      <c r="K3" s="10"/>
      <c r="L3" s="10"/>
      <c r="M3" s="10"/>
      <c r="N3" s="10"/>
      <c r="O3" s="10"/>
      <c r="P3" s="10"/>
      <c r="Q3" s="10"/>
      <c r="R3" s="10"/>
      <c r="S3" s="10" t="s">
        <v>29</v>
      </c>
    </row>
    <row r="4" ht="18.75" customHeight="1" spans="1:19">
      <c r="A4" s="12" t="s">
        <v>30</v>
      </c>
      <c r="B4" s="69" t="s">
        <v>31</v>
      </c>
      <c r="C4" s="69" t="s">
        <v>32</v>
      </c>
      <c r="D4" s="69" t="s">
        <v>33</v>
      </c>
      <c r="E4" s="69"/>
      <c r="F4" s="69"/>
      <c r="G4" s="69"/>
      <c r="H4" s="69"/>
      <c r="I4" s="69"/>
      <c r="J4" s="72"/>
      <c r="K4" s="72"/>
      <c r="L4" s="72"/>
      <c r="M4" s="72"/>
      <c r="N4" s="72"/>
      <c r="O4" s="69" t="s">
        <v>20</v>
      </c>
      <c r="P4" s="69"/>
      <c r="Q4" s="69"/>
      <c r="R4" s="69"/>
      <c r="S4" s="69"/>
    </row>
    <row r="5" ht="18.75" customHeight="1" spans="1:19">
      <c r="A5" s="12"/>
      <c r="B5" s="69"/>
      <c r="C5" s="69"/>
      <c r="D5" s="70" t="s">
        <v>34</v>
      </c>
      <c r="E5" s="70" t="s">
        <v>35</v>
      </c>
      <c r="F5" s="70" t="s">
        <v>36</v>
      </c>
      <c r="G5" s="70" t="s">
        <v>37</v>
      </c>
      <c r="H5" s="70" t="s">
        <v>38</v>
      </c>
      <c r="I5" s="73" t="s">
        <v>39</v>
      </c>
      <c r="J5" s="74"/>
      <c r="K5" s="74"/>
      <c r="L5" s="74"/>
      <c r="M5" s="74"/>
      <c r="N5" s="74"/>
      <c r="O5" s="73" t="s">
        <v>34</v>
      </c>
      <c r="P5" s="73" t="s">
        <v>35</v>
      </c>
      <c r="Q5" s="73" t="s">
        <v>36</v>
      </c>
      <c r="R5" s="73" t="s">
        <v>37</v>
      </c>
      <c r="S5" s="70" t="s">
        <v>40</v>
      </c>
    </row>
    <row r="6" ht="18.75" customHeight="1" spans="1:19">
      <c r="A6" s="12"/>
      <c r="B6" s="69"/>
      <c r="C6" s="69"/>
      <c r="D6" s="70"/>
      <c r="E6" s="70"/>
      <c r="F6" s="70"/>
      <c r="G6" s="70"/>
      <c r="H6" s="70"/>
      <c r="I6" s="73" t="s">
        <v>34</v>
      </c>
      <c r="J6" s="73" t="s">
        <v>41</v>
      </c>
      <c r="K6" s="73" t="s">
        <v>42</v>
      </c>
      <c r="L6" s="73" t="s">
        <v>43</v>
      </c>
      <c r="M6" s="73" t="s">
        <v>44</v>
      </c>
      <c r="N6" s="73" t="s">
        <v>45</v>
      </c>
      <c r="O6" s="73"/>
      <c r="P6" s="73"/>
      <c r="Q6" s="73"/>
      <c r="R6" s="73"/>
      <c r="S6" s="70"/>
    </row>
    <row r="7" ht="18.75" customHeight="1" spans="1:19">
      <c r="A7" s="71" t="s">
        <v>46</v>
      </c>
      <c r="B7" s="13" t="s">
        <v>47</v>
      </c>
      <c r="C7" s="13" t="s">
        <v>48</v>
      </c>
      <c r="D7" s="13" t="s">
        <v>49</v>
      </c>
      <c r="E7" s="71" t="s">
        <v>50</v>
      </c>
      <c r="F7" s="13" t="s">
        <v>51</v>
      </c>
      <c r="G7" s="13" t="s">
        <v>52</v>
      </c>
      <c r="H7" s="71"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7">
        <v>4947806.04</v>
      </c>
      <c r="D8" s="17">
        <v>4947806.04</v>
      </c>
      <c r="E8" s="17">
        <v>4947806.04</v>
      </c>
      <c r="F8" s="17"/>
      <c r="G8" s="17"/>
      <c r="H8" s="17"/>
      <c r="I8" s="17"/>
      <c r="J8" s="17"/>
      <c r="K8" s="17"/>
      <c r="L8" s="17"/>
      <c r="M8" s="17"/>
      <c r="N8" s="17"/>
      <c r="O8" s="17"/>
      <c r="P8" s="17"/>
      <c r="Q8" s="17"/>
      <c r="R8" s="17"/>
      <c r="S8" s="17"/>
    </row>
    <row r="9" ht="20.25" customHeight="1" spans="1:19">
      <c r="A9" s="62" t="s">
        <v>57</v>
      </c>
      <c r="B9" s="62" t="s">
        <v>56</v>
      </c>
      <c r="C9" s="17">
        <v>4947806.04</v>
      </c>
      <c r="D9" s="17">
        <v>4947806.04</v>
      </c>
      <c r="E9" s="17">
        <v>4947806.04</v>
      </c>
      <c r="F9" s="17"/>
      <c r="G9" s="17"/>
      <c r="H9" s="17"/>
      <c r="I9" s="17"/>
      <c r="J9" s="17"/>
      <c r="K9" s="17"/>
      <c r="L9" s="17"/>
      <c r="M9" s="17"/>
      <c r="N9" s="17"/>
      <c r="O9" s="21"/>
      <c r="P9" s="21"/>
      <c r="Q9" s="21"/>
      <c r="R9" s="21"/>
      <c r="S9" s="21"/>
    </row>
    <row r="10" ht="20.25" customHeight="1" spans="1:19">
      <c r="A10" s="43" t="s">
        <v>32</v>
      </c>
      <c r="B10" s="43"/>
      <c r="C10" s="17">
        <v>4947806.04</v>
      </c>
      <c r="D10" s="17">
        <v>4947806.04</v>
      </c>
      <c r="E10" s="17">
        <v>4947806.04</v>
      </c>
      <c r="F10" s="17"/>
      <c r="G10" s="17"/>
      <c r="H10" s="17"/>
      <c r="I10" s="17"/>
      <c r="J10" s="17"/>
      <c r="K10" s="17"/>
      <c r="L10" s="17"/>
      <c r="M10" s="17"/>
      <c r="N10" s="17"/>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314583333333333" right="0.275" top="0.826388888888889" bottom="1" header="0.432638888888889" footer="0.5"/>
  <pageSetup paperSize="9" scale="5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58</v>
      </c>
    </row>
    <row r="2" ht="37.5" customHeight="1" spans="1:15">
      <c r="A2" s="2" t="s">
        <v>59</v>
      </c>
      <c r="B2" s="2"/>
      <c r="C2" s="2"/>
      <c r="D2" s="2"/>
      <c r="E2" s="2"/>
      <c r="F2" s="2"/>
      <c r="G2" s="2"/>
      <c r="H2" s="2"/>
      <c r="I2" s="2"/>
      <c r="J2" s="2"/>
      <c r="K2" s="51"/>
      <c r="L2" s="51"/>
      <c r="M2" s="51"/>
      <c r="N2" s="51"/>
      <c r="O2" s="51"/>
    </row>
    <row r="3" ht="18.75" customHeight="1" spans="1:15">
      <c r="A3" s="40" t="str">
        <f>"单位名称："&amp;"易门县机关事务服务中心"</f>
        <v>单位名称：易门县机关事务服务中心</v>
      </c>
      <c r="B3" s="40"/>
      <c r="C3" s="40"/>
      <c r="D3" s="40"/>
      <c r="E3" s="40"/>
      <c r="F3" s="40"/>
      <c r="G3" s="40"/>
      <c r="H3" s="40"/>
      <c r="I3" s="40"/>
      <c r="J3" s="9"/>
      <c r="K3" s="9"/>
      <c r="L3" s="9"/>
      <c r="M3" s="9"/>
      <c r="N3" s="9"/>
      <c r="O3" s="9" t="s">
        <v>29</v>
      </c>
    </row>
    <row r="4" ht="18.75" customHeight="1" spans="1:15">
      <c r="A4" s="12" t="s">
        <v>60</v>
      </c>
      <c r="B4" s="12" t="s">
        <v>61</v>
      </c>
      <c r="C4" s="42" t="s">
        <v>32</v>
      </c>
      <c r="D4" s="42" t="s">
        <v>35</v>
      </c>
      <c r="E4" s="42"/>
      <c r="F4" s="42"/>
      <c r="G4" s="12" t="s">
        <v>36</v>
      </c>
      <c r="H4" s="42" t="s">
        <v>37</v>
      </c>
      <c r="I4" s="12" t="s">
        <v>62</v>
      </c>
      <c r="J4" s="42" t="s">
        <v>63</v>
      </c>
      <c r="K4" s="42"/>
      <c r="L4" s="42"/>
      <c r="M4" s="42"/>
      <c r="N4" s="42"/>
      <c r="O4" s="42"/>
    </row>
    <row r="5" ht="18.75" customHeight="1" spans="1:15">
      <c r="A5" s="12"/>
      <c r="B5" s="12"/>
      <c r="C5" s="42"/>
      <c r="D5" s="42" t="s">
        <v>34</v>
      </c>
      <c r="E5" s="42" t="s">
        <v>64</v>
      </c>
      <c r="F5" s="42" t="s">
        <v>65</v>
      </c>
      <c r="G5" s="12"/>
      <c r="H5" s="42"/>
      <c r="I5" s="12"/>
      <c r="J5" s="42" t="s">
        <v>34</v>
      </c>
      <c r="K5" s="42"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7">
        <v>4409664.41</v>
      </c>
      <c r="D7" s="17">
        <v>4409664.41</v>
      </c>
      <c r="E7" s="17">
        <v>2205164.41</v>
      </c>
      <c r="F7" s="17">
        <v>2204500</v>
      </c>
      <c r="G7" s="17"/>
      <c r="H7" s="17"/>
      <c r="I7" s="17"/>
      <c r="J7" s="17"/>
      <c r="K7" s="17"/>
      <c r="L7" s="17"/>
      <c r="M7" s="17"/>
      <c r="N7" s="17"/>
      <c r="O7" s="17"/>
    </row>
    <row r="8" ht="20.25" customHeight="1" spans="1:15">
      <c r="A8" s="62" t="s">
        <v>74</v>
      </c>
      <c r="B8" s="62" t="s">
        <v>75</v>
      </c>
      <c r="C8" s="17">
        <v>4409664.41</v>
      </c>
      <c r="D8" s="17">
        <v>4409664.41</v>
      </c>
      <c r="E8" s="17">
        <v>2205164.41</v>
      </c>
      <c r="F8" s="17">
        <v>2204500</v>
      </c>
      <c r="G8" s="17"/>
      <c r="H8" s="17"/>
      <c r="I8" s="17"/>
      <c r="J8" s="17"/>
      <c r="K8" s="17"/>
      <c r="L8" s="17"/>
      <c r="M8" s="17"/>
      <c r="N8" s="17"/>
      <c r="O8" s="17"/>
    </row>
    <row r="9" ht="20.25" customHeight="1" spans="1:15">
      <c r="A9" s="63" t="s">
        <v>76</v>
      </c>
      <c r="B9" s="63" t="s">
        <v>77</v>
      </c>
      <c r="C9" s="17">
        <v>5000</v>
      </c>
      <c r="D9" s="17">
        <v>5000</v>
      </c>
      <c r="E9" s="17"/>
      <c r="F9" s="17">
        <v>5000</v>
      </c>
      <c r="G9" s="17"/>
      <c r="H9" s="17"/>
      <c r="I9" s="17"/>
      <c r="J9" s="17"/>
      <c r="K9" s="17"/>
      <c r="L9" s="17"/>
      <c r="M9" s="17"/>
      <c r="N9" s="17"/>
      <c r="O9" s="17"/>
    </row>
    <row r="10" ht="20.25" customHeight="1" spans="1:15">
      <c r="A10" s="63" t="s">
        <v>78</v>
      </c>
      <c r="B10" s="63" t="s">
        <v>79</v>
      </c>
      <c r="C10" s="17">
        <v>2976960.12</v>
      </c>
      <c r="D10" s="17">
        <v>2976960.12</v>
      </c>
      <c r="E10" s="17">
        <v>777460.12</v>
      </c>
      <c r="F10" s="17">
        <v>2199500</v>
      </c>
      <c r="G10" s="17"/>
      <c r="H10" s="17"/>
      <c r="I10" s="17"/>
      <c r="J10" s="17"/>
      <c r="K10" s="17"/>
      <c r="L10" s="17"/>
      <c r="M10" s="17"/>
      <c r="N10" s="17"/>
      <c r="O10" s="17"/>
    </row>
    <row r="11" ht="20.25" customHeight="1" spans="1:15">
      <c r="A11" s="63" t="s">
        <v>80</v>
      </c>
      <c r="B11" s="63" t="s">
        <v>81</v>
      </c>
      <c r="C11" s="17">
        <v>1427704.29</v>
      </c>
      <c r="D11" s="17">
        <v>1427704.29</v>
      </c>
      <c r="E11" s="17">
        <v>1427704.29</v>
      </c>
      <c r="F11" s="17"/>
      <c r="G11" s="17"/>
      <c r="H11" s="17"/>
      <c r="I11" s="17"/>
      <c r="J11" s="17"/>
      <c r="K11" s="17"/>
      <c r="L11" s="17"/>
      <c r="M11" s="17"/>
      <c r="N11" s="17"/>
      <c r="O11" s="17"/>
    </row>
    <row r="12" ht="20.25" customHeight="1" spans="1:15">
      <c r="A12" s="15" t="s">
        <v>82</v>
      </c>
      <c r="B12" s="15" t="s">
        <v>83</v>
      </c>
      <c r="C12" s="17">
        <v>208022.24</v>
      </c>
      <c r="D12" s="17">
        <v>208022.24</v>
      </c>
      <c r="E12" s="17">
        <v>208022.24</v>
      </c>
      <c r="F12" s="17"/>
      <c r="G12" s="17"/>
      <c r="H12" s="17"/>
      <c r="I12" s="17"/>
      <c r="J12" s="17"/>
      <c r="K12" s="17"/>
      <c r="L12" s="17"/>
      <c r="M12" s="17"/>
      <c r="N12" s="17"/>
      <c r="O12" s="17"/>
    </row>
    <row r="13" ht="20.25" customHeight="1" spans="1:15">
      <c r="A13" s="62" t="s">
        <v>84</v>
      </c>
      <c r="B13" s="62" t="s">
        <v>85</v>
      </c>
      <c r="C13" s="17">
        <v>208022.24</v>
      </c>
      <c r="D13" s="17">
        <v>208022.24</v>
      </c>
      <c r="E13" s="17">
        <v>208022.24</v>
      </c>
      <c r="F13" s="17"/>
      <c r="G13" s="17"/>
      <c r="H13" s="17"/>
      <c r="I13" s="17"/>
      <c r="J13" s="17"/>
      <c r="K13" s="17"/>
      <c r="L13" s="17"/>
      <c r="M13" s="17"/>
      <c r="N13" s="17"/>
      <c r="O13" s="17"/>
    </row>
    <row r="14" ht="20.25" customHeight="1" spans="1:15">
      <c r="A14" s="63" t="s">
        <v>86</v>
      </c>
      <c r="B14" s="63" t="s">
        <v>87</v>
      </c>
      <c r="C14" s="17">
        <v>208022.24</v>
      </c>
      <c r="D14" s="17">
        <v>208022.24</v>
      </c>
      <c r="E14" s="17">
        <v>208022.24</v>
      </c>
      <c r="F14" s="17"/>
      <c r="G14" s="17"/>
      <c r="H14" s="17"/>
      <c r="I14" s="17"/>
      <c r="J14" s="17"/>
      <c r="K14" s="17"/>
      <c r="L14" s="17"/>
      <c r="M14" s="17"/>
      <c r="N14" s="17"/>
      <c r="O14" s="17"/>
    </row>
    <row r="15" ht="20.25" customHeight="1" spans="1:15">
      <c r="A15" s="15" t="s">
        <v>88</v>
      </c>
      <c r="B15" s="15" t="s">
        <v>89</v>
      </c>
      <c r="C15" s="17">
        <v>166883.39</v>
      </c>
      <c r="D15" s="17">
        <v>166883.39</v>
      </c>
      <c r="E15" s="17">
        <v>166883.39</v>
      </c>
      <c r="F15" s="17"/>
      <c r="G15" s="17"/>
      <c r="H15" s="17"/>
      <c r="I15" s="17"/>
      <c r="J15" s="17"/>
      <c r="K15" s="17"/>
      <c r="L15" s="17"/>
      <c r="M15" s="17"/>
      <c r="N15" s="17"/>
      <c r="O15" s="17"/>
    </row>
    <row r="16" ht="20.25" customHeight="1" spans="1:15">
      <c r="A16" s="62" t="s">
        <v>90</v>
      </c>
      <c r="B16" s="62" t="s">
        <v>91</v>
      </c>
      <c r="C16" s="17">
        <v>166883.39</v>
      </c>
      <c r="D16" s="17">
        <v>166883.39</v>
      </c>
      <c r="E16" s="17">
        <v>166883.39</v>
      </c>
      <c r="F16" s="17"/>
      <c r="G16" s="17"/>
      <c r="H16" s="17"/>
      <c r="I16" s="17"/>
      <c r="J16" s="17"/>
      <c r="K16" s="17"/>
      <c r="L16" s="17"/>
      <c r="M16" s="17"/>
      <c r="N16" s="17"/>
      <c r="O16" s="17"/>
    </row>
    <row r="17" ht="20.25" customHeight="1" spans="1:15">
      <c r="A17" s="63" t="s">
        <v>92</v>
      </c>
      <c r="B17" s="63" t="s">
        <v>93</v>
      </c>
      <c r="C17" s="17">
        <v>107911.54</v>
      </c>
      <c r="D17" s="17">
        <v>107911.54</v>
      </c>
      <c r="E17" s="17">
        <v>107911.54</v>
      </c>
      <c r="F17" s="17"/>
      <c r="G17" s="17"/>
      <c r="H17" s="17"/>
      <c r="I17" s="17"/>
      <c r="J17" s="17"/>
      <c r="K17" s="17"/>
      <c r="L17" s="17"/>
      <c r="M17" s="17"/>
      <c r="N17" s="17"/>
      <c r="O17" s="17"/>
    </row>
    <row r="18" ht="20.25" customHeight="1" spans="1:15">
      <c r="A18" s="63" t="s">
        <v>94</v>
      </c>
      <c r="B18" s="63" t="s">
        <v>95</v>
      </c>
      <c r="C18" s="17">
        <v>52135.57</v>
      </c>
      <c r="D18" s="17">
        <v>52135.57</v>
      </c>
      <c r="E18" s="17">
        <v>52135.57</v>
      </c>
      <c r="F18" s="17"/>
      <c r="G18" s="17"/>
      <c r="H18" s="17"/>
      <c r="I18" s="17"/>
      <c r="J18" s="17"/>
      <c r="K18" s="17"/>
      <c r="L18" s="17"/>
      <c r="M18" s="17"/>
      <c r="N18" s="17"/>
      <c r="O18" s="17"/>
    </row>
    <row r="19" ht="20.25" customHeight="1" spans="1:15">
      <c r="A19" s="63" t="s">
        <v>96</v>
      </c>
      <c r="B19" s="63" t="s">
        <v>97</v>
      </c>
      <c r="C19" s="17">
        <v>6836.28</v>
      </c>
      <c r="D19" s="17">
        <v>6836.28</v>
      </c>
      <c r="E19" s="17">
        <v>6836.28</v>
      </c>
      <c r="F19" s="17"/>
      <c r="G19" s="17"/>
      <c r="H19" s="17"/>
      <c r="I19" s="17"/>
      <c r="J19" s="17"/>
      <c r="K19" s="17"/>
      <c r="L19" s="17"/>
      <c r="M19" s="17"/>
      <c r="N19" s="17"/>
      <c r="O19" s="17"/>
    </row>
    <row r="20" ht="20.25" customHeight="1" spans="1:15">
      <c r="A20" s="15" t="s">
        <v>98</v>
      </c>
      <c r="B20" s="15" t="s">
        <v>99</v>
      </c>
      <c r="C20" s="17">
        <v>163236</v>
      </c>
      <c r="D20" s="17">
        <v>163236</v>
      </c>
      <c r="E20" s="17">
        <v>163236</v>
      </c>
      <c r="F20" s="17"/>
      <c r="G20" s="17"/>
      <c r="H20" s="17"/>
      <c r="I20" s="17"/>
      <c r="J20" s="17"/>
      <c r="K20" s="17"/>
      <c r="L20" s="17"/>
      <c r="M20" s="17"/>
      <c r="N20" s="17"/>
      <c r="O20" s="17"/>
    </row>
    <row r="21" ht="20.25" customHeight="1" spans="1:15">
      <c r="A21" s="62" t="s">
        <v>100</v>
      </c>
      <c r="B21" s="62" t="s">
        <v>101</v>
      </c>
      <c r="C21" s="17">
        <v>163236</v>
      </c>
      <c r="D21" s="17">
        <v>163236</v>
      </c>
      <c r="E21" s="17">
        <v>163236</v>
      </c>
      <c r="F21" s="17"/>
      <c r="G21" s="17"/>
      <c r="H21" s="17"/>
      <c r="I21" s="17"/>
      <c r="J21" s="17"/>
      <c r="K21" s="17"/>
      <c r="L21" s="17"/>
      <c r="M21" s="17"/>
      <c r="N21" s="17"/>
      <c r="O21" s="17"/>
    </row>
    <row r="22" ht="20.25" customHeight="1" spans="1:15">
      <c r="A22" s="63" t="s">
        <v>102</v>
      </c>
      <c r="B22" s="63" t="s">
        <v>103</v>
      </c>
      <c r="C22" s="17">
        <v>150888</v>
      </c>
      <c r="D22" s="17">
        <v>150888</v>
      </c>
      <c r="E22" s="17">
        <v>150888</v>
      </c>
      <c r="F22" s="17"/>
      <c r="G22" s="17"/>
      <c r="H22" s="17"/>
      <c r="I22" s="17"/>
      <c r="J22" s="17"/>
      <c r="K22" s="17"/>
      <c r="L22" s="17"/>
      <c r="M22" s="17"/>
      <c r="N22" s="17"/>
      <c r="O22" s="17"/>
    </row>
    <row r="23" ht="20.25" customHeight="1" spans="1:15">
      <c r="A23" s="63" t="s">
        <v>104</v>
      </c>
      <c r="B23" s="63" t="s">
        <v>105</v>
      </c>
      <c r="C23" s="17">
        <v>12348</v>
      </c>
      <c r="D23" s="17">
        <v>12348</v>
      </c>
      <c r="E23" s="17">
        <v>12348</v>
      </c>
      <c r="F23" s="17"/>
      <c r="G23" s="17"/>
      <c r="H23" s="17"/>
      <c r="I23" s="17"/>
      <c r="J23" s="17"/>
      <c r="K23" s="17"/>
      <c r="L23" s="17"/>
      <c r="M23" s="17"/>
      <c r="N23" s="17"/>
      <c r="O23" s="17"/>
    </row>
    <row r="24" ht="20.25" customHeight="1" spans="1:15">
      <c r="A24" s="43" t="s">
        <v>106</v>
      </c>
      <c r="B24" s="43"/>
      <c r="C24" s="17">
        <v>4947806.04</v>
      </c>
      <c r="D24" s="17">
        <v>4947806.04</v>
      </c>
      <c r="E24" s="17">
        <v>2743306.04</v>
      </c>
      <c r="F24" s="17">
        <v>2204500</v>
      </c>
      <c r="G24" s="17"/>
      <c r="H24" s="17"/>
      <c r="I24" s="17"/>
      <c r="J24" s="17"/>
      <c r="K24" s="17"/>
      <c r="L24" s="17"/>
      <c r="M24" s="17"/>
      <c r="N24" s="17"/>
      <c r="O24" s="17"/>
    </row>
  </sheetData>
  <mergeCells count="11">
    <mergeCell ref="A2:O2"/>
    <mergeCell ref="A3:I3"/>
    <mergeCell ref="D4:F4"/>
    <mergeCell ref="J4:O4"/>
    <mergeCell ref="A24:B24"/>
    <mergeCell ref="A4:A5"/>
    <mergeCell ref="B4:B5"/>
    <mergeCell ref="C4:C5"/>
    <mergeCell ref="G4:G5"/>
    <mergeCell ref="H4:H5"/>
    <mergeCell ref="I4:I5"/>
  </mergeCells>
  <pageMargins left="0.75" right="0.75" top="1" bottom="1" header="0.5" footer="0.5"/>
  <pageSetup paperSize="9" scale="48"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10" t="s">
        <v>107</v>
      </c>
    </row>
    <row r="2" ht="45" customHeight="1" spans="1:4">
      <c r="A2" s="2" t="s">
        <v>108</v>
      </c>
      <c r="B2" s="2"/>
      <c r="C2" s="2"/>
      <c r="D2" s="2"/>
    </row>
    <row r="3" ht="18.75" customHeight="1" spans="1:4">
      <c r="A3" s="3" t="str">
        <f>"单位名称："&amp;"易门县机关事务服务中心"</f>
        <v>单位名称：易门县机关事务服务中心</v>
      </c>
      <c r="B3" s="3"/>
      <c r="C3" s="64"/>
      <c r="D3" s="10" t="s">
        <v>2</v>
      </c>
    </row>
    <row r="4" ht="22.5" customHeight="1" spans="1:4">
      <c r="A4" s="5" t="s">
        <v>3</v>
      </c>
      <c r="B4" s="5"/>
      <c r="C4" s="5" t="s">
        <v>4</v>
      </c>
      <c r="D4" s="5"/>
    </row>
    <row r="5" ht="18.75" customHeight="1" spans="1:4">
      <c r="A5" s="5" t="s">
        <v>5</v>
      </c>
      <c r="B5" s="5" t="s">
        <v>6</v>
      </c>
      <c r="C5" s="5" t="s">
        <v>109</v>
      </c>
      <c r="D5" s="5" t="s">
        <v>6</v>
      </c>
    </row>
    <row r="6" ht="18.75" customHeight="1" spans="1:4">
      <c r="A6" s="5"/>
      <c r="B6" s="5"/>
      <c r="C6" s="5"/>
      <c r="D6" s="5"/>
    </row>
    <row r="7" ht="22.5" customHeight="1" spans="1:4">
      <c r="A7" s="14" t="s">
        <v>110</v>
      </c>
      <c r="B7" s="17">
        <v>4947806.04</v>
      </c>
      <c r="C7" s="14" t="s">
        <v>111</v>
      </c>
      <c r="D7" s="17">
        <v>4947806.04</v>
      </c>
    </row>
    <row r="8" ht="22.5" customHeight="1" spans="1:4">
      <c r="A8" s="14" t="s">
        <v>112</v>
      </c>
      <c r="B8" s="17">
        <v>4947806.04</v>
      </c>
      <c r="C8" s="14" t="str">
        <f>"（"&amp;"一"&amp;"）"&amp;"一般公共服务支出"</f>
        <v>（一）一般公共服务支出</v>
      </c>
      <c r="D8" s="17">
        <v>4409664.41</v>
      </c>
    </row>
    <row r="9" ht="22.5" customHeight="1" spans="1:4">
      <c r="A9" s="14" t="s">
        <v>113</v>
      </c>
      <c r="B9" s="17"/>
      <c r="C9" s="14" t="str">
        <f>"（"&amp;"二"&amp;"）"&amp;"社会保障和就业支出"</f>
        <v>（二）社会保障和就业支出</v>
      </c>
      <c r="D9" s="17">
        <v>208022.24</v>
      </c>
    </row>
    <row r="10" ht="22.5" customHeight="1" spans="1:4">
      <c r="A10" s="14" t="s">
        <v>114</v>
      </c>
      <c r="B10" s="17"/>
      <c r="C10" s="14" t="str">
        <f>"（"&amp;"三"&amp;"）"&amp;"卫生健康支出"</f>
        <v>（三）卫生健康支出</v>
      </c>
      <c r="D10" s="17">
        <v>166883.39</v>
      </c>
    </row>
    <row r="11" ht="22.5" customHeight="1" spans="1:4">
      <c r="A11" s="14" t="s">
        <v>115</v>
      </c>
      <c r="B11" s="17"/>
      <c r="C11" s="14" t="str">
        <f>"（"&amp;"四"&amp;"）"&amp;"住房保障支出"</f>
        <v>（四）住房保障支出</v>
      </c>
      <c r="D11" s="17">
        <v>163236</v>
      </c>
    </row>
    <row r="12" ht="22.5" customHeight="1" spans="1:4">
      <c r="A12" s="14" t="s">
        <v>112</v>
      </c>
      <c r="B12" s="17"/>
      <c r="C12" s="14"/>
      <c r="D12" s="17"/>
    </row>
    <row r="13" ht="22.5" customHeight="1" spans="1:4">
      <c r="A13" s="14" t="s">
        <v>113</v>
      </c>
      <c r="B13" s="17"/>
      <c r="C13" s="14"/>
      <c r="D13" s="17"/>
    </row>
    <row r="14" ht="22.5" customHeight="1" spans="1:4">
      <c r="A14" s="14" t="s">
        <v>114</v>
      </c>
      <c r="B14" s="17"/>
      <c r="C14" s="14"/>
      <c r="D14" s="17"/>
    </row>
    <row r="15" ht="22.5" customHeight="1" spans="1:4">
      <c r="A15" s="65"/>
      <c r="B15" s="17"/>
      <c r="C15" s="14" t="s">
        <v>116</v>
      </c>
      <c r="D15" s="17"/>
    </row>
    <row r="16" ht="22.5" customHeight="1" spans="1:4">
      <c r="A16" s="66" t="s">
        <v>117</v>
      </c>
      <c r="B16" s="67">
        <v>4947806.04</v>
      </c>
      <c r="C16" s="68" t="s">
        <v>118</v>
      </c>
      <c r="D16" s="67">
        <v>4947806.04</v>
      </c>
    </row>
  </sheetData>
  <mergeCells count="8">
    <mergeCell ref="A2:D2"/>
    <mergeCell ref="A3:B3"/>
    <mergeCell ref="A4:B4"/>
    <mergeCell ref="C4:D4"/>
    <mergeCell ref="A5:A6"/>
    <mergeCell ref="B5:B6"/>
    <mergeCell ref="C5:C6"/>
    <mergeCell ref="D5:D6"/>
  </mergeCells>
  <pageMargins left="0.75" right="0.75" top="1" bottom="1" header="0.5" footer="0.5"/>
  <pageSetup paperSize="9" scale="92"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5" t="s">
        <v>119</v>
      </c>
    </row>
    <row r="2" ht="37.5" customHeight="1" spans="1:7">
      <c r="A2" s="2" t="s">
        <v>120</v>
      </c>
      <c r="B2" s="2"/>
      <c r="C2" s="2"/>
      <c r="D2" s="2"/>
      <c r="E2" s="2"/>
      <c r="F2" s="2"/>
      <c r="G2" s="2"/>
    </row>
    <row r="3" ht="18.75" customHeight="1" spans="1:7">
      <c r="A3" s="40" t="str">
        <f>"单位名称："&amp;"易门县机关事务服务中心"</f>
        <v>单位名称：易门县机关事务服务中心</v>
      </c>
      <c r="B3" s="40"/>
      <c r="C3" s="40"/>
      <c r="D3" s="41"/>
      <c r="E3" s="41"/>
      <c r="F3" s="41"/>
      <c r="G3" s="46" t="s">
        <v>29</v>
      </c>
    </row>
    <row r="4" ht="18.75" customHeight="1" spans="1:7">
      <c r="A4" s="12" t="s">
        <v>121</v>
      </c>
      <c r="B4" s="12" t="s">
        <v>61</v>
      </c>
      <c r="C4" s="42" t="s">
        <v>32</v>
      </c>
      <c r="D4" s="42" t="s">
        <v>64</v>
      </c>
      <c r="E4" s="42"/>
      <c r="F4" s="42"/>
      <c r="G4" s="12" t="s">
        <v>65</v>
      </c>
    </row>
    <row r="5" ht="18.75" customHeight="1" spans="1:7">
      <c r="A5" s="12" t="s">
        <v>60</v>
      </c>
      <c r="B5" s="12" t="s">
        <v>61</v>
      </c>
      <c r="C5" s="42"/>
      <c r="D5" s="42" t="s">
        <v>34</v>
      </c>
      <c r="E5" s="42" t="s">
        <v>122</v>
      </c>
      <c r="F5" s="42" t="s">
        <v>123</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7">
        <v>4409664.41</v>
      </c>
      <c r="D7" s="17">
        <v>2205164.41</v>
      </c>
      <c r="E7" s="17">
        <v>1353100.09</v>
      </c>
      <c r="F7" s="17">
        <v>852064.32</v>
      </c>
      <c r="G7" s="17">
        <v>2204500</v>
      </c>
    </row>
    <row r="8" ht="20.25" customHeight="1" spans="1:7">
      <c r="A8" s="62" t="s">
        <v>74</v>
      </c>
      <c r="B8" s="62" t="s">
        <v>75</v>
      </c>
      <c r="C8" s="17">
        <v>4409664.41</v>
      </c>
      <c r="D8" s="17">
        <v>2205164.41</v>
      </c>
      <c r="E8" s="17">
        <v>1353100.09</v>
      </c>
      <c r="F8" s="17">
        <v>852064.32</v>
      </c>
      <c r="G8" s="17">
        <v>2204500</v>
      </c>
    </row>
    <row r="9" ht="20.25" customHeight="1" spans="1:7">
      <c r="A9" s="63" t="s">
        <v>76</v>
      </c>
      <c r="B9" s="63" t="s">
        <v>77</v>
      </c>
      <c r="C9" s="17">
        <v>5000</v>
      </c>
      <c r="D9" s="17"/>
      <c r="E9" s="17"/>
      <c r="F9" s="17"/>
      <c r="G9" s="17">
        <v>5000</v>
      </c>
    </row>
    <row r="10" ht="20.25" customHeight="1" spans="1:7">
      <c r="A10" s="63" t="s">
        <v>78</v>
      </c>
      <c r="B10" s="63" t="s">
        <v>79</v>
      </c>
      <c r="C10" s="17">
        <v>2976960.12</v>
      </c>
      <c r="D10" s="17">
        <v>777460.12</v>
      </c>
      <c r="E10" s="17">
        <v>40260.12</v>
      </c>
      <c r="F10" s="17">
        <v>737200</v>
      </c>
      <c r="G10" s="17">
        <v>2199500</v>
      </c>
    </row>
    <row r="11" ht="20.25" customHeight="1" spans="1:7">
      <c r="A11" s="63" t="s">
        <v>80</v>
      </c>
      <c r="B11" s="63" t="s">
        <v>81</v>
      </c>
      <c r="C11" s="17">
        <v>1427704.29</v>
      </c>
      <c r="D11" s="17">
        <v>1427704.29</v>
      </c>
      <c r="E11" s="17">
        <v>1312839.97</v>
      </c>
      <c r="F11" s="17">
        <v>114864.32</v>
      </c>
      <c r="G11" s="17"/>
    </row>
    <row r="12" ht="20.25" customHeight="1" spans="1:7">
      <c r="A12" s="15" t="s">
        <v>82</v>
      </c>
      <c r="B12" s="15" t="s">
        <v>83</v>
      </c>
      <c r="C12" s="17">
        <v>208022.24</v>
      </c>
      <c r="D12" s="17">
        <v>208022.24</v>
      </c>
      <c r="E12" s="17">
        <v>208022.24</v>
      </c>
      <c r="F12" s="17"/>
      <c r="G12" s="17"/>
    </row>
    <row r="13" ht="20.25" customHeight="1" spans="1:7">
      <c r="A13" s="62" t="s">
        <v>84</v>
      </c>
      <c r="B13" s="62" t="s">
        <v>85</v>
      </c>
      <c r="C13" s="17">
        <v>208022.24</v>
      </c>
      <c r="D13" s="17">
        <v>208022.24</v>
      </c>
      <c r="E13" s="17">
        <v>208022.24</v>
      </c>
      <c r="F13" s="17"/>
      <c r="G13" s="17"/>
    </row>
    <row r="14" ht="20.25" customHeight="1" spans="1:7">
      <c r="A14" s="63" t="s">
        <v>86</v>
      </c>
      <c r="B14" s="63" t="s">
        <v>87</v>
      </c>
      <c r="C14" s="17">
        <v>208022.24</v>
      </c>
      <c r="D14" s="17">
        <v>208022.24</v>
      </c>
      <c r="E14" s="17">
        <v>208022.24</v>
      </c>
      <c r="F14" s="17"/>
      <c r="G14" s="17"/>
    </row>
    <row r="15" ht="20.25" customHeight="1" spans="1:7">
      <c r="A15" s="15" t="s">
        <v>88</v>
      </c>
      <c r="B15" s="15" t="s">
        <v>89</v>
      </c>
      <c r="C15" s="17">
        <v>166883.39</v>
      </c>
      <c r="D15" s="17">
        <v>166883.39</v>
      </c>
      <c r="E15" s="17">
        <v>166883.39</v>
      </c>
      <c r="F15" s="17"/>
      <c r="G15" s="17"/>
    </row>
    <row r="16" ht="20.25" customHeight="1" spans="1:7">
      <c r="A16" s="62" t="s">
        <v>90</v>
      </c>
      <c r="B16" s="62" t="s">
        <v>91</v>
      </c>
      <c r="C16" s="17">
        <v>166883.39</v>
      </c>
      <c r="D16" s="17">
        <v>166883.39</v>
      </c>
      <c r="E16" s="17">
        <v>166883.39</v>
      </c>
      <c r="F16" s="17"/>
      <c r="G16" s="17"/>
    </row>
    <row r="17" ht="20.25" customHeight="1" spans="1:7">
      <c r="A17" s="63" t="s">
        <v>92</v>
      </c>
      <c r="B17" s="63" t="s">
        <v>93</v>
      </c>
      <c r="C17" s="17">
        <v>107911.54</v>
      </c>
      <c r="D17" s="17">
        <v>107911.54</v>
      </c>
      <c r="E17" s="17">
        <v>107911.54</v>
      </c>
      <c r="F17" s="17"/>
      <c r="G17" s="17"/>
    </row>
    <row r="18" ht="20.25" customHeight="1" spans="1:7">
      <c r="A18" s="63" t="s">
        <v>94</v>
      </c>
      <c r="B18" s="63" t="s">
        <v>95</v>
      </c>
      <c r="C18" s="17">
        <v>52135.57</v>
      </c>
      <c r="D18" s="17">
        <v>52135.57</v>
      </c>
      <c r="E18" s="17">
        <v>52135.57</v>
      </c>
      <c r="F18" s="17"/>
      <c r="G18" s="17"/>
    </row>
    <row r="19" ht="20.25" customHeight="1" spans="1:7">
      <c r="A19" s="63" t="s">
        <v>96</v>
      </c>
      <c r="B19" s="63" t="s">
        <v>97</v>
      </c>
      <c r="C19" s="17">
        <v>6836.28</v>
      </c>
      <c r="D19" s="17">
        <v>6836.28</v>
      </c>
      <c r="E19" s="17">
        <v>6836.28</v>
      </c>
      <c r="F19" s="17"/>
      <c r="G19" s="17"/>
    </row>
    <row r="20" ht="20.25" customHeight="1" spans="1:7">
      <c r="A20" s="15" t="s">
        <v>98</v>
      </c>
      <c r="B20" s="15" t="s">
        <v>99</v>
      </c>
      <c r="C20" s="17">
        <v>163236</v>
      </c>
      <c r="D20" s="17">
        <v>163236</v>
      </c>
      <c r="E20" s="17">
        <v>163236</v>
      </c>
      <c r="F20" s="17"/>
      <c r="G20" s="17"/>
    </row>
    <row r="21" ht="20.25" customHeight="1" spans="1:7">
      <c r="A21" s="62" t="s">
        <v>100</v>
      </c>
      <c r="B21" s="62" t="s">
        <v>101</v>
      </c>
      <c r="C21" s="17">
        <v>163236</v>
      </c>
      <c r="D21" s="17">
        <v>163236</v>
      </c>
      <c r="E21" s="17">
        <v>163236</v>
      </c>
      <c r="F21" s="17"/>
      <c r="G21" s="17"/>
    </row>
    <row r="22" ht="20.25" customHeight="1" spans="1:7">
      <c r="A22" s="63" t="s">
        <v>102</v>
      </c>
      <c r="B22" s="63" t="s">
        <v>103</v>
      </c>
      <c r="C22" s="17">
        <v>150888</v>
      </c>
      <c r="D22" s="17">
        <v>150888</v>
      </c>
      <c r="E22" s="17">
        <v>150888</v>
      </c>
      <c r="F22" s="17"/>
      <c r="G22" s="17"/>
    </row>
    <row r="23" ht="20.25" customHeight="1" spans="1:7">
      <c r="A23" s="63" t="s">
        <v>104</v>
      </c>
      <c r="B23" s="63" t="s">
        <v>105</v>
      </c>
      <c r="C23" s="17">
        <v>12348</v>
      </c>
      <c r="D23" s="17">
        <v>12348</v>
      </c>
      <c r="E23" s="17">
        <v>12348</v>
      </c>
      <c r="F23" s="17"/>
      <c r="G23" s="17"/>
    </row>
    <row r="24" ht="20.25" customHeight="1" spans="1:7">
      <c r="A24" s="43" t="s">
        <v>106</v>
      </c>
      <c r="B24" s="43"/>
      <c r="C24" s="44">
        <v>4947806.04</v>
      </c>
      <c r="D24" s="44">
        <v>2743306.04</v>
      </c>
      <c r="E24" s="44">
        <v>1891241.72</v>
      </c>
      <c r="F24" s="44">
        <v>852064.32</v>
      </c>
      <c r="G24" s="44">
        <v>2204500</v>
      </c>
    </row>
  </sheetData>
  <mergeCells count="7">
    <mergeCell ref="A2:G2"/>
    <mergeCell ref="A3:C3"/>
    <mergeCell ref="A4:B4"/>
    <mergeCell ref="D4:F4"/>
    <mergeCell ref="A24:B24"/>
    <mergeCell ref="C4:C5"/>
    <mergeCell ref="G4:G5"/>
  </mergeCells>
  <pageMargins left="0.75" right="0.75" top="1" bottom="1" header="0.5" footer="0.5"/>
  <pageSetup paperSize="9" scale="84"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5"/>
      <c r="B1" s="55"/>
      <c r="C1" s="56"/>
      <c r="D1" s="1"/>
      <c r="E1" s="1"/>
      <c r="F1" s="61" t="s">
        <v>124</v>
      </c>
    </row>
    <row r="2" ht="41.25" customHeight="1" spans="1:6">
      <c r="A2" s="57" t="s">
        <v>125</v>
      </c>
      <c r="B2" s="57"/>
      <c r="C2" s="57"/>
      <c r="D2" s="57"/>
      <c r="E2" s="57"/>
      <c r="F2" s="57"/>
    </row>
    <row r="3" ht="18.75" customHeight="1" spans="1:6">
      <c r="A3" s="3" t="str">
        <f>"单位名称："&amp;"易门县机关事务服务中心"</f>
        <v>单位名称：易门县机关事务服务中心</v>
      </c>
      <c r="B3" s="3"/>
      <c r="C3" s="3"/>
      <c r="D3" s="58"/>
      <c r="E3" s="1"/>
      <c r="F3" s="61" t="s">
        <v>29</v>
      </c>
    </row>
    <row r="4" ht="18.75" customHeight="1" spans="1:6">
      <c r="A4" s="12" t="s">
        <v>126</v>
      </c>
      <c r="B4" s="42" t="s">
        <v>127</v>
      </c>
      <c r="C4" s="42" t="s">
        <v>128</v>
      </c>
      <c r="D4" s="42"/>
      <c r="E4" s="42"/>
      <c r="F4" s="42" t="s">
        <v>129</v>
      </c>
    </row>
    <row r="5" ht="18.75" customHeight="1" spans="1:6">
      <c r="A5" s="12"/>
      <c r="B5" s="42"/>
      <c r="C5" s="42" t="s">
        <v>34</v>
      </c>
      <c r="D5" s="42" t="s">
        <v>130</v>
      </c>
      <c r="E5" s="42" t="s">
        <v>131</v>
      </c>
      <c r="F5" s="42"/>
    </row>
    <row r="6" ht="18.75" customHeight="1" spans="1:6">
      <c r="A6" s="59">
        <v>1</v>
      </c>
      <c r="B6" s="60">
        <v>2</v>
      </c>
      <c r="C6" s="59">
        <v>3</v>
      </c>
      <c r="D6" s="59">
        <v>4</v>
      </c>
      <c r="E6" s="59">
        <v>5</v>
      </c>
      <c r="F6" s="59">
        <v>6</v>
      </c>
    </row>
    <row r="7" ht="20.25" customHeight="1" spans="1:6">
      <c r="A7" s="17">
        <v>795830</v>
      </c>
      <c r="B7" s="17"/>
      <c r="C7" s="17">
        <v>737200</v>
      </c>
      <c r="D7" s="17"/>
      <c r="E7" s="17">
        <v>737200</v>
      </c>
      <c r="F7" s="17">
        <v>58630</v>
      </c>
    </row>
  </sheetData>
  <mergeCells count="6">
    <mergeCell ref="A2:F2"/>
    <mergeCell ref="A3:C3"/>
    <mergeCell ref="C4:E4"/>
    <mergeCell ref="A4:A5"/>
    <mergeCell ref="B4:B5"/>
    <mergeCell ref="F4:F5"/>
  </mergeCells>
  <pageMargins left="0.75" right="0.75" top="1" bottom="1" header="0.5" footer="0.5"/>
  <pageSetup paperSize="9" scale="77"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topLeftCell="G28" workbookViewId="0">
      <selection activeCell="A1" sqref="A1"/>
    </sheetView>
  </sheetViews>
  <sheetFormatPr defaultColWidth="8.85" defaultRowHeight="15" customHeight="1"/>
  <cols>
    <col min="1" max="1" width="20.75" customWidth="1"/>
    <col min="2" max="2" width="18.125" customWidth="1"/>
    <col min="3" max="3" width="15.375" customWidth="1"/>
    <col min="4" max="4" width="11.625" customWidth="1"/>
    <col min="5" max="5" width="26.375" customWidth="1"/>
    <col min="6" max="6" width="8.125" customWidth="1"/>
    <col min="7" max="7" width="23" customWidth="1"/>
    <col min="8" max="8" width="11" customWidth="1"/>
    <col min="9" max="9" width="11.5" customWidth="1"/>
    <col min="10" max="10" width="11.875" customWidth="1"/>
    <col min="11" max="11" width="12.25" customWidth="1"/>
    <col min="12" max="12" width="10.625" customWidth="1"/>
    <col min="13" max="13" width="8.125" customWidth="1"/>
    <col min="14" max="14" width="12.375" customWidth="1"/>
    <col min="15" max="15" width="13.5" customWidth="1"/>
    <col min="16" max="16" width="12.625" customWidth="1"/>
    <col min="17" max="17" width="11.875" customWidth="1"/>
    <col min="18" max="18" width="6.875" customWidth="1"/>
    <col min="19" max="19" width="8.875" customWidth="1"/>
    <col min="20" max="20" width="12.625" customWidth="1"/>
    <col min="21" max="21" width="9.25" customWidth="1"/>
    <col min="22" max="22" width="11.125" customWidth="1"/>
    <col min="23" max="23" width="9.15833333333333" customWidth="1"/>
  </cols>
  <sheetData>
    <row r="1" ht="18.75" customHeight="1" spans="1:23">
      <c r="A1" s="1"/>
      <c r="B1" s="1"/>
      <c r="C1" s="1"/>
      <c r="D1" s="1"/>
      <c r="E1" s="1"/>
      <c r="F1" s="1"/>
      <c r="G1" s="1"/>
      <c r="H1" s="1"/>
      <c r="I1" s="1"/>
      <c r="J1" s="1"/>
      <c r="K1" s="1"/>
      <c r="L1" s="9"/>
      <c r="M1" s="9"/>
      <c r="N1" s="9"/>
      <c r="O1" s="9"/>
      <c r="P1" s="9"/>
      <c r="Q1" s="9"/>
      <c r="R1" s="9"/>
      <c r="S1" s="9"/>
      <c r="T1" s="9"/>
      <c r="U1" s="9"/>
      <c r="V1" s="9"/>
      <c r="W1" s="9" t="s">
        <v>132</v>
      </c>
    </row>
    <row r="2" ht="45" customHeight="1" spans="1:23">
      <c r="A2" s="2" t="s">
        <v>133</v>
      </c>
      <c r="B2" s="2"/>
      <c r="C2" s="2"/>
      <c r="D2" s="2"/>
      <c r="E2" s="2"/>
      <c r="F2" s="2"/>
      <c r="G2" s="2"/>
      <c r="H2" s="2"/>
      <c r="I2" s="2"/>
      <c r="J2" s="2"/>
      <c r="K2" s="2"/>
      <c r="L2" s="51"/>
      <c r="M2" s="51"/>
      <c r="N2" s="51"/>
      <c r="O2" s="51"/>
      <c r="P2" s="51"/>
      <c r="Q2" s="51"/>
      <c r="R2" s="51"/>
      <c r="S2" s="51"/>
      <c r="T2" s="51"/>
      <c r="U2" s="51"/>
      <c r="V2" s="51"/>
      <c r="W2" s="51"/>
    </row>
    <row r="3" ht="18.75" customHeight="1" spans="1:23">
      <c r="A3" s="3" t="str">
        <f>"单位名称："&amp;"易门县机关事务服务中心"</f>
        <v>单位名称：易门县机关事务服务中心</v>
      </c>
      <c r="B3" s="3"/>
      <c r="C3" s="3"/>
      <c r="D3" s="3"/>
      <c r="E3" s="3"/>
      <c r="F3" s="3"/>
      <c r="G3" s="3"/>
      <c r="H3" s="50"/>
      <c r="I3" s="50"/>
      <c r="J3" s="50"/>
      <c r="K3" s="50"/>
      <c r="L3" s="10"/>
      <c r="M3" s="10"/>
      <c r="N3" s="10"/>
      <c r="O3" s="10"/>
      <c r="P3" s="10"/>
      <c r="Q3" s="10"/>
      <c r="R3" s="10"/>
      <c r="S3" s="10"/>
      <c r="T3" s="10"/>
      <c r="U3" s="10"/>
      <c r="V3" s="10"/>
      <c r="W3" s="10" t="s">
        <v>29</v>
      </c>
    </row>
    <row r="4" ht="18.75" customHeight="1" spans="1:23">
      <c r="A4" s="52" t="s">
        <v>134</v>
      </c>
      <c r="B4" s="52" t="s">
        <v>135</v>
      </c>
      <c r="C4" s="52" t="s">
        <v>136</v>
      </c>
      <c r="D4" s="52" t="s">
        <v>137</v>
      </c>
      <c r="E4" s="52" t="s">
        <v>138</v>
      </c>
      <c r="F4" s="52" t="s">
        <v>139</v>
      </c>
      <c r="G4" s="52" t="s">
        <v>140</v>
      </c>
      <c r="H4" s="53" t="s">
        <v>32</v>
      </c>
      <c r="I4" s="53" t="s">
        <v>141</v>
      </c>
      <c r="J4" s="52"/>
      <c r="K4" s="52"/>
      <c r="L4" s="52"/>
      <c r="M4" s="52"/>
      <c r="N4" s="52" t="s">
        <v>142</v>
      </c>
      <c r="O4" s="52"/>
      <c r="P4" s="52"/>
      <c r="Q4" s="52" t="s">
        <v>38</v>
      </c>
      <c r="R4" s="52" t="s">
        <v>63</v>
      </c>
      <c r="S4" s="52"/>
      <c r="T4" s="52"/>
      <c r="U4" s="52"/>
      <c r="V4" s="52"/>
      <c r="W4" s="52"/>
    </row>
    <row r="5" ht="18.75" customHeight="1" spans="1:23">
      <c r="A5" s="52"/>
      <c r="B5" s="52"/>
      <c r="C5" s="52"/>
      <c r="D5" s="52"/>
      <c r="E5" s="52"/>
      <c r="F5" s="52"/>
      <c r="G5" s="52"/>
      <c r="H5" s="53" t="s">
        <v>143</v>
      </c>
      <c r="I5" s="53" t="s">
        <v>144</v>
      </c>
      <c r="J5" s="52" t="s">
        <v>36</v>
      </c>
      <c r="K5" s="52" t="s">
        <v>37</v>
      </c>
      <c r="L5" s="52"/>
      <c r="M5" s="52"/>
      <c r="N5" s="52" t="s">
        <v>142</v>
      </c>
      <c r="O5" s="52" t="s">
        <v>36</v>
      </c>
      <c r="P5" s="52" t="s">
        <v>37</v>
      </c>
      <c r="Q5" s="52" t="s">
        <v>38</v>
      </c>
      <c r="R5" s="52" t="s">
        <v>63</v>
      </c>
      <c r="S5" s="52" t="s">
        <v>41</v>
      </c>
      <c r="T5" s="52" t="s">
        <v>42</v>
      </c>
      <c r="U5" s="52" t="s">
        <v>43</v>
      </c>
      <c r="V5" s="52" t="s">
        <v>44</v>
      </c>
      <c r="W5" s="52" t="s">
        <v>45</v>
      </c>
    </row>
    <row r="6" ht="18.75" customHeight="1" spans="1:23">
      <c r="A6" s="52"/>
      <c r="B6" s="52"/>
      <c r="C6" s="52"/>
      <c r="D6" s="52"/>
      <c r="E6" s="52"/>
      <c r="F6" s="52"/>
      <c r="G6" s="52"/>
      <c r="H6" s="53"/>
      <c r="I6" s="53" t="s">
        <v>145</v>
      </c>
      <c r="J6" s="52" t="s">
        <v>146</v>
      </c>
      <c r="K6" s="52" t="s">
        <v>147</v>
      </c>
      <c r="L6" s="52" t="s">
        <v>148</v>
      </c>
      <c r="M6" s="52" t="s">
        <v>149</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6" t="s">
        <v>56</v>
      </c>
      <c r="B9" s="6"/>
      <c r="C9" s="7"/>
      <c r="D9" s="6"/>
      <c r="E9" s="6"/>
      <c r="F9" s="6"/>
      <c r="G9" s="6"/>
      <c r="H9" s="17">
        <v>2743306.04</v>
      </c>
      <c r="I9" s="17">
        <v>2743306.04</v>
      </c>
      <c r="J9" s="17"/>
      <c r="K9" s="17"/>
      <c r="L9" s="17">
        <v>2743306.04</v>
      </c>
      <c r="M9" s="17"/>
      <c r="N9" s="17"/>
      <c r="O9" s="17"/>
      <c r="P9" s="17"/>
      <c r="Q9" s="17"/>
      <c r="R9" s="17"/>
      <c r="S9" s="17"/>
      <c r="T9" s="17"/>
      <c r="U9" s="17"/>
      <c r="V9" s="17"/>
      <c r="W9" s="17"/>
    </row>
    <row r="10" ht="18.75" customHeight="1" spans="1:23">
      <c r="A10" s="54" t="s">
        <v>56</v>
      </c>
      <c r="B10" s="6" t="s">
        <v>150</v>
      </c>
      <c r="C10" s="7" t="s">
        <v>151</v>
      </c>
      <c r="D10" s="6" t="s">
        <v>80</v>
      </c>
      <c r="E10" s="6" t="s">
        <v>81</v>
      </c>
      <c r="F10" s="6" t="s">
        <v>152</v>
      </c>
      <c r="G10" s="6" t="s">
        <v>153</v>
      </c>
      <c r="H10" s="17">
        <v>529908</v>
      </c>
      <c r="I10" s="17">
        <v>529908</v>
      </c>
      <c r="J10" s="17"/>
      <c r="K10" s="17"/>
      <c r="L10" s="17">
        <v>529908</v>
      </c>
      <c r="M10" s="17"/>
      <c r="N10" s="17"/>
      <c r="O10" s="17"/>
      <c r="P10" s="21"/>
      <c r="Q10" s="17"/>
      <c r="R10" s="17"/>
      <c r="S10" s="17"/>
      <c r="T10" s="17"/>
      <c r="U10" s="17"/>
      <c r="V10" s="17"/>
      <c r="W10" s="17"/>
    </row>
    <row r="11" ht="18.75" customHeight="1" spans="1:23">
      <c r="A11" s="54" t="s">
        <v>56</v>
      </c>
      <c r="B11" s="6" t="s">
        <v>150</v>
      </c>
      <c r="C11" s="7" t="s">
        <v>151</v>
      </c>
      <c r="D11" s="6" t="s">
        <v>80</v>
      </c>
      <c r="E11" s="6" t="s">
        <v>81</v>
      </c>
      <c r="F11" s="6" t="s">
        <v>154</v>
      </c>
      <c r="G11" s="6" t="s">
        <v>155</v>
      </c>
      <c r="H11" s="17">
        <v>33660</v>
      </c>
      <c r="I11" s="17">
        <v>33660</v>
      </c>
      <c r="J11" s="17"/>
      <c r="K11" s="17"/>
      <c r="L11" s="17">
        <v>33660</v>
      </c>
      <c r="M11" s="17"/>
      <c r="N11" s="17"/>
      <c r="O11" s="17"/>
      <c r="P11" s="21"/>
      <c r="Q11" s="17"/>
      <c r="R11" s="17"/>
      <c r="S11" s="17"/>
      <c r="T11" s="17"/>
      <c r="U11" s="17"/>
      <c r="V11" s="17"/>
      <c r="W11" s="17"/>
    </row>
    <row r="12" ht="18.75" customHeight="1" spans="1:23">
      <c r="A12" s="54" t="s">
        <v>56</v>
      </c>
      <c r="B12" s="6" t="s">
        <v>150</v>
      </c>
      <c r="C12" s="7" t="s">
        <v>151</v>
      </c>
      <c r="D12" s="6" t="s">
        <v>80</v>
      </c>
      <c r="E12" s="6" t="s">
        <v>81</v>
      </c>
      <c r="F12" s="6" t="s">
        <v>156</v>
      </c>
      <c r="G12" s="6" t="s">
        <v>157</v>
      </c>
      <c r="H12" s="17">
        <v>3600</v>
      </c>
      <c r="I12" s="17">
        <v>3600</v>
      </c>
      <c r="J12" s="17"/>
      <c r="K12" s="17"/>
      <c r="L12" s="17">
        <v>3600</v>
      </c>
      <c r="M12" s="17"/>
      <c r="N12" s="17"/>
      <c r="O12" s="17"/>
      <c r="P12" s="21"/>
      <c r="Q12" s="17"/>
      <c r="R12" s="17"/>
      <c r="S12" s="17"/>
      <c r="T12" s="17"/>
      <c r="U12" s="17"/>
      <c r="V12" s="17"/>
      <c r="W12" s="17"/>
    </row>
    <row r="13" ht="18.75" customHeight="1" spans="1:23">
      <c r="A13" s="54" t="s">
        <v>56</v>
      </c>
      <c r="B13" s="6" t="s">
        <v>150</v>
      </c>
      <c r="C13" s="7" t="s">
        <v>151</v>
      </c>
      <c r="D13" s="6" t="s">
        <v>80</v>
      </c>
      <c r="E13" s="6" t="s">
        <v>81</v>
      </c>
      <c r="F13" s="6" t="s">
        <v>158</v>
      </c>
      <c r="G13" s="6" t="s">
        <v>159</v>
      </c>
      <c r="H13" s="17">
        <v>44159</v>
      </c>
      <c r="I13" s="17">
        <v>44159</v>
      </c>
      <c r="J13" s="17"/>
      <c r="K13" s="17"/>
      <c r="L13" s="17">
        <v>44159</v>
      </c>
      <c r="M13" s="17"/>
      <c r="N13" s="17"/>
      <c r="O13" s="17"/>
      <c r="P13" s="21"/>
      <c r="Q13" s="17"/>
      <c r="R13" s="17"/>
      <c r="S13" s="17"/>
      <c r="T13" s="17"/>
      <c r="U13" s="17"/>
      <c r="V13" s="17"/>
      <c r="W13" s="17"/>
    </row>
    <row r="14" ht="18.75" customHeight="1" spans="1:23">
      <c r="A14" s="54" t="s">
        <v>56</v>
      </c>
      <c r="B14" s="6" t="s">
        <v>150</v>
      </c>
      <c r="C14" s="7" t="s">
        <v>151</v>
      </c>
      <c r="D14" s="6" t="s">
        <v>80</v>
      </c>
      <c r="E14" s="6" t="s">
        <v>81</v>
      </c>
      <c r="F14" s="6" t="s">
        <v>158</v>
      </c>
      <c r="G14" s="6" t="s">
        <v>159</v>
      </c>
      <c r="H14" s="17">
        <v>188532</v>
      </c>
      <c r="I14" s="17">
        <v>188532</v>
      </c>
      <c r="J14" s="17"/>
      <c r="K14" s="17"/>
      <c r="L14" s="17">
        <v>188532</v>
      </c>
      <c r="M14" s="17"/>
      <c r="N14" s="17"/>
      <c r="O14" s="17"/>
      <c r="P14" s="21"/>
      <c r="Q14" s="17"/>
      <c r="R14" s="17"/>
      <c r="S14" s="17"/>
      <c r="T14" s="17"/>
      <c r="U14" s="17"/>
      <c r="V14" s="17"/>
      <c r="W14" s="17"/>
    </row>
    <row r="15" ht="18.75" customHeight="1" spans="1:23">
      <c r="A15" s="54" t="s">
        <v>56</v>
      </c>
      <c r="B15" s="6" t="s">
        <v>150</v>
      </c>
      <c r="C15" s="7" t="s">
        <v>151</v>
      </c>
      <c r="D15" s="6" t="s">
        <v>80</v>
      </c>
      <c r="E15" s="6" t="s">
        <v>81</v>
      </c>
      <c r="F15" s="6" t="s">
        <v>158</v>
      </c>
      <c r="G15" s="6" t="s">
        <v>159</v>
      </c>
      <c r="H15" s="17">
        <v>183180</v>
      </c>
      <c r="I15" s="17">
        <v>183180</v>
      </c>
      <c r="J15" s="17"/>
      <c r="K15" s="17"/>
      <c r="L15" s="17">
        <v>183180</v>
      </c>
      <c r="M15" s="17"/>
      <c r="N15" s="17"/>
      <c r="O15" s="17"/>
      <c r="P15" s="21"/>
      <c r="Q15" s="17"/>
      <c r="R15" s="17"/>
      <c r="S15" s="17"/>
      <c r="T15" s="17"/>
      <c r="U15" s="17"/>
      <c r="V15" s="17"/>
      <c r="W15" s="17"/>
    </row>
    <row r="16" ht="18.75" customHeight="1" spans="1:23">
      <c r="A16" s="54" t="s">
        <v>56</v>
      </c>
      <c r="B16" s="6" t="s">
        <v>150</v>
      </c>
      <c r="C16" s="7" t="s">
        <v>151</v>
      </c>
      <c r="D16" s="6" t="s">
        <v>80</v>
      </c>
      <c r="E16" s="6" t="s">
        <v>81</v>
      </c>
      <c r="F16" s="6" t="s">
        <v>158</v>
      </c>
      <c r="G16" s="6" t="s">
        <v>159</v>
      </c>
      <c r="H16" s="17">
        <v>104700</v>
      </c>
      <c r="I16" s="17">
        <v>104700</v>
      </c>
      <c r="J16" s="17"/>
      <c r="K16" s="17"/>
      <c r="L16" s="17">
        <v>104700</v>
      </c>
      <c r="M16" s="17"/>
      <c r="N16" s="17"/>
      <c r="O16" s="17"/>
      <c r="P16" s="21"/>
      <c r="Q16" s="17"/>
      <c r="R16" s="17"/>
      <c r="S16" s="17"/>
      <c r="T16" s="17"/>
      <c r="U16" s="17"/>
      <c r="V16" s="17"/>
      <c r="W16" s="17"/>
    </row>
    <row r="17" ht="18.75" customHeight="1" spans="1:23">
      <c r="A17" s="54" t="s">
        <v>56</v>
      </c>
      <c r="B17" s="6" t="s">
        <v>150</v>
      </c>
      <c r="C17" s="7" t="s">
        <v>151</v>
      </c>
      <c r="D17" s="6" t="s">
        <v>104</v>
      </c>
      <c r="E17" s="6" t="s">
        <v>105</v>
      </c>
      <c r="F17" s="6" t="s">
        <v>154</v>
      </c>
      <c r="G17" s="6" t="s">
        <v>155</v>
      </c>
      <c r="H17" s="17">
        <v>12348</v>
      </c>
      <c r="I17" s="17">
        <v>12348</v>
      </c>
      <c r="J17" s="17"/>
      <c r="K17" s="17"/>
      <c r="L17" s="17">
        <v>12348</v>
      </c>
      <c r="M17" s="17"/>
      <c r="N17" s="17"/>
      <c r="O17" s="17"/>
      <c r="P17" s="21"/>
      <c r="Q17" s="17"/>
      <c r="R17" s="17"/>
      <c r="S17" s="17"/>
      <c r="T17" s="17"/>
      <c r="U17" s="17"/>
      <c r="V17" s="17"/>
      <c r="W17" s="17"/>
    </row>
    <row r="18" ht="18.75" customHeight="1" spans="1:23">
      <c r="A18" s="54" t="s">
        <v>56</v>
      </c>
      <c r="B18" s="6" t="s">
        <v>160</v>
      </c>
      <c r="C18" s="7" t="s">
        <v>161</v>
      </c>
      <c r="D18" s="6" t="s">
        <v>80</v>
      </c>
      <c r="E18" s="6" t="s">
        <v>81</v>
      </c>
      <c r="F18" s="6" t="s">
        <v>162</v>
      </c>
      <c r="G18" s="6" t="s">
        <v>163</v>
      </c>
      <c r="H18" s="17">
        <v>9100.97</v>
      </c>
      <c r="I18" s="17">
        <v>9100.97</v>
      </c>
      <c r="J18" s="17"/>
      <c r="K18" s="17"/>
      <c r="L18" s="17">
        <v>9100.97</v>
      </c>
      <c r="M18" s="17"/>
      <c r="N18" s="17"/>
      <c r="O18" s="17"/>
      <c r="P18" s="21"/>
      <c r="Q18" s="17"/>
      <c r="R18" s="17"/>
      <c r="S18" s="17"/>
      <c r="T18" s="17"/>
      <c r="U18" s="17"/>
      <c r="V18" s="17"/>
      <c r="W18" s="17"/>
    </row>
    <row r="19" ht="18.75" customHeight="1" spans="1:23">
      <c r="A19" s="54" t="s">
        <v>56</v>
      </c>
      <c r="B19" s="6" t="s">
        <v>160</v>
      </c>
      <c r="C19" s="7" t="s">
        <v>161</v>
      </c>
      <c r="D19" s="6" t="s">
        <v>86</v>
      </c>
      <c r="E19" s="6" t="s">
        <v>87</v>
      </c>
      <c r="F19" s="6" t="s">
        <v>164</v>
      </c>
      <c r="G19" s="6" t="s">
        <v>165</v>
      </c>
      <c r="H19" s="17">
        <v>208022.24</v>
      </c>
      <c r="I19" s="17">
        <v>208022.24</v>
      </c>
      <c r="J19" s="17"/>
      <c r="K19" s="17"/>
      <c r="L19" s="17">
        <v>208022.24</v>
      </c>
      <c r="M19" s="17"/>
      <c r="N19" s="17"/>
      <c r="O19" s="17"/>
      <c r="P19" s="21"/>
      <c r="Q19" s="17"/>
      <c r="R19" s="17"/>
      <c r="S19" s="17"/>
      <c r="T19" s="17"/>
      <c r="U19" s="17"/>
      <c r="V19" s="17"/>
      <c r="W19" s="17"/>
    </row>
    <row r="20" ht="18.75" customHeight="1" spans="1:23">
      <c r="A20" s="54" t="s">
        <v>56</v>
      </c>
      <c r="B20" s="6" t="s">
        <v>160</v>
      </c>
      <c r="C20" s="7" t="s">
        <v>161</v>
      </c>
      <c r="D20" s="6" t="s">
        <v>92</v>
      </c>
      <c r="E20" s="6" t="s">
        <v>93</v>
      </c>
      <c r="F20" s="6" t="s">
        <v>166</v>
      </c>
      <c r="G20" s="6" t="s">
        <v>167</v>
      </c>
      <c r="H20" s="17">
        <v>107911.54</v>
      </c>
      <c r="I20" s="17">
        <v>107911.54</v>
      </c>
      <c r="J20" s="17"/>
      <c r="K20" s="17"/>
      <c r="L20" s="17">
        <v>107911.54</v>
      </c>
      <c r="M20" s="17"/>
      <c r="N20" s="17"/>
      <c r="O20" s="17"/>
      <c r="P20" s="21"/>
      <c r="Q20" s="17"/>
      <c r="R20" s="17"/>
      <c r="S20" s="17"/>
      <c r="T20" s="17"/>
      <c r="U20" s="17"/>
      <c r="V20" s="17"/>
      <c r="W20" s="17"/>
    </row>
    <row r="21" ht="18.75" customHeight="1" spans="1:23">
      <c r="A21" s="54" t="s">
        <v>56</v>
      </c>
      <c r="B21" s="6" t="s">
        <v>160</v>
      </c>
      <c r="C21" s="7" t="s">
        <v>161</v>
      </c>
      <c r="D21" s="6" t="s">
        <v>94</v>
      </c>
      <c r="E21" s="6" t="s">
        <v>95</v>
      </c>
      <c r="F21" s="6" t="s">
        <v>168</v>
      </c>
      <c r="G21" s="6" t="s">
        <v>169</v>
      </c>
      <c r="H21" s="17">
        <v>52135.57</v>
      </c>
      <c r="I21" s="17">
        <v>52135.57</v>
      </c>
      <c r="J21" s="17"/>
      <c r="K21" s="17"/>
      <c r="L21" s="17">
        <v>52135.57</v>
      </c>
      <c r="M21" s="17"/>
      <c r="N21" s="17"/>
      <c r="O21" s="17"/>
      <c r="P21" s="21"/>
      <c r="Q21" s="17"/>
      <c r="R21" s="17"/>
      <c r="S21" s="17"/>
      <c r="T21" s="17"/>
      <c r="U21" s="17"/>
      <c r="V21" s="17"/>
      <c r="W21" s="17"/>
    </row>
    <row r="22" ht="18.75" customHeight="1" spans="1:23">
      <c r="A22" s="54" t="s">
        <v>56</v>
      </c>
      <c r="B22" s="6" t="s">
        <v>160</v>
      </c>
      <c r="C22" s="7" t="s">
        <v>161</v>
      </c>
      <c r="D22" s="6" t="s">
        <v>96</v>
      </c>
      <c r="E22" s="6" t="s">
        <v>97</v>
      </c>
      <c r="F22" s="6" t="s">
        <v>162</v>
      </c>
      <c r="G22" s="6" t="s">
        <v>163</v>
      </c>
      <c r="H22" s="17">
        <v>4236</v>
      </c>
      <c r="I22" s="17">
        <v>4236</v>
      </c>
      <c r="J22" s="17"/>
      <c r="K22" s="17"/>
      <c r="L22" s="17">
        <v>4236</v>
      </c>
      <c r="M22" s="17"/>
      <c r="N22" s="17"/>
      <c r="O22" s="17"/>
      <c r="P22" s="21"/>
      <c r="Q22" s="17"/>
      <c r="R22" s="17"/>
      <c r="S22" s="17"/>
      <c r="T22" s="17"/>
      <c r="U22" s="17"/>
      <c r="V22" s="17"/>
      <c r="W22" s="17"/>
    </row>
    <row r="23" ht="18.75" customHeight="1" spans="1:23">
      <c r="A23" s="54" t="s">
        <v>56</v>
      </c>
      <c r="B23" s="6" t="s">
        <v>160</v>
      </c>
      <c r="C23" s="7" t="s">
        <v>161</v>
      </c>
      <c r="D23" s="6" t="s">
        <v>96</v>
      </c>
      <c r="E23" s="6" t="s">
        <v>97</v>
      </c>
      <c r="F23" s="6" t="s">
        <v>162</v>
      </c>
      <c r="G23" s="6" t="s">
        <v>163</v>
      </c>
      <c r="H23" s="17">
        <v>2600.28</v>
      </c>
      <c r="I23" s="17">
        <v>2600.28</v>
      </c>
      <c r="J23" s="17"/>
      <c r="K23" s="17"/>
      <c r="L23" s="17">
        <v>2600.28</v>
      </c>
      <c r="M23" s="17"/>
      <c r="N23" s="17"/>
      <c r="O23" s="17"/>
      <c r="P23" s="21"/>
      <c r="Q23" s="17"/>
      <c r="R23" s="17"/>
      <c r="S23" s="17"/>
      <c r="T23" s="17"/>
      <c r="U23" s="17"/>
      <c r="V23" s="17"/>
      <c r="W23" s="17"/>
    </row>
    <row r="24" ht="18.75" customHeight="1" spans="1:23">
      <c r="A24" s="54" t="s">
        <v>56</v>
      </c>
      <c r="B24" s="6" t="s">
        <v>170</v>
      </c>
      <c r="C24" s="7" t="s">
        <v>103</v>
      </c>
      <c r="D24" s="6" t="s">
        <v>102</v>
      </c>
      <c r="E24" s="6" t="s">
        <v>103</v>
      </c>
      <c r="F24" s="6" t="s">
        <v>171</v>
      </c>
      <c r="G24" s="6" t="s">
        <v>103</v>
      </c>
      <c r="H24" s="17">
        <v>150888</v>
      </c>
      <c r="I24" s="17">
        <v>150888</v>
      </c>
      <c r="J24" s="17"/>
      <c r="K24" s="17"/>
      <c r="L24" s="17">
        <v>150888</v>
      </c>
      <c r="M24" s="17"/>
      <c r="N24" s="17"/>
      <c r="O24" s="17"/>
      <c r="P24" s="21"/>
      <c r="Q24" s="17"/>
      <c r="R24" s="17"/>
      <c r="S24" s="17"/>
      <c r="T24" s="17"/>
      <c r="U24" s="17"/>
      <c r="V24" s="17"/>
      <c r="W24" s="17"/>
    </row>
    <row r="25" ht="18.75" customHeight="1" spans="1:23">
      <c r="A25" s="54" t="s">
        <v>56</v>
      </c>
      <c r="B25" s="6" t="s">
        <v>172</v>
      </c>
      <c r="C25" s="7" t="s">
        <v>173</v>
      </c>
      <c r="D25" s="6" t="s">
        <v>78</v>
      </c>
      <c r="E25" s="6" t="s">
        <v>79</v>
      </c>
      <c r="F25" s="6" t="s">
        <v>174</v>
      </c>
      <c r="G25" s="6" t="s">
        <v>175</v>
      </c>
      <c r="H25" s="17">
        <v>737200</v>
      </c>
      <c r="I25" s="17">
        <v>737200</v>
      </c>
      <c r="J25" s="17"/>
      <c r="K25" s="17"/>
      <c r="L25" s="17">
        <v>737200</v>
      </c>
      <c r="M25" s="17"/>
      <c r="N25" s="17"/>
      <c r="O25" s="17"/>
      <c r="P25" s="21"/>
      <c r="Q25" s="17"/>
      <c r="R25" s="17"/>
      <c r="S25" s="17"/>
      <c r="T25" s="17"/>
      <c r="U25" s="17"/>
      <c r="V25" s="17"/>
      <c r="W25" s="17"/>
    </row>
    <row r="26" ht="18.75" customHeight="1" spans="1:23">
      <c r="A26" s="54" t="s">
        <v>56</v>
      </c>
      <c r="B26" s="6" t="s">
        <v>176</v>
      </c>
      <c r="C26" s="7" t="s">
        <v>177</v>
      </c>
      <c r="D26" s="6" t="s">
        <v>80</v>
      </c>
      <c r="E26" s="6" t="s">
        <v>81</v>
      </c>
      <c r="F26" s="6" t="s">
        <v>178</v>
      </c>
      <c r="G26" s="6" t="s">
        <v>177</v>
      </c>
      <c r="H26" s="17">
        <v>24064.32</v>
      </c>
      <c r="I26" s="17">
        <v>24064.32</v>
      </c>
      <c r="J26" s="17"/>
      <c r="K26" s="17"/>
      <c r="L26" s="17">
        <v>24064.32</v>
      </c>
      <c r="M26" s="17"/>
      <c r="N26" s="17"/>
      <c r="O26" s="17"/>
      <c r="P26" s="21"/>
      <c r="Q26" s="17"/>
      <c r="R26" s="17"/>
      <c r="S26" s="17"/>
      <c r="T26" s="17"/>
      <c r="U26" s="17"/>
      <c r="V26" s="17"/>
      <c r="W26" s="17"/>
    </row>
    <row r="27" ht="18.75" customHeight="1" spans="1:23">
      <c r="A27" s="54" t="s">
        <v>56</v>
      </c>
      <c r="B27" s="6" t="s">
        <v>179</v>
      </c>
      <c r="C27" s="7" t="s">
        <v>180</v>
      </c>
      <c r="D27" s="6" t="s">
        <v>80</v>
      </c>
      <c r="E27" s="6" t="s">
        <v>81</v>
      </c>
      <c r="F27" s="6" t="s">
        <v>181</v>
      </c>
      <c r="G27" s="6" t="s">
        <v>182</v>
      </c>
      <c r="H27" s="17">
        <v>41720</v>
      </c>
      <c r="I27" s="17">
        <v>41720</v>
      </c>
      <c r="J27" s="17"/>
      <c r="K27" s="17"/>
      <c r="L27" s="17">
        <v>41720</v>
      </c>
      <c r="M27" s="17"/>
      <c r="N27" s="17"/>
      <c r="O27" s="17"/>
      <c r="P27" s="21"/>
      <c r="Q27" s="17"/>
      <c r="R27" s="17"/>
      <c r="S27" s="17"/>
      <c r="T27" s="17"/>
      <c r="U27" s="17"/>
      <c r="V27" s="17"/>
      <c r="W27" s="17"/>
    </row>
    <row r="28" ht="18.75" customHeight="1" spans="1:23">
      <c r="A28" s="54" t="s">
        <v>56</v>
      </c>
      <c r="B28" s="6" t="s">
        <v>179</v>
      </c>
      <c r="C28" s="7" t="s">
        <v>180</v>
      </c>
      <c r="D28" s="6" t="s">
        <v>80</v>
      </c>
      <c r="E28" s="6" t="s">
        <v>81</v>
      </c>
      <c r="F28" s="6" t="s">
        <v>183</v>
      </c>
      <c r="G28" s="6" t="s">
        <v>184</v>
      </c>
      <c r="H28" s="17">
        <v>1500</v>
      </c>
      <c r="I28" s="17">
        <v>1500</v>
      </c>
      <c r="J28" s="17"/>
      <c r="K28" s="17"/>
      <c r="L28" s="17">
        <v>1500</v>
      </c>
      <c r="M28" s="17"/>
      <c r="N28" s="17"/>
      <c r="O28" s="17"/>
      <c r="P28" s="21"/>
      <c r="Q28" s="17"/>
      <c r="R28" s="17"/>
      <c r="S28" s="17"/>
      <c r="T28" s="17"/>
      <c r="U28" s="17"/>
      <c r="V28" s="17"/>
      <c r="W28" s="17"/>
    </row>
    <row r="29" ht="18.75" customHeight="1" spans="1:23">
      <c r="A29" s="54" t="s">
        <v>56</v>
      </c>
      <c r="B29" s="6" t="s">
        <v>179</v>
      </c>
      <c r="C29" s="7" t="s">
        <v>180</v>
      </c>
      <c r="D29" s="6" t="s">
        <v>80</v>
      </c>
      <c r="E29" s="6" t="s">
        <v>81</v>
      </c>
      <c r="F29" s="6" t="s">
        <v>185</v>
      </c>
      <c r="G29" s="6" t="s">
        <v>186</v>
      </c>
      <c r="H29" s="17">
        <v>1200</v>
      </c>
      <c r="I29" s="17">
        <v>1200</v>
      </c>
      <c r="J29" s="17"/>
      <c r="K29" s="17"/>
      <c r="L29" s="17">
        <v>1200</v>
      </c>
      <c r="M29" s="17"/>
      <c r="N29" s="17"/>
      <c r="O29" s="17"/>
      <c r="P29" s="21"/>
      <c r="Q29" s="17"/>
      <c r="R29" s="17"/>
      <c r="S29" s="17"/>
      <c r="T29" s="17"/>
      <c r="U29" s="17"/>
      <c r="V29" s="17"/>
      <c r="W29" s="17"/>
    </row>
    <row r="30" ht="18.75" customHeight="1" spans="1:23">
      <c r="A30" s="54" t="s">
        <v>56</v>
      </c>
      <c r="B30" s="6" t="s">
        <v>179</v>
      </c>
      <c r="C30" s="7" t="s">
        <v>180</v>
      </c>
      <c r="D30" s="6" t="s">
        <v>80</v>
      </c>
      <c r="E30" s="6" t="s">
        <v>81</v>
      </c>
      <c r="F30" s="6" t="s">
        <v>187</v>
      </c>
      <c r="G30" s="6" t="s">
        <v>188</v>
      </c>
      <c r="H30" s="17">
        <v>2500</v>
      </c>
      <c r="I30" s="17">
        <v>2500</v>
      </c>
      <c r="J30" s="17"/>
      <c r="K30" s="17"/>
      <c r="L30" s="17">
        <v>2500</v>
      </c>
      <c r="M30" s="17"/>
      <c r="N30" s="17"/>
      <c r="O30" s="17"/>
      <c r="P30" s="21"/>
      <c r="Q30" s="17"/>
      <c r="R30" s="17"/>
      <c r="S30" s="17"/>
      <c r="T30" s="17"/>
      <c r="U30" s="17"/>
      <c r="V30" s="17"/>
      <c r="W30" s="17"/>
    </row>
    <row r="31" ht="18.75" customHeight="1" spans="1:23">
      <c r="A31" s="54" t="s">
        <v>56</v>
      </c>
      <c r="B31" s="6" t="s">
        <v>179</v>
      </c>
      <c r="C31" s="7" t="s">
        <v>180</v>
      </c>
      <c r="D31" s="6" t="s">
        <v>80</v>
      </c>
      <c r="E31" s="6" t="s">
        <v>81</v>
      </c>
      <c r="F31" s="6" t="s">
        <v>189</v>
      </c>
      <c r="G31" s="6" t="s">
        <v>190</v>
      </c>
      <c r="H31" s="17">
        <v>2500</v>
      </c>
      <c r="I31" s="17">
        <v>2500</v>
      </c>
      <c r="J31" s="17"/>
      <c r="K31" s="17"/>
      <c r="L31" s="17">
        <v>2500</v>
      </c>
      <c r="M31" s="17"/>
      <c r="N31" s="17"/>
      <c r="O31" s="17"/>
      <c r="P31" s="21"/>
      <c r="Q31" s="17"/>
      <c r="R31" s="17"/>
      <c r="S31" s="17"/>
      <c r="T31" s="17"/>
      <c r="U31" s="17"/>
      <c r="V31" s="17"/>
      <c r="W31" s="17"/>
    </row>
    <row r="32" ht="18.75" customHeight="1" spans="1:23">
      <c r="A32" s="54" t="s">
        <v>56</v>
      </c>
      <c r="B32" s="6" t="s">
        <v>179</v>
      </c>
      <c r="C32" s="7" t="s">
        <v>180</v>
      </c>
      <c r="D32" s="6" t="s">
        <v>80</v>
      </c>
      <c r="E32" s="6" t="s">
        <v>81</v>
      </c>
      <c r="F32" s="6" t="s">
        <v>191</v>
      </c>
      <c r="G32" s="6" t="s">
        <v>192</v>
      </c>
      <c r="H32" s="17">
        <v>20000</v>
      </c>
      <c r="I32" s="17">
        <v>20000</v>
      </c>
      <c r="J32" s="17"/>
      <c r="K32" s="17"/>
      <c r="L32" s="17">
        <v>20000</v>
      </c>
      <c r="M32" s="17"/>
      <c r="N32" s="17"/>
      <c r="O32" s="17"/>
      <c r="P32" s="21"/>
      <c r="Q32" s="17"/>
      <c r="R32" s="17"/>
      <c r="S32" s="17"/>
      <c r="T32" s="17"/>
      <c r="U32" s="17"/>
      <c r="V32" s="17"/>
      <c r="W32" s="17"/>
    </row>
    <row r="33" ht="18.75" customHeight="1" spans="1:23">
      <c r="A33" s="54" t="s">
        <v>56</v>
      </c>
      <c r="B33" s="6" t="s">
        <v>179</v>
      </c>
      <c r="C33" s="7" t="s">
        <v>180</v>
      </c>
      <c r="D33" s="6" t="s">
        <v>80</v>
      </c>
      <c r="E33" s="6" t="s">
        <v>81</v>
      </c>
      <c r="F33" s="6" t="s">
        <v>193</v>
      </c>
      <c r="G33" s="6" t="s">
        <v>194</v>
      </c>
      <c r="H33" s="17">
        <v>10800</v>
      </c>
      <c r="I33" s="17">
        <v>10800</v>
      </c>
      <c r="J33" s="17"/>
      <c r="K33" s="17"/>
      <c r="L33" s="17">
        <v>10800</v>
      </c>
      <c r="M33" s="17"/>
      <c r="N33" s="17"/>
      <c r="O33" s="17"/>
      <c r="P33" s="21"/>
      <c r="Q33" s="17"/>
      <c r="R33" s="17"/>
      <c r="S33" s="17"/>
      <c r="T33" s="17"/>
      <c r="U33" s="17"/>
      <c r="V33" s="17"/>
      <c r="W33" s="17"/>
    </row>
    <row r="34" ht="18.75" customHeight="1" spans="1:23">
      <c r="A34" s="54" t="s">
        <v>56</v>
      </c>
      <c r="B34" s="6" t="s">
        <v>195</v>
      </c>
      <c r="C34" s="7" t="s">
        <v>129</v>
      </c>
      <c r="D34" s="6" t="s">
        <v>80</v>
      </c>
      <c r="E34" s="6" t="s">
        <v>81</v>
      </c>
      <c r="F34" s="6" t="s">
        <v>196</v>
      </c>
      <c r="G34" s="6" t="s">
        <v>129</v>
      </c>
      <c r="H34" s="17">
        <v>7080</v>
      </c>
      <c r="I34" s="17">
        <v>7080</v>
      </c>
      <c r="J34" s="17"/>
      <c r="K34" s="17"/>
      <c r="L34" s="17">
        <v>7080</v>
      </c>
      <c r="M34" s="17"/>
      <c r="N34" s="17"/>
      <c r="O34" s="17"/>
      <c r="P34" s="21"/>
      <c r="Q34" s="17"/>
      <c r="R34" s="17"/>
      <c r="S34" s="17"/>
      <c r="T34" s="17"/>
      <c r="U34" s="17"/>
      <c r="V34" s="17"/>
      <c r="W34" s="17"/>
    </row>
    <row r="35" ht="18.75" customHeight="1" spans="1:23">
      <c r="A35" s="54" t="s">
        <v>56</v>
      </c>
      <c r="B35" s="6" t="s">
        <v>195</v>
      </c>
      <c r="C35" s="7" t="s">
        <v>129</v>
      </c>
      <c r="D35" s="6" t="s">
        <v>80</v>
      </c>
      <c r="E35" s="6" t="s">
        <v>81</v>
      </c>
      <c r="F35" s="6" t="s">
        <v>196</v>
      </c>
      <c r="G35" s="6" t="s">
        <v>129</v>
      </c>
      <c r="H35" s="17">
        <v>3500</v>
      </c>
      <c r="I35" s="17">
        <v>3500</v>
      </c>
      <c r="J35" s="17"/>
      <c r="K35" s="17"/>
      <c r="L35" s="17">
        <v>3500</v>
      </c>
      <c r="M35" s="17"/>
      <c r="N35" s="17"/>
      <c r="O35" s="17"/>
      <c r="P35" s="21"/>
      <c r="Q35" s="17"/>
      <c r="R35" s="17"/>
      <c r="S35" s="17"/>
      <c r="T35" s="17"/>
      <c r="U35" s="17"/>
      <c r="V35" s="17"/>
      <c r="W35" s="17"/>
    </row>
    <row r="36" ht="18.75" customHeight="1" spans="1:23">
      <c r="A36" s="54" t="s">
        <v>56</v>
      </c>
      <c r="B36" s="6" t="s">
        <v>197</v>
      </c>
      <c r="C36" s="7" t="s">
        <v>198</v>
      </c>
      <c r="D36" s="6" t="s">
        <v>80</v>
      </c>
      <c r="E36" s="6" t="s">
        <v>81</v>
      </c>
      <c r="F36" s="6" t="s">
        <v>158</v>
      </c>
      <c r="G36" s="6" t="s">
        <v>159</v>
      </c>
      <c r="H36" s="17">
        <v>216000</v>
      </c>
      <c r="I36" s="17">
        <v>216000</v>
      </c>
      <c r="J36" s="17"/>
      <c r="K36" s="17"/>
      <c r="L36" s="17">
        <v>216000</v>
      </c>
      <c r="M36" s="17"/>
      <c r="N36" s="17"/>
      <c r="O36" s="17"/>
      <c r="P36" s="21"/>
      <c r="Q36" s="17"/>
      <c r="R36" s="17"/>
      <c r="S36" s="17"/>
      <c r="T36" s="17"/>
      <c r="U36" s="17"/>
      <c r="V36" s="17"/>
      <c r="W36" s="17"/>
    </row>
    <row r="37" ht="18.75" customHeight="1" spans="1:23">
      <c r="A37" s="54" t="s">
        <v>56</v>
      </c>
      <c r="B37" s="6" t="s">
        <v>199</v>
      </c>
      <c r="C37" s="7" t="s">
        <v>200</v>
      </c>
      <c r="D37" s="6" t="s">
        <v>78</v>
      </c>
      <c r="E37" s="6" t="s">
        <v>79</v>
      </c>
      <c r="F37" s="6" t="s">
        <v>201</v>
      </c>
      <c r="G37" s="6" t="s">
        <v>202</v>
      </c>
      <c r="H37" s="17">
        <v>40260.12</v>
      </c>
      <c r="I37" s="17">
        <v>40260.12</v>
      </c>
      <c r="J37" s="17"/>
      <c r="K37" s="17"/>
      <c r="L37" s="17">
        <v>40260.12</v>
      </c>
      <c r="M37" s="17"/>
      <c r="N37" s="17"/>
      <c r="O37" s="17"/>
      <c r="P37" s="21"/>
      <c r="Q37" s="17"/>
      <c r="R37" s="17"/>
      <c r="S37" s="17"/>
      <c r="T37" s="17"/>
      <c r="U37" s="17"/>
      <c r="V37" s="17"/>
      <c r="W37" s="17"/>
    </row>
    <row r="38" ht="18.75" customHeight="1" spans="1:23">
      <c r="A38" s="8" t="s">
        <v>32</v>
      </c>
      <c r="B38" s="8"/>
      <c r="C38" s="8"/>
      <c r="D38" s="8"/>
      <c r="E38" s="8"/>
      <c r="F38" s="8"/>
      <c r="G38" s="8"/>
      <c r="H38" s="17">
        <v>2743306.04</v>
      </c>
      <c r="I38" s="17">
        <v>2743306.04</v>
      </c>
      <c r="J38" s="17"/>
      <c r="K38" s="17"/>
      <c r="L38" s="17">
        <v>2743306.04</v>
      </c>
      <c r="M38" s="17"/>
      <c r="N38" s="17"/>
      <c r="O38" s="17"/>
      <c r="P38" s="17"/>
      <c r="Q38" s="17"/>
      <c r="R38" s="17"/>
      <c r="S38" s="17"/>
      <c r="T38" s="17"/>
      <c r="U38" s="17"/>
      <c r="V38" s="17"/>
      <c r="W38" s="17"/>
    </row>
  </sheetData>
  <mergeCells count="30">
    <mergeCell ref="A2:W2"/>
    <mergeCell ref="A3:G3"/>
    <mergeCell ref="I4:W4"/>
    <mergeCell ref="I5:M5"/>
    <mergeCell ref="N5:P5"/>
    <mergeCell ref="R5:W5"/>
    <mergeCell ref="A38:G3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275" right="0.118055555555556" top="1" bottom="1" header="0.5" footer="0.5"/>
  <pageSetup paperSize="9" scale="49"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tabSelected="1" workbookViewId="0">
      <selection activeCell="C21" sqref="C21"/>
    </sheetView>
  </sheetViews>
  <sheetFormatPr defaultColWidth="8.85" defaultRowHeight="15" customHeight="1"/>
  <cols>
    <col min="1" max="1" width="12.125" customWidth="1"/>
    <col min="2" max="2" width="17.625" customWidth="1"/>
    <col min="3" max="3" width="28.25" customWidth="1"/>
    <col min="4" max="4" width="18.75" customWidth="1"/>
    <col min="5" max="5" width="12.5" customWidth="1"/>
    <col min="6" max="6" width="13.375" customWidth="1"/>
    <col min="7" max="7" width="12.125" customWidth="1"/>
    <col min="8" max="8" width="11.875" customWidth="1"/>
    <col min="9" max="9" width="12.25" customWidth="1"/>
    <col min="10" max="10" width="11.75" customWidth="1"/>
    <col min="11" max="11" width="13" customWidth="1"/>
    <col min="12" max="12" width="10.625" customWidth="1"/>
    <col min="13" max="13" width="8.75" customWidth="1"/>
    <col min="14" max="14" width="11.25" customWidth="1"/>
    <col min="15" max="15" width="14.2833333333333" customWidth="1"/>
    <col min="16" max="16" width="12.5" customWidth="1"/>
    <col min="17" max="17" width="11.25" customWidth="1"/>
    <col min="18" max="18" width="6" customWidth="1"/>
    <col min="19" max="19" width="8.375" customWidth="1"/>
    <col min="20" max="20" width="12.625" customWidth="1"/>
    <col min="21" max="21" width="8.5" customWidth="1"/>
    <col min="22" max="22" width="8.375" customWidth="1"/>
    <col min="23" max="23" width="8.5" customWidth="1"/>
  </cols>
  <sheetData>
    <row r="1" ht="18.75" customHeight="1" spans="1:23">
      <c r="A1" s="1"/>
      <c r="B1" s="1"/>
      <c r="C1" s="1"/>
      <c r="D1" s="1"/>
      <c r="E1" s="1"/>
      <c r="F1" s="1"/>
      <c r="G1" s="1"/>
      <c r="H1" s="1"/>
      <c r="I1" s="1"/>
      <c r="J1" s="1"/>
      <c r="K1" s="1"/>
      <c r="L1" s="1"/>
      <c r="M1" s="1"/>
      <c r="N1" s="9"/>
      <c r="O1" s="9"/>
      <c r="P1" s="9"/>
      <c r="Q1" s="9"/>
      <c r="R1" s="9"/>
      <c r="S1" s="9"/>
      <c r="T1" s="9"/>
      <c r="U1" s="9"/>
      <c r="V1" s="9"/>
      <c r="W1" s="9" t="s">
        <v>203</v>
      </c>
    </row>
    <row r="2" ht="45" customHeight="1" spans="1:23">
      <c r="A2" s="2" t="s">
        <v>204</v>
      </c>
      <c r="B2" s="2"/>
      <c r="C2" s="2"/>
      <c r="D2" s="2"/>
      <c r="E2" s="2"/>
      <c r="F2" s="2"/>
      <c r="G2" s="2"/>
      <c r="H2" s="2"/>
      <c r="I2" s="2"/>
      <c r="J2" s="2"/>
      <c r="K2" s="2"/>
      <c r="L2" s="2"/>
      <c r="M2" s="2"/>
      <c r="N2" s="51"/>
      <c r="O2" s="51"/>
      <c r="P2" s="51"/>
      <c r="Q2" s="51"/>
      <c r="R2" s="51"/>
      <c r="S2" s="51"/>
      <c r="T2" s="51"/>
      <c r="U2" s="51"/>
      <c r="V2" s="51"/>
      <c r="W2" s="51"/>
    </row>
    <row r="3" ht="18.75" customHeight="1" spans="1:23">
      <c r="A3" s="3" t="str">
        <f>"单位名称："&amp;"易门县机关事务服务中心"</f>
        <v>单位名称：易门县机关事务服务中心</v>
      </c>
      <c r="B3" s="3"/>
      <c r="C3" s="3"/>
      <c r="D3" s="3"/>
      <c r="E3" s="3"/>
      <c r="F3" s="3"/>
      <c r="G3" s="3"/>
      <c r="H3" s="3"/>
      <c r="I3" s="50"/>
      <c r="J3" s="50"/>
      <c r="K3" s="50"/>
      <c r="L3" s="50"/>
      <c r="M3" s="50"/>
      <c r="N3" s="10"/>
      <c r="O3" s="10"/>
      <c r="P3" s="10"/>
      <c r="Q3" s="10"/>
      <c r="R3" s="10"/>
      <c r="S3" s="10"/>
      <c r="T3" s="10"/>
      <c r="U3" s="10"/>
      <c r="V3" s="10"/>
      <c r="W3" s="10" t="s">
        <v>29</v>
      </c>
    </row>
    <row r="4" ht="18.75" customHeight="1" spans="1:23">
      <c r="A4" s="12" t="s">
        <v>205</v>
      </c>
      <c r="B4" s="12" t="s">
        <v>135</v>
      </c>
      <c r="C4" s="12" t="s">
        <v>136</v>
      </c>
      <c r="D4" s="12" t="s">
        <v>206</v>
      </c>
      <c r="E4" s="12" t="s">
        <v>137</v>
      </c>
      <c r="F4" s="12" t="s">
        <v>138</v>
      </c>
      <c r="G4" s="12" t="s">
        <v>207</v>
      </c>
      <c r="H4" s="12" t="s">
        <v>140</v>
      </c>
      <c r="I4" s="42" t="s">
        <v>32</v>
      </c>
      <c r="J4" s="42" t="s">
        <v>208</v>
      </c>
      <c r="K4" s="12"/>
      <c r="L4" s="12"/>
      <c r="M4" s="12"/>
      <c r="N4" s="12" t="s">
        <v>142</v>
      </c>
      <c r="O4" s="12"/>
      <c r="P4" s="12"/>
      <c r="Q4" s="12" t="s">
        <v>38</v>
      </c>
      <c r="R4" s="12" t="s">
        <v>63</v>
      </c>
      <c r="S4" s="12"/>
      <c r="T4" s="12"/>
      <c r="U4" s="12"/>
      <c r="V4" s="12"/>
      <c r="W4" s="12"/>
    </row>
    <row r="5" ht="18.75" customHeight="1" spans="1:23">
      <c r="A5" s="12"/>
      <c r="B5" s="12"/>
      <c r="C5" s="12"/>
      <c r="D5" s="12"/>
      <c r="E5" s="12"/>
      <c r="F5" s="12"/>
      <c r="G5" s="12"/>
      <c r="H5" s="12"/>
      <c r="I5" s="42" t="s">
        <v>143</v>
      </c>
      <c r="J5" s="42"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2"/>
      <c r="J6" s="42"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2"/>
      <c r="J7" s="42" t="s">
        <v>34</v>
      </c>
      <c r="K7" s="12" t="s">
        <v>209</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9" customHeight="1" spans="1:23">
      <c r="A9" s="6"/>
      <c r="B9" s="6"/>
      <c r="C9" s="7" t="s">
        <v>210</v>
      </c>
      <c r="D9" s="6"/>
      <c r="E9" s="6"/>
      <c r="F9" s="6"/>
      <c r="G9" s="6"/>
      <c r="H9" s="6"/>
      <c r="I9" s="11">
        <v>50000</v>
      </c>
      <c r="J9" s="11">
        <v>50000</v>
      </c>
      <c r="K9" s="11">
        <v>50000</v>
      </c>
      <c r="L9" s="11"/>
      <c r="M9" s="11"/>
      <c r="N9" s="11"/>
      <c r="O9" s="11"/>
      <c r="P9" s="11"/>
      <c r="Q9" s="11"/>
      <c r="R9" s="11"/>
      <c r="S9" s="11"/>
      <c r="T9" s="11"/>
      <c r="U9" s="11"/>
      <c r="V9" s="11"/>
      <c r="W9" s="11"/>
    </row>
    <row r="10" ht="27" customHeight="1" spans="1:23">
      <c r="A10" s="6" t="s">
        <v>211</v>
      </c>
      <c r="B10" s="6" t="s">
        <v>212</v>
      </c>
      <c r="C10" s="7" t="s">
        <v>210</v>
      </c>
      <c r="D10" s="6" t="s">
        <v>56</v>
      </c>
      <c r="E10" s="6" t="s">
        <v>78</v>
      </c>
      <c r="F10" s="6" t="s">
        <v>79</v>
      </c>
      <c r="G10" s="6" t="s">
        <v>213</v>
      </c>
      <c r="H10" s="6" t="s">
        <v>214</v>
      </c>
      <c r="I10" s="11">
        <v>50000</v>
      </c>
      <c r="J10" s="11">
        <v>50000</v>
      </c>
      <c r="K10" s="11">
        <v>50000</v>
      </c>
      <c r="L10" s="11"/>
      <c r="M10" s="11"/>
      <c r="N10" s="11"/>
      <c r="O10" s="11"/>
      <c r="P10" s="11"/>
      <c r="Q10" s="11"/>
      <c r="R10" s="11"/>
      <c r="S10" s="11"/>
      <c r="T10" s="11"/>
      <c r="U10" s="11"/>
      <c r="V10" s="11"/>
      <c r="W10" s="11"/>
    </row>
    <row r="11" ht="27" customHeight="1" spans="1:23">
      <c r="A11" s="21"/>
      <c r="B11" s="21"/>
      <c r="C11" s="7" t="s">
        <v>215</v>
      </c>
      <c r="D11" s="21"/>
      <c r="E11" s="21"/>
      <c r="F11" s="21"/>
      <c r="G11" s="21"/>
      <c r="H11" s="21"/>
      <c r="I11" s="11">
        <v>469000</v>
      </c>
      <c r="J11" s="11">
        <v>469000</v>
      </c>
      <c r="K11" s="11">
        <v>469000</v>
      </c>
      <c r="L11" s="11"/>
      <c r="M11" s="11"/>
      <c r="N11" s="11"/>
      <c r="O11" s="11"/>
      <c r="P11" s="21"/>
      <c r="Q11" s="11"/>
      <c r="R11" s="11"/>
      <c r="S11" s="11"/>
      <c r="T11" s="11"/>
      <c r="U11" s="11"/>
      <c r="V11" s="11"/>
      <c r="W11" s="11"/>
    </row>
    <row r="12" ht="27" customHeight="1" spans="1:23">
      <c r="A12" s="6" t="s">
        <v>211</v>
      </c>
      <c r="B12" s="6" t="s">
        <v>216</v>
      </c>
      <c r="C12" s="7" t="s">
        <v>215</v>
      </c>
      <c r="D12" s="6" t="s">
        <v>56</v>
      </c>
      <c r="E12" s="6" t="s">
        <v>78</v>
      </c>
      <c r="F12" s="6" t="s">
        <v>79</v>
      </c>
      <c r="G12" s="6" t="s">
        <v>217</v>
      </c>
      <c r="H12" s="6" t="s">
        <v>218</v>
      </c>
      <c r="I12" s="11">
        <v>469000</v>
      </c>
      <c r="J12" s="11">
        <v>469000</v>
      </c>
      <c r="K12" s="11">
        <v>469000</v>
      </c>
      <c r="L12" s="11"/>
      <c r="M12" s="11"/>
      <c r="N12" s="11"/>
      <c r="O12" s="11"/>
      <c r="P12" s="21"/>
      <c r="Q12" s="11"/>
      <c r="R12" s="11"/>
      <c r="S12" s="11"/>
      <c r="T12" s="11"/>
      <c r="U12" s="11"/>
      <c r="V12" s="11"/>
      <c r="W12" s="11"/>
    </row>
    <row r="13" ht="18.75" customHeight="1" spans="1:23">
      <c r="A13" s="21"/>
      <c r="B13" s="21"/>
      <c r="C13" s="7" t="s">
        <v>219</v>
      </c>
      <c r="D13" s="21"/>
      <c r="E13" s="21"/>
      <c r="F13" s="21"/>
      <c r="G13" s="21"/>
      <c r="H13" s="21"/>
      <c r="I13" s="11">
        <v>200000</v>
      </c>
      <c r="J13" s="11">
        <v>200000</v>
      </c>
      <c r="K13" s="11">
        <v>200000</v>
      </c>
      <c r="L13" s="11"/>
      <c r="M13" s="11"/>
      <c r="N13" s="11"/>
      <c r="O13" s="11"/>
      <c r="P13" s="21"/>
      <c r="Q13" s="11"/>
      <c r="R13" s="11"/>
      <c r="S13" s="11"/>
      <c r="T13" s="11"/>
      <c r="U13" s="11"/>
      <c r="V13" s="11"/>
      <c r="W13" s="11"/>
    </row>
    <row r="14" ht="18.75" customHeight="1" spans="1:23">
      <c r="A14" s="6" t="s">
        <v>211</v>
      </c>
      <c r="B14" s="6" t="s">
        <v>220</v>
      </c>
      <c r="C14" s="7" t="s">
        <v>219</v>
      </c>
      <c r="D14" s="6" t="s">
        <v>56</v>
      </c>
      <c r="E14" s="6" t="s">
        <v>78</v>
      </c>
      <c r="F14" s="6" t="s">
        <v>79</v>
      </c>
      <c r="G14" s="6" t="s">
        <v>181</v>
      </c>
      <c r="H14" s="6" t="s">
        <v>182</v>
      </c>
      <c r="I14" s="11">
        <v>101950</v>
      </c>
      <c r="J14" s="11">
        <v>101950</v>
      </c>
      <c r="K14" s="11">
        <v>101950</v>
      </c>
      <c r="L14" s="11"/>
      <c r="M14" s="11"/>
      <c r="N14" s="11"/>
      <c r="O14" s="11"/>
      <c r="P14" s="21"/>
      <c r="Q14" s="11"/>
      <c r="R14" s="11"/>
      <c r="S14" s="11"/>
      <c r="T14" s="11"/>
      <c r="U14" s="11"/>
      <c r="V14" s="11"/>
      <c r="W14" s="11"/>
    </row>
    <row r="15" ht="18.75" customHeight="1" spans="1:23">
      <c r="A15" s="6" t="s">
        <v>211</v>
      </c>
      <c r="B15" s="6" t="s">
        <v>220</v>
      </c>
      <c r="C15" s="7" t="s">
        <v>219</v>
      </c>
      <c r="D15" s="6" t="s">
        <v>56</v>
      </c>
      <c r="E15" s="6" t="s">
        <v>78</v>
      </c>
      <c r="F15" s="6" t="s">
        <v>79</v>
      </c>
      <c r="G15" s="6" t="s">
        <v>221</v>
      </c>
      <c r="H15" s="6" t="s">
        <v>222</v>
      </c>
      <c r="I15" s="11">
        <v>50000</v>
      </c>
      <c r="J15" s="11">
        <v>50000</v>
      </c>
      <c r="K15" s="11">
        <v>50000</v>
      </c>
      <c r="L15" s="11"/>
      <c r="M15" s="11"/>
      <c r="N15" s="11"/>
      <c r="O15" s="11"/>
      <c r="P15" s="21"/>
      <c r="Q15" s="11"/>
      <c r="R15" s="11"/>
      <c r="S15" s="11"/>
      <c r="T15" s="11"/>
      <c r="U15" s="11"/>
      <c r="V15" s="11"/>
      <c r="W15" s="11"/>
    </row>
    <row r="16" ht="18.75" customHeight="1" spans="1:23">
      <c r="A16" s="6" t="s">
        <v>211</v>
      </c>
      <c r="B16" s="6" t="s">
        <v>220</v>
      </c>
      <c r="C16" s="7" t="s">
        <v>219</v>
      </c>
      <c r="D16" s="6" t="s">
        <v>56</v>
      </c>
      <c r="E16" s="6" t="s">
        <v>78</v>
      </c>
      <c r="F16" s="6" t="s">
        <v>79</v>
      </c>
      <c r="G16" s="6" t="s">
        <v>196</v>
      </c>
      <c r="H16" s="6" t="s">
        <v>129</v>
      </c>
      <c r="I16" s="11">
        <v>48050</v>
      </c>
      <c r="J16" s="11">
        <v>48050</v>
      </c>
      <c r="K16" s="11">
        <v>48050</v>
      </c>
      <c r="L16" s="11"/>
      <c r="M16" s="11"/>
      <c r="N16" s="11"/>
      <c r="O16" s="11"/>
      <c r="P16" s="21"/>
      <c r="Q16" s="11"/>
      <c r="R16" s="11"/>
      <c r="S16" s="11"/>
      <c r="T16" s="11"/>
      <c r="U16" s="11"/>
      <c r="V16" s="11"/>
      <c r="W16" s="11"/>
    </row>
    <row r="17" ht="29" customHeight="1" spans="1:23">
      <c r="A17" s="21"/>
      <c r="B17" s="21"/>
      <c r="C17" s="7" t="s">
        <v>223</v>
      </c>
      <c r="D17" s="21"/>
      <c r="E17" s="21"/>
      <c r="F17" s="21"/>
      <c r="G17" s="21"/>
      <c r="H17" s="21"/>
      <c r="I17" s="11">
        <v>5000</v>
      </c>
      <c r="J17" s="11">
        <v>5000</v>
      </c>
      <c r="K17" s="11">
        <v>5000</v>
      </c>
      <c r="L17" s="11"/>
      <c r="M17" s="11"/>
      <c r="N17" s="11"/>
      <c r="O17" s="11"/>
      <c r="P17" s="21"/>
      <c r="Q17" s="11"/>
      <c r="R17" s="11"/>
      <c r="S17" s="11"/>
      <c r="T17" s="11"/>
      <c r="U17" s="11"/>
      <c r="V17" s="11"/>
      <c r="W17" s="11"/>
    </row>
    <row r="18" ht="29" customHeight="1" spans="1:23">
      <c r="A18" s="6" t="s">
        <v>211</v>
      </c>
      <c r="B18" s="6" t="s">
        <v>224</v>
      </c>
      <c r="C18" s="7" t="s">
        <v>223</v>
      </c>
      <c r="D18" s="6" t="s">
        <v>56</v>
      </c>
      <c r="E18" s="6" t="s">
        <v>76</v>
      </c>
      <c r="F18" s="6" t="s">
        <v>77</v>
      </c>
      <c r="G18" s="6" t="s">
        <v>191</v>
      </c>
      <c r="H18" s="6" t="s">
        <v>192</v>
      </c>
      <c r="I18" s="11">
        <v>5000</v>
      </c>
      <c r="J18" s="11">
        <v>5000</v>
      </c>
      <c r="K18" s="11">
        <v>5000</v>
      </c>
      <c r="L18" s="11"/>
      <c r="M18" s="11"/>
      <c r="N18" s="11"/>
      <c r="O18" s="11"/>
      <c r="P18" s="21"/>
      <c r="Q18" s="11"/>
      <c r="R18" s="11"/>
      <c r="S18" s="11"/>
      <c r="T18" s="11"/>
      <c r="U18" s="11"/>
      <c r="V18" s="11"/>
      <c r="W18" s="11"/>
    </row>
    <row r="19" ht="28" customHeight="1" spans="1:23">
      <c r="A19" s="21"/>
      <c r="B19" s="21"/>
      <c r="C19" s="7" t="s">
        <v>225</v>
      </c>
      <c r="D19" s="21"/>
      <c r="E19" s="21"/>
      <c r="F19" s="21"/>
      <c r="G19" s="21"/>
      <c r="H19" s="21"/>
      <c r="I19" s="11">
        <v>980500</v>
      </c>
      <c r="J19" s="11">
        <v>980500</v>
      </c>
      <c r="K19" s="11">
        <v>980500</v>
      </c>
      <c r="L19" s="11"/>
      <c r="M19" s="11"/>
      <c r="N19" s="11"/>
      <c r="O19" s="11"/>
      <c r="P19" s="21"/>
      <c r="Q19" s="11"/>
      <c r="R19" s="11"/>
      <c r="S19" s="11"/>
      <c r="T19" s="11"/>
      <c r="U19" s="11"/>
      <c r="V19" s="11"/>
      <c r="W19" s="11"/>
    </row>
    <row r="20" ht="28" customHeight="1" spans="1:23">
      <c r="A20" s="6" t="s">
        <v>211</v>
      </c>
      <c r="B20" s="6" t="s">
        <v>226</v>
      </c>
      <c r="C20" s="7" t="s">
        <v>225</v>
      </c>
      <c r="D20" s="6" t="s">
        <v>56</v>
      </c>
      <c r="E20" s="6" t="s">
        <v>78</v>
      </c>
      <c r="F20" s="6" t="s">
        <v>79</v>
      </c>
      <c r="G20" s="6" t="s">
        <v>213</v>
      </c>
      <c r="H20" s="6" t="s">
        <v>214</v>
      </c>
      <c r="I20" s="11">
        <v>980500</v>
      </c>
      <c r="J20" s="11">
        <v>980500</v>
      </c>
      <c r="K20" s="11">
        <v>980500</v>
      </c>
      <c r="L20" s="11"/>
      <c r="M20" s="11"/>
      <c r="N20" s="11"/>
      <c r="O20" s="11"/>
      <c r="P20" s="21"/>
      <c r="Q20" s="11"/>
      <c r="R20" s="11"/>
      <c r="S20" s="11"/>
      <c r="T20" s="11"/>
      <c r="U20" s="11"/>
      <c r="V20" s="11"/>
      <c r="W20" s="11"/>
    </row>
    <row r="21" ht="18.75" customHeight="1" spans="1:23">
      <c r="A21" s="21"/>
      <c r="B21" s="21"/>
      <c r="C21" s="7" t="s">
        <v>227</v>
      </c>
      <c r="D21" s="21"/>
      <c r="E21" s="21"/>
      <c r="F21" s="21"/>
      <c r="G21" s="21"/>
      <c r="H21" s="21"/>
      <c r="I21" s="11">
        <v>500000</v>
      </c>
      <c r="J21" s="11">
        <v>500000</v>
      </c>
      <c r="K21" s="11">
        <v>500000</v>
      </c>
      <c r="L21" s="11"/>
      <c r="M21" s="11"/>
      <c r="N21" s="11"/>
      <c r="O21" s="11"/>
      <c r="P21" s="21"/>
      <c r="Q21" s="11"/>
      <c r="R21" s="11"/>
      <c r="S21" s="11"/>
      <c r="T21" s="11"/>
      <c r="U21" s="11"/>
      <c r="V21" s="11"/>
      <c r="W21" s="11"/>
    </row>
    <row r="22" ht="18.75" customHeight="1" spans="1:23">
      <c r="A22" s="6" t="s">
        <v>211</v>
      </c>
      <c r="B22" s="6" t="s">
        <v>228</v>
      </c>
      <c r="C22" s="7" t="s">
        <v>227</v>
      </c>
      <c r="D22" s="6" t="s">
        <v>56</v>
      </c>
      <c r="E22" s="6" t="s">
        <v>78</v>
      </c>
      <c r="F22" s="6" t="s">
        <v>79</v>
      </c>
      <c r="G22" s="6" t="s">
        <v>213</v>
      </c>
      <c r="H22" s="6" t="s">
        <v>214</v>
      </c>
      <c r="I22" s="11">
        <v>500000</v>
      </c>
      <c r="J22" s="11">
        <v>500000</v>
      </c>
      <c r="K22" s="11">
        <v>500000</v>
      </c>
      <c r="L22" s="11"/>
      <c r="M22" s="11"/>
      <c r="N22" s="11"/>
      <c r="O22" s="11"/>
      <c r="P22" s="21"/>
      <c r="Q22" s="11"/>
      <c r="R22" s="11"/>
      <c r="S22" s="11"/>
      <c r="T22" s="11"/>
      <c r="U22" s="11"/>
      <c r="V22" s="11"/>
      <c r="W22" s="11"/>
    </row>
    <row r="23" ht="18.75" customHeight="1" spans="1:23">
      <c r="A23" s="8" t="s">
        <v>32</v>
      </c>
      <c r="B23" s="8"/>
      <c r="C23" s="8"/>
      <c r="D23" s="8"/>
      <c r="E23" s="8"/>
      <c r="F23" s="8"/>
      <c r="G23" s="8"/>
      <c r="H23" s="8"/>
      <c r="I23" s="11">
        <v>2204500</v>
      </c>
      <c r="J23" s="11">
        <v>2204500</v>
      </c>
      <c r="K23" s="11">
        <v>2204500</v>
      </c>
      <c r="L23" s="11"/>
      <c r="M23" s="11"/>
      <c r="N23" s="11"/>
      <c r="O23" s="11"/>
      <c r="P23" s="11"/>
      <c r="Q23" s="11"/>
      <c r="R23" s="11"/>
      <c r="S23" s="11"/>
      <c r="T23" s="11"/>
      <c r="U23" s="11"/>
      <c r="V23" s="11"/>
      <c r="W23" s="11"/>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275" right="0.156944444444444" top="1" bottom="1" header="0.5" footer="0.5"/>
  <pageSetup paperSize="9" scale="51"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5"/>
  <sheetViews>
    <sheetView showZeros="0" workbookViewId="0">
      <selection activeCell="A20" sqref="$A20:$XFD20"/>
    </sheetView>
  </sheetViews>
  <sheetFormatPr defaultColWidth="8.85" defaultRowHeight="15" customHeight="1"/>
  <cols>
    <col min="1" max="1" width="45.7416666666667" customWidth="1"/>
    <col min="2" max="2" width="52.375" customWidth="1"/>
    <col min="3" max="3" width="19.125" customWidth="1"/>
    <col min="4" max="4" width="19.2166666666667" customWidth="1"/>
    <col min="5" max="5" width="34.0916666666667" customWidth="1"/>
    <col min="6" max="6" width="17.6666666666667" customWidth="1"/>
    <col min="7" max="7" width="18.525" customWidth="1"/>
    <col min="8" max="8" width="17.2416666666667" customWidth="1"/>
    <col min="9" max="9" width="20.0416666666667" customWidth="1"/>
    <col min="10" max="10" width="59.3833333333333" customWidth="1"/>
  </cols>
  <sheetData>
    <row r="1" customHeight="1" spans="1:10">
      <c r="A1" s="23" t="s">
        <v>229</v>
      </c>
      <c r="B1" s="23"/>
      <c r="C1" s="23"/>
      <c r="D1" s="23"/>
      <c r="E1" s="23"/>
      <c r="F1" s="23"/>
      <c r="G1" s="23"/>
      <c r="H1" s="23"/>
      <c r="I1" s="23"/>
      <c r="J1" s="23"/>
    </row>
    <row r="2" ht="45" customHeight="1" spans="1:10">
      <c r="A2" s="29" t="s">
        <v>230</v>
      </c>
      <c r="B2" s="29"/>
      <c r="C2" s="29"/>
      <c r="D2" s="29"/>
      <c r="E2" s="29"/>
      <c r="F2" s="29"/>
      <c r="G2" s="29"/>
      <c r="H2" s="29"/>
      <c r="I2" s="29"/>
      <c r="J2" s="29"/>
    </row>
    <row r="3" ht="20.25" customHeight="1" spans="1:10">
      <c r="A3" s="18" t="str">
        <f>"单位名称："&amp;"易门县机关事务服务中心"</f>
        <v>单位名称：易门县机关事务服务中心</v>
      </c>
      <c r="B3" s="18"/>
      <c r="C3" s="18"/>
      <c r="D3" s="18"/>
      <c r="E3" s="18"/>
      <c r="F3" s="18"/>
      <c r="G3" s="18"/>
      <c r="H3" s="18"/>
      <c r="I3" s="18"/>
      <c r="J3" s="18"/>
    </row>
    <row r="4" ht="20.25" customHeight="1" spans="1:10">
      <c r="A4" s="30" t="s">
        <v>231</v>
      </c>
      <c r="B4" s="30" t="s">
        <v>232</v>
      </c>
      <c r="C4" s="30" t="s">
        <v>233</v>
      </c>
      <c r="D4" s="30" t="s">
        <v>234</v>
      </c>
      <c r="E4" s="30" t="s">
        <v>235</v>
      </c>
      <c r="F4" s="30" t="s">
        <v>236</v>
      </c>
      <c r="G4" s="30" t="s">
        <v>237</v>
      </c>
      <c r="H4" s="30" t="s">
        <v>238</v>
      </c>
      <c r="I4" s="30" t="s">
        <v>239</v>
      </c>
      <c r="J4" s="30" t="s">
        <v>240</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18" customHeight="1" spans="1:10">
      <c r="A7" s="21" t="s">
        <v>56</v>
      </c>
      <c r="B7" s="21"/>
      <c r="C7" s="24"/>
      <c r="D7" s="47"/>
      <c r="E7" s="37"/>
      <c r="F7" s="36"/>
      <c r="G7" s="36"/>
      <c r="H7" s="36"/>
      <c r="I7" s="36"/>
      <c r="J7" s="36"/>
    </row>
    <row r="8" ht="28" customHeight="1" spans="1:10">
      <c r="A8" s="24" t="s">
        <v>215</v>
      </c>
      <c r="B8" s="21" t="s">
        <v>241</v>
      </c>
      <c r="C8" s="24"/>
      <c r="D8" s="24"/>
      <c r="E8" s="37"/>
      <c r="F8" s="36"/>
      <c r="G8" s="36"/>
      <c r="H8" s="36"/>
      <c r="I8" s="36"/>
      <c r="J8" s="36"/>
    </row>
    <row r="9" ht="20.25" customHeight="1" spans="1:10">
      <c r="A9" s="24"/>
      <c r="B9" s="21"/>
      <c r="C9" s="24" t="s">
        <v>242</v>
      </c>
      <c r="D9" s="48" t="s">
        <v>243</v>
      </c>
      <c r="E9" s="37" t="s">
        <v>244</v>
      </c>
      <c r="F9" s="37" t="s">
        <v>245</v>
      </c>
      <c r="G9" s="24" t="s">
        <v>71</v>
      </c>
      <c r="H9" s="37" t="s">
        <v>246</v>
      </c>
      <c r="I9" s="37" t="s">
        <v>247</v>
      </c>
      <c r="J9" s="49" t="s">
        <v>248</v>
      </c>
    </row>
    <row r="10" ht="20.25" customHeight="1" spans="1:10">
      <c r="A10" s="24"/>
      <c r="B10" s="21"/>
      <c r="C10" s="24" t="s">
        <v>242</v>
      </c>
      <c r="D10" s="48" t="s">
        <v>249</v>
      </c>
      <c r="E10" s="37" t="s">
        <v>250</v>
      </c>
      <c r="F10" s="37" t="s">
        <v>245</v>
      </c>
      <c r="G10" s="24" t="s">
        <v>251</v>
      </c>
      <c r="H10" s="37" t="s">
        <v>252</v>
      </c>
      <c r="I10" s="37" t="s">
        <v>247</v>
      </c>
      <c r="J10" s="49" t="s">
        <v>253</v>
      </c>
    </row>
    <row r="11" ht="20.25" customHeight="1" spans="1:10">
      <c r="A11" s="24"/>
      <c r="B11" s="21"/>
      <c r="C11" s="24" t="s">
        <v>242</v>
      </c>
      <c r="D11" s="48" t="s">
        <v>254</v>
      </c>
      <c r="E11" s="37" t="s">
        <v>255</v>
      </c>
      <c r="F11" s="37" t="s">
        <v>256</v>
      </c>
      <c r="G11" s="24" t="s">
        <v>71</v>
      </c>
      <c r="H11" s="37" t="s">
        <v>257</v>
      </c>
      <c r="I11" s="37" t="s">
        <v>247</v>
      </c>
      <c r="J11" s="49" t="s">
        <v>258</v>
      </c>
    </row>
    <row r="12" ht="20.25" customHeight="1" spans="1:10">
      <c r="A12" s="24"/>
      <c r="B12" s="21"/>
      <c r="C12" s="24" t="s">
        <v>259</v>
      </c>
      <c r="D12" s="48" t="s">
        <v>260</v>
      </c>
      <c r="E12" s="37" t="s">
        <v>261</v>
      </c>
      <c r="F12" s="37" t="s">
        <v>262</v>
      </c>
      <c r="G12" s="24" t="s">
        <v>263</v>
      </c>
      <c r="H12" s="37"/>
      <c r="I12" s="37" t="s">
        <v>264</v>
      </c>
      <c r="J12" s="49" t="s">
        <v>265</v>
      </c>
    </row>
    <row r="13" ht="20.25" customHeight="1" spans="1:10">
      <c r="A13" s="24"/>
      <c r="B13" s="21"/>
      <c r="C13" s="24" t="s">
        <v>266</v>
      </c>
      <c r="D13" s="48" t="s">
        <v>267</v>
      </c>
      <c r="E13" s="37" t="s">
        <v>268</v>
      </c>
      <c r="F13" s="37" t="s">
        <v>262</v>
      </c>
      <c r="G13" s="24" t="s">
        <v>269</v>
      </c>
      <c r="H13" s="37" t="s">
        <v>252</v>
      </c>
      <c r="I13" s="37" t="s">
        <v>247</v>
      </c>
      <c r="J13" s="49" t="s">
        <v>270</v>
      </c>
    </row>
    <row r="14" ht="40" customHeight="1" spans="1:10">
      <c r="A14" s="24" t="s">
        <v>223</v>
      </c>
      <c r="B14" s="21" t="s">
        <v>271</v>
      </c>
      <c r="C14" s="24"/>
      <c r="D14" s="24"/>
      <c r="E14" s="24"/>
      <c r="F14" s="21"/>
      <c r="G14" s="21"/>
      <c r="H14" s="21"/>
      <c r="I14" s="21"/>
      <c r="J14" s="21"/>
    </row>
    <row r="15" ht="20.25" customHeight="1" spans="1:10">
      <c r="A15" s="24"/>
      <c r="B15" s="21"/>
      <c r="C15" s="24" t="s">
        <v>242</v>
      </c>
      <c r="D15" s="48" t="s">
        <v>243</v>
      </c>
      <c r="E15" s="37" t="s">
        <v>272</v>
      </c>
      <c r="F15" s="37" t="s">
        <v>245</v>
      </c>
      <c r="G15" s="24" t="s">
        <v>251</v>
      </c>
      <c r="H15" s="37" t="s">
        <v>252</v>
      </c>
      <c r="I15" s="37" t="s">
        <v>247</v>
      </c>
      <c r="J15" s="49" t="s">
        <v>272</v>
      </c>
    </row>
    <row r="16" ht="20.25" customHeight="1" spans="1:10">
      <c r="A16" s="24"/>
      <c r="B16" s="21"/>
      <c r="C16" s="24" t="s">
        <v>242</v>
      </c>
      <c r="D16" s="48" t="s">
        <v>243</v>
      </c>
      <c r="E16" s="37" t="s">
        <v>273</v>
      </c>
      <c r="F16" s="37" t="s">
        <v>262</v>
      </c>
      <c r="G16" s="24" t="s">
        <v>251</v>
      </c>
      <c r="H16" s="37" t="s">
        <v>274</v>
      </c>
      <c r="I16" s="37" t="s">
        <v>247</v>
      </c>
      <c r="J16" s="49" t="s">
        <v>275</v>
      </c>
    </row>
    <row r="17" ht="20.25" customHeight="1" spans="1:10">
      <c r="A17" s="24"/>
      <c r="B17" s="21"/>
      <c r="C17" s="24" t="s">
        <v>242</v>
      </c>
      <c r="D17" s="48" t="s">
        <v>249</v>
      </c>
      <c r="E17" s="37" t="s">
        <v>276</v>
      </c>
      <c r="F17" s="37" t="s">
        <v>245</v>
      </c>
      <c r="G17" s="24" t="s">
        <v>251</v>
      </c>
      <c r="H17" s="37" t="s">
        <v>252</v>
      </c>
      <c r="I17" s="37" t="s">
        <v>247</v>
      </c>
      <c r="J17" s="49" t="s">
        <v>277</v>
      </c>
    </row>
    <row r="18" ht="29" customHeight="1" spans="1:10">
      <c r="A18" s="24"/>
      <c r="B18" s="21"/>
      <c r="C18" s="24" t="s">
        <v>259</v>
      </c>
      <c r="D18" s="48" t="s">
        <v>260</v>
      </c>
      <c r="E18" s="37" t="s">
        <v>278</v>
      </c>
      <c r="F18" s="37" t="s">
        <v>245</v>
      </c>
      <c r="G18" s="24" t="s">
        <v>251</v>
      </c>
      <c r="H18" s="37" t="s">
        <v>252</v>
      </c>
      <c r="I18" s="37" t="s">
        <v>247</v>
      </c>
      <c r="J18" s="49" t="s">
        <v>279</v>
      </c>
    </row>
    <row r="19" ht="20.25" customHeight="1" spans="1:10">
      <c r="A19" s="24"/>
      <c r="B19" s="21"/>
      <c r="C19" s="24" t="s">
        <v>266</v>
      </c>
      <c r="D19" s="48" t="s">
        <v>267</v>
      </c>
      <c r="E19" s="37" t="s">
        <v>280</v>
      </c>
      <c r="F19" s="37" t="s">
        <v>262</v>
      </c>
      <c r="G19" s="24" t="s">
        <v>269</v>
      </c>
      <c r="H19" s="37" t="s">
        <v>252</v>
      </c>
      <c r="I19" s="37" t="s">
        <v>247</v>
      </c>
      <c r="J19" s="49" t="s">
        <v>281</v>
      </c>
    </row>
    <row r="20" ht="30" customHeight="1" spans="1:10">
      <c r="A20" s="24" t="s">
        <v>225</v>
      </c>
      <c r="B20" s="21" t="s">
        <v>282</v>
      </c>
      <c r="C20" s="24"/>
      <c r="D20" s="24"/>
      <c r="E20" s="24"/>
      <c r="F20" s="21"/>
      <c r="G20" s="21"/>
      <c r="H20" s="21"/>
      <c r="I20" s="21"/>
      <c r="J20" s="21"/>
    </row>
    <row r="21" ht="41" customHeight="1" spans="1:10">
      <c r="A21" s="24"/>
      <c r="B21" s="21"/>
      <c r="C21" s="24" t="s">
        <v>242</v>
      </c>
      <c r="D21" s="48" t="s">
        <v>243</v>
      </c>
      <c r="E21" s="37" t="s">
        <v>283</v>
      </c>
      <c r="F21" s="37" t="s">
        <v>262</v>
      </c>
      <c r="G21" s="24" t="s">
        <v>284</v>
      </c>
      <c r="H21" s="37" t="s">
        <v>246</v>
      </c>
      <c r="I21" s="37" t="s">
        <v>247</v>
      </c>
      <c r="J21" s="49" t="s">
        <v>285</v>
      </c>
    </row>
    <row r="22" ht="20.25" customHeight="1" spans="1:10">
      <c r="A22" s="24"/>
      <c r="B22" s="21"/>
      <c r="C22" s="24" t="s">
        <v>242</v>
      </c>
      <c r="D22" s="48" t="s">
        <v>243</v>
      </c>
      <c r="E22" s="37" t="s">
        <v>286</v>
      </c>
      <c r="F22" s="37" t="s">
        <v>262</v>
      </c>
      <c r="G22" s="24" t="s">
        <v>287</v>
      </c>
      <c r="H22" s="37" t="s">
        <v>288</v>
      </c>
      <c r="I22" s="37" t="s">
        <v>247</v>
      </c>
      <c r="J22" s="49" t="s">
        <v>289</v>
      </c>
    </row>
    <row r="23" ht="20.25" customHeight="1" spans="1:10">
      <c r="A23" s="24"/>
      <c r="B23" s="21"/>
      <c r="C23" s="24" t="s">
        <v>242</v>
      </c>
      <c r="D23" s="48" t="s">
        <v>249</v>
      </c>
      <c r="E23" s="37" t="s">
        <v>290</v>
      </c>
      <c r="F23" s="37" t="s">
        <v>245</v>
      </c>
      <c r="G23" s="24" t="s">
        <v>251</v>
      </c>
      <c r="H23" s="37" t="s">
        <v>252</v>
      </c>
      <c r="I23" s="37" t="s">
        <v>247</v>
      </c>
      <c r="J23" s="49" t="s">
        <v>291</v>
      </c>
    </row>
    <row r="24" ht="20.25" customHeight="1" spans="1:10">
      <c r="A24" s="24"/>
      <c r="B24" s="21"/>
      <c r="C24" s="24" t="s">
        <v>242</v>
      </c>
      <c r="D24" s="48" t="s">
        <v>249</v>
      </c>
      <c r="E24" s="37" t="s">
        <v>292</v>
      </c>
      <c r="F24" s="37" t="s">
        <v>262</v>
      </c>
      <c r="G24" s="24" t="s">
        <v>269</v>
      </c>
      <c r="H24" s="37" t="s">
        <v>252</v>
      </c>
      <c r="I24" s="37" t="s">
        <v>247</v>
      </c>
      <c r="J24" s="49" t="s">
        <v>293</v>
      </c>
    </row>
    <row r="25" ht="20.25" customHeight="1" spans="1:10">
      <c r="A25" s="24"/>
      <c r="B25" s="21"/>
      <c r="C25" s="24" t="s">
        <v>242</v>
      </c>
      <c r="D25" s="48" t="s">
        <v>254</v>
      </c>
      <c r="E25" s="37" t="s">
        <v>294</v>
      </c>
      <c r="F25" s="37" t="s">
        <v>262</v>
      </c>
      <c r="G25" s="24" t="s">
        <v>269</v>
      </c>
      <c r="H25" s="37" t="s">
        <v>252</v>
      </c>
      <c r="I25" s="37" t="s">
        <v>247</v>
      </c>
      <c r="J25" s="49" t="s">
        <v>295</v>
      </c>
    </row>
    <row r="26" ht="20.25" customHeight="1" spans="1:10">
      <c r="A26" s="24"/>
      <c r="B26" s="21"/>
      <c r="C26" s="24" t="s">
        <v>259</v>
      </c>
      <c r="D26" s="48" t="s">
        <v>260</v>
      </c>
      <c r="E26" s="37" t="s">
        <v>296</v>
      </c>
      <c r="F26" s="37" t="s">
        <v>245</v>
      </c>
      <c r="G26" s="24" t="s">
        <v>297</v>
      </c>
      <c r="H26" s="37" t="s">
        <v>288</v>
      </c>
      <c r="I26" s="37" t="s">
        <v>247</v>
      </c>
      <c r="J26" s="49" t="s">
        <v>296</v>
      </c>
    </row>
    <row r="27" ht="20.25" customHeight="1" spans="1:10">
      <c r="A27" s="24"/>
      <c r="B27" s="21"/>
      <c r="C27" s="24" t="s">
        <v>266</v>
      </c>
      <c r="D27" s="48" t="s">
        <v>267</v>
      </c>
      <c r="E27" s="37" t="s">
        <v>298</v>
      </c>
      <c r="F27" s="37" t="s">
        <v>262</v>
      </c>
      <c r="G27" s="24" t="s">
        <v>269</v>
      </c>
      <c r="H27" s="37" t="s">
        <v>252</v>
      </c>
      <c r="I27" s="37" t="s">
        <v>247</v>
      </c>
      <c r="J27" s="49" t="s">
        <v>298</v>
      </c>
    </row>
    <row r="28" ht="25" customHeight="1" spans="1:10">
      <c r="A28" s="24" t="s">
        <v>219</v>
      </c>
      <c r="B28" s="21" t="s">
        <v>299</v>
      </c>
      <c r="C28" s="24"/>
      <c r="D28" s="24"/>
      <c r="E28" s="24"/>
      <c r="F28" s="21"/>
      <c r="G28" s="21"/>
      <c r="H28" s="21"/>
      <c r="I28" s="21"/>
      <c r="J28" s="21"/>
    </row>
    <row r="29" ht="20.25" customHeight="1" spans="1:10">
      <c r="A29" s="24"/>
      <c r="B29" s="21"/>
      <c r="C29" s="24" t="s">
        <v>242</v>
      </c>
      <c r="D29" s="48" t="s">
        <v>243</v>
      </c>
      <c r="E29" s="37" t="s">
        <v>300</v>
      </c>
      <c r="F29" s="37" t="s">
        <v>245</v>
      </c>
      <c r="G29" s="24" t="s">
        <v>251</v>
      </c>
      <c r="H29" s="37" t="s">
        <v>252</v>
      </c>
      <c r="I29" s="37" t="s">
        <v>247</v>
      </c>
      <c r="J29" s="49" t="s">
        <v>301</v>
      </c>
    </row>
    <row r="30" ht="20.25" customHeight="1" spans="1:10">
      <c r="A30" s="24"/>
      <c r="B30" s="21"/>
      <c r="C30" s="24" t="s">
        <v>242</v>
      </c>
      <c r="D30" s="48" t="s">
        <v>249</v>
      </c>
      <c r="E30" s="37" t="s">
        <v>302</v>
      </c>
      <c r="F30" s="37" t="s">
        <v>245</v>
      </c>
      <c r="G30" s="24" t="s">
        <v>251</v>
      </c>
      <c r="H30" s="37" t="s">
        <v>252</v>
      </c>
      <c r="I30" s="37" t="s">
        <v>247</v>
      </c>
      <c r="J30" s="49" t="s">
        <v>303</v>
      </c>
    </row>
    <row r="31" ht="20.25" customHeight="1" spans="1:10">
      <c r="A31" s="24"/>
      <c r="B31" s="21"/>
      <c r="C31" s="24" t="s">
        <v>259</v>
      </c>
      <c r="D31" s="48" t="s">
        <v>260</v>
      </c>
      <c r="E31" s="37" t="s">
        <v>304</v>
      </c>
      <c r="F31" s="37" t="s">
        <v>245</v>
      </c>
      <c r="G31" s="24" t="s">
        <v>251</v>
      </c>
      <c r="H31" s="37" t="s">
        <v>305</v>
      </c>
      <c r="I31" s="37" t="s">
        <v>247</v>
      </c>
      <c r="J31" s="49" t="s">
        <v>306</v>
      </c>
    </row>
    <row r="32" ht="20.25" customHeight="1" spans="1:10">
      <c r="A32" s="24"/>
      <c r="B32" s="21"/>
      <c r="C32" s="24" t="s">
        <v>266</v>
      </c>
      <c r="D32" s="48" t="s">
        <v>267</v>
      </c>
      <c r="E32" s="37" t="s">
        <v>307</v>
      </c>
      <c r="F32" s="37" t="s">
        <v>262</v>
      </c>
      <c r="G32" s="24" t="s">
        <v>308</v>
      </c>
      <c r="H32" s="37" t="s">
        <v>252</v>
      </c>
      <c r="I32" s="37" t="s">
        <v>247</v>
      </c>
      <c r="J32" s="49" t="s">
        <v>298</v>
      </c>
    </row>
    <row r="33" ht="20.25" customHeight="1" spans="1:10">
      <c r="A33" s="24"/>
      <c r="B33" s="21"/>
      <c r="C33" s="24" t="s">
        <v>266</v>
      </c>
      <c r="D33" s="48" t="s">
        <v>267</v>
      </c>
      <c r="E33" s="37" t="s">
        <v>309</v>
      </c>
      <c r="F33" s="37" t="s">
        <v>262</v>
      </c>
      <c r="G33" s="24" t="s">
        <v>308</v>
      </c>
      <c r="H33" s="37" t="s">
        <v>252</v>
      </c>
      <c r="I33" s="37" t="s">
        <v>247</v>
      </c>
      <c r="J33" s="49" t="s">
        <v>310</v>
      </c>
    </row>
    <row r="34" ht="20.25" customHeight="1" spans="1:10">
      <c r="A34" s="24" t="s">
        <v>227</v>
      </c>
      <c r="B34" s="21" t="s">
        <v>311</v>
      </c>
      <c r="C34" s="24"/>
      <c r="D34" s="24"/>
      <c r="E34" s="24"/>
      <c r="F34" s="21"/>
      <c r="G34" s="21"/>
      <c r="H34" s="21"/>
      <c r="I34" s="21"/>
      <c r="J34" s="21"/>
    </row>
    <row r="35" ht="20.25" customHeight="1" spans="1:10">
      <c r="A35" s="24"/>
      <c r="B35" s="21"/>
      <c r="C35" s="24" t="s">
        <v>242</v>
      </c>
      <c r="D35" s="48" t="s">
        <v>243</v>
      </c>
      <c r="E35" s="37" t="s">
        <v>312</v>
      </c>
      <c r="F35" s="37" t="s">
        <v>245</v>
      </c>
      <c r="G35" s="24" t="s">
        <v>251</v>
      </c>
      <c r="H35" s="37" t="s">
        <v>252</v>
      </c>
      <c r="I35" s="37" t="s">
        <v>247</v>
      </c>
      <c r="J35" s="49" t="s">
        <v>313</v>
      </c>
    </row>
    <row r="36" ht="20.25" customHeight="1" spans="1:10">
      <c r="A36" s="24"/>
      <c r="B36" s="21"/>
      <c r="C36" s="24" t="s">
        <v>242</v>
      </c>
      <c r="D36" s="48" t="s">
        <v>249</v>
      </c>
      <c r="E36" s="37" t="s">
        <v>314</v>
      </c>
      <c r="F36" s="37" t="s">
        <v>262</v>
      </c>
      <c r="G36" s="24" t="s">
        <v>269</v>
      </c>
      <c r="H36" s="37" t="s">
        <v>252</v>
      </c>
      <c r="I36" s="37" t="s">
        <v>247</v>
      </c>
      <c r="J36" s="49" t="s">
        <v>315</v>
      </c>
    </row>
    <row r="37" ht="20.25" customHeight="1" spans="1:10">
      <c r="A37" s="24"/>
      <c r="B37" s="21"/>
      <c r="C37" s="24" t="s">
        <v>259</v>
      </c>
      <c r="D37" s="48" t="s">
        <v>260</v>
      </c>
      <c r="E37" s="37" t="s">
        <v>316</v>
      </c>
      <c r="F37" s="37" t="s">
        <v>245</v>
      </c>
      <c r="G37" s="24" t="s">
        <v>251</v>
      </c>
      <c r="H37" s="37" t="s">
        <v>252</v>
      </c>
      <c r="I37" s="37" t="s">
        <v>247</v>
      </c>
      <c r="J37" s="49" t="s">
        <v>313</v>
      </c>
    </row>
    <row r="38" ht="20.25" customHeight="1" spans="1:10">
      <c r="A38" s="24"/>
      <c r="B38" s="21"/>
      <c r="C38" s="24" t="s">
        <v>259</v>
      </c>
      <c r="D38" s="48" t="s">
        <v>260</v>
      </c>
      <c r="E38" s="37" t="s">
        <v>317</v>
      </c>
      <c r="F38" s="37" t="s">
        <v>245</v>
      </c>
      <c r="G38" s="24" t="s">
        <v>251</v>
      </c>
      <c r="H38" s="37" t="s">
        <v>252</v>
      </c>
      <c r="I38" s="37" t="s">
        <v>247</v>
      </c>
      <c r="J38" s="49" t="s">
        <v>318</v>
      </c>
    </row>
    <row r="39" ht="20.25" customHeight="1" spans="1:10">
      <c r="A39" s="24"/>
      <c r="B39" s="21"/>
      <c r="C39" s="24" t="s">
        <v>266</v>
      </c>
      <c r="D39" s="48" t="s">
        <v>267</v>
      </c>
      <c r="E39" s="37" t="s">
        <v>319</v>
      </c>
      <c r="F39" s="37" t="s">
        <v>262</v>
      </c>
      <c r="G39" s="24" t="s">
        <v>269</v>
      </c>
      <c r="H39" s="37" t="s">
        <v>252</v>
      </c>
      <c r="I39" s="37" t="s">
        <v>247</v>
      </c>
      <c r="J39" s="49" t="s">
        <v>320</v>
      </c>
    </row>
    <row r="40" ht="24" customHeight="1" spans="1:10">
      <c r="A40" s="24" t="s">
        <v>210</v>
      </c>
      <c r="B40" s="21" t="s">
        <v>321</v>
      </c>
      <c r="C40" s="24"/>
      <c r="D40" s="24"/>
      <c r="E40" s="24"/>
      <c r="F40" s="21"/>
      <c r="G40" s="21"/>
      <c r="H40" s="21"/>
      <c r="I40" s="21"/>
      <c r="J40" s="21"/>
    </row>
    <row r="41" ht="20.25" customHeight="1" spans="1:10">
      <c r="A41" s="24"/>
      <c r="B41" s="21"/>
      <c r="C41" s="24" t="s">
        <v>242</v>
      </c>
      <c r="D41" s="48" t="s">
        <v>243</v>
      </c>
      <c r="E41" s="37" t="s">
        <v>322</v>
      </c>
      <c r="F41" s="37" t="s">
        <v>262</v>
      </c>
      <c r="G41" s="24" t="s">
        <v>47</v>
      </c>
      <c r="H41" s="37" t="s">
        <v>323</v>
      </c>
      <c r="I41" s="37" t="s">
        <v>247</v>
      </c>
      <c r="J41" s="49" t="s">
        <v>324</v>
      </c>
    </row>
    <row r="42" ht="20.25" customHeight="1" spans="1:10">
      <c r="A42" s="24"/>
      <c r="B42" s="21"/>
      <c r="C42" s="24" t="s">
        <v>242</v>
      </c>
      <c r="D42" s="48" t="s">
        <v>254</v>
      </c>
      <c r="E42" s="37" t="s">
        <v>325</v>
      </c>
      <c r="F42" s="37" t="s">
        <v>245</v>
      </c>
      <c r="G42" s="24" t="s">
        <v>251</v>
      </c>
      <c r="H42" s="37" t="s">
        <v>252</v>
      </c>
      <c r="I42" s="37" t="s">
        <v>247</v>
      </c>
      <c r="J42" s="49" t="s">
        <v>326</v>
      </c>
    </row>
    <row r="43" ht="20.25" customHeight="1" spans="1:10">
      <c r="A43" s="24"/>
      <c r="B43" s="21"/>
      <c r="C43" s="24" t="s">
        <v>259</v>
      </c>
      <c r="D43" s="48" t="s">
        <v>260</v>
      </c>
      <c r="E43" s="37" t="s">
        <v>327</v>
      </c>
      <c r="F43" s="37" t="s">
        <v>245</v>
      </c>
      <c r="G43" s="24" t="s">
        <v>251</v>
      </c>
      <c r="H43" s="37" t="s">
        <v>252</v>
      </c>
      <c r="I43" s="37" t="s">
        <v>247</v>
      </c>
      <c r="J43" s="49" t="s">
        <v>328</v>
      </c>
    </row>
    <row r="44" ht="20.25" customHeight="1" spans="1:10">
      <c r="A44" s="24"/>
      <c r="B44" s="21"/>
      <c r="C44" s="24" t="s">
        <v>259</v>
      </c>
      <c r="D44" s="48" t="s">
        <v>260</v>
      </c>
      <c r="E44" s="37" t="s">
        <v>329</v>
      </c>
      <c r="F44" s="37" t="s">
        <v>262</v>
      </c>
      <c r="G44" s="24" t="s">
        <v>330</v>
      </c>
      <c r="H44" s="37" t="s">
        <v>252</v>
      </c>
      <c r="I44" s="37" t="s">
        <v>247</v>
      </c>
      <c r="J44" s="49" t="s">
        <v>331</v>
      </c>
    </row>
    <row r="45" ht="20.25" customHeight="1" spans="1:10">
      <c r="A45" s="24"/>
      <c r="B45" s="21"/>
      <c r="C45" s="24" t="s">
        <v>266</v>
      </c>
      <c r="D45" s="48" t="s">
        <v>267</v>
      </c>
      <c r="E45" s="37" t="s">
        <v>332</v>
      </c>
      <c r="F45" s="37" t="s">
        <v>262</v>
      </c>
      <c r="G45" s="24" t="s">
        <v>269</v>
      </c>
      <c r="H45" s="37" t="s">
        <v>252</v>
      </c>
      <c r="I45" s="37" t="s">
        <v>247</v>
      </c>
      <c r="J45" s="49" t="s">
        <v>333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629861111111111" right="0.156944444444444" top="1" bottom="1" header="0.5" footer="0.5"/>
  <pageSetup paperSize="9" scale="43"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2026-02-28T16:24:00Z</dcterms:created>
  <dcterms:modified xsi:type="dcterms:W3CDTF">2026-03-06T15:57:47Z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5A11ABB7A36E4DC29BEB5D6210015D3F</vt:lpwstr>
  </property>
  <property fmtid="{D5CDD505-2E9C-101B-9397-08002B2CF9AE}" pid="3" name="KSOProductBuildVer">
    <vt:lpwstr>2052-12.8.2.1119</vt:lpwstr>
  </property>
  <property fmtid="{D5CDD505-2E9C-101B-9397-08002B2CF9AE}" pid="4" name="CalculationRule">
    <vt:i4>0</vt:i4>
  </property>
</Properties>
</file>