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firstSheet="12" activeTab="16"/>
  </bookViews>
  <sheets>
    <sheet name="财务收支预算总表01-1" sheetId="1" r:id="rId1"/>
    <sheet name="部门收入预算表01-2" sheetId="2" r:id="rId2"/>
    <sheet name="部门支出预算表01-3" sheetId="3" r:id="rId3"/>
    <sheet name="财政拨款收支预算总表02-1" sheetId="4" r:id="rId4"/>
    <sheet name="一般公共预算支出预算表02-2" sheetId="5" r:id="rId5"/>
    <sheet name="一般公共预算“三公”经费支出预算表 03" sheetId="6" r:id="rId6"/>
    <sheet name="基本支出预算表04" sheetId="7" r:id="rId7"/>
    <sheet name="项目支出预算表05-1" sheetId="8" r:id="rId8"/>
    <sheet name="项目支出绩效目标表（本次下达）05-2" sheetId="9" r:id="rId9"/>
    <sheet name="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补助项目支出预算表11" sheetId="16" r:id="rId16"/>
    <sheet name="部门项目中期规划预算表12" sheetId="17" r:id="rId17"/>
  </sheets>
  <calcPr calcId="144525" concurrentCalc="0"/>
</workbook>
</file>

<file path=xl/sharedStrings.xml><?xml version="1.0" encoding="utf-8"?>
<sst xmlns="http://schemas.openxmlformats.org/spreadsheetml/2006/main" count="881" uniqueCount="352">
  <si>
    <t>01-1表</t>
  </si>
  <si>
    <t>2026年财务收支预算总表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</si>
  <si>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</si>
  <si>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</si>
  <si>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</si>
  <si>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</si>
  <si>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</si>
  <si>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</si>
  <si>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</si>
  <si>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</si>
  <si>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</si>
  <si>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</si>
  <si>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</si>
  <si>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</si>
  <si>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</si>
  <si>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</si>
  <si>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</si>
  <si>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</si>
  <si>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</si>
  <si>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</si>
  <si>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</si>
  <si>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</si>
  <si>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</si>
  <si>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</si>
  <si>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</si>
  <si>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</si>
  <si>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</si>
  <si>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01-2表</t>
  </si>
  <si>
    <t>2026年部门收入预算表</t>
  </si>
  <si>
    <t>单位：元</t>
  </si>
  <si>
    <t>部门（单位）编码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</si>
  <si>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</si>
  <si>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</si>
  <si>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</si>
  <si>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</si>
  <si>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</si>
  <si>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</si>
  <si>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</si>
  <si>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</si>
  <si>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</si>
  <si>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</si>
  <si>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</si>
  <si>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</si>
  <si>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</si>
  <si>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</si>
  <si>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</si>
  <si>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</t>
  </si>
  <si>
    <t>2</t>
  </si>
  <si>
    <t>3</t>
  </si>
  <si>
    <t>4</t>
  </si>
  <si>
    <t>5</t>
  </si>
  <si>
    <t>6</t>
  </si>
  <si>
    <t>7</t>
  </si>
  <si>
    <t>8</t>
  </si>
  <si>
    <t>9</t>
  </si>
  <si>
    <t>213</t>
  </si>
  <si>
    <t>易门县科学技术协会</t>
  </si>
  <si>
    <t>213001</t>
  </si>
  <si>
    <t>01-3表</t>
  </si>
  <si>
    <t>2026年部门支出预算表</t>
  </si>
  <si>
    <t>科目编码</t>
  </si>
  <si>
    <t>科目名称</t>
  </si>
  <si>
    <t>财政专户管理的支出</t>
  </si>
  <si>
    <t>单位资金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</si>
  <si>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</si>
  <si>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</si>
  <si>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</si>
  <si>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</si>
  <si>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</si>
  <si>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</si>
  <si>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</si>
  <si>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10</t>
  </si>
  <si>
    <t>206</t>
  </si>
  <si>
    <t>科学技术支出</t>
  </si>
  <si>
    <t>20601</t>
  </si>
  <si>
    <t>科学技术管理事务</t>
  </si>
  <si>
    <t>2060102</t>
  </si>
  <si>
    <t>一般行政管理事务</t>
  </si>
  <si>
    <t>20607</t>
  </si>
  <si>
    <t>科学技术普及</t>
  </si>
  <si>
    <t>2060701</t>
  </si>
  <si>
    <t>机构运行</t>
  </si>
  <si>
    <t>2060702</t>
  </si>
  <si>
    <t>科普活动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</si>
  <si>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</si>
  <si>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</si>
  <si>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</si>
  <si>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</si>
  <si>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</si>
  <si>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</si>
  <si>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</si>
  <si>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</si>
  <si>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</si>
  <si>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</si>
  <si>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</si>
  <si>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</si>
  <si>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</si>
  <si>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</si>
  <si>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</si>
  <si>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</si>
  <si>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</si>
  <si>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</si>
  <si>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</si>
  <si>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</si>
  <si>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</si>
  <si>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</si>
  <si>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</si>
  <si>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</si>
  <si>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合  计</t>
  </si>
  <si>
    <t>02-1表</t>
  </si>
  <si>
    <t>2026年部门财政拨款收支预算总表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</si>
  <si>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</si>
  <si>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</si>
  <si>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</si>
  <si>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</si>
  <si>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</si>
  <si>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</si>
  <si>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</si>
  <si>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</si>
  <si>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收入总计</t>
  </si>
  <si>
    <t>支出总计</t>
  </si>
  <si>
    <t>02-2表</t>
  </si>
  <si>
    <t>2026年一般公共预算支出预算表（按功能科目分类）</t>
  </si>
  <si>
    <t>部门预算支出功能分类科目</t>
  </si>
  <si>
    <t>人员经费</t>
  </si>
  <si>
    <t>公用经费</t>
  </si>
  <si>
    <t>03表</t>
  </si>
  <si>
    <t>2026年一般公共预算“三公”经费支出预算表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</si>
  <si>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</si>
  <si>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</si>
  <si>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</si>
  <si>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</si>
  <si>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</si>
  <si>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</si>
  <si>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04表</t>
  </si>
  <si>
    <t>2026年部门基本支出预算表</t>
  </si>
  <si>
    <t>单位名称</t>
  </si>
  <si>
    <t>项目代码</t>
  </si>
  <si>
    <t>项目名称</t>
  </si>
  <si>
    <t>功能科目编码</t>
  </si>
  <si>
    <t>功能科目名称</t>
  </si>
  <si>
    <t>经济科目部门</t>
  </si>
  <si>
    <t>经济科目名称</t>
  </si>
  <si>
    <t>资金来源</t>
  </si>
  <si>
    <t>一般公共预算资金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</si>
  <si>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</si>
  <si>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</si>
  <si>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</si>
  <si>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</si>
  <si>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</si>
  <si>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</si>
  <si>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530425210000000015008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</si>
  <si>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</si>
  <si>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</si>
  <si>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</si>
  <si>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</si>
  <si>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</si>
  <si>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</si>
  <si>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</si>
  <si>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530425210000000015211</t>
  </si>
  <si>
    <t>社会保障缴费</t>
  </si>
  <si>
    <t>30112</t>
  </si>
  <si>
    <t>其他社会保障缴费</t>
  </si>
  <si>
    <t>30108</t>
  </si>
  <si>
    <t>机关事业单位基本养老保险缴费</t>
  </si>
  <si>
    <t>30110</t>
  </si>
  <si>
    <t>职工基本医疗保险缴费</t>
  </si>
  <si>
    <t>30111</t>
  </si>
  <si>
    <t>公务员医疗补助缴费</t>
  </si>
  <si>
    <t>530425210000000015212</t>
  </si>
  <si>
    <t>30113</t>
  </si>
  <si>
    <t>530425210000000015217</t>
  </si>
  <si>
    <t>工会经费</t>
  </si>
  <si>
    <t>30228</t>
  </si>
  <si>
    <t>530425210000000015218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</si>
  <si>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</si>
  <si>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</si>
  <si>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</si>
  <si>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</si>
  <si>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</si>
  <si>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</si>
  <si>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</si>
  <si>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</si>
  <si>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</si>
  <si>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</si>
  <si>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</si>
  <si>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30239</t>
  </si>
  <si>
    <t>其他交通费用</t>
  </si>
  <si>
    <t>30299</t>
  </si>
  <si>
    <t>其他商品和服务支出</t>
  </si>
  <si>
    <t>530425221100000277600</t>
  </si>
  <si>
    <t>30217</t>
  </si>
  <si>
    <t>530425221100000407026</t>
  </si>
  <si>
    <t>公务交通补贴（行政）</t>
  </si>
  <si>
    <t>530425231100001434877</t>
  </si>
  <si>
    <t>公务员基础绩效奖</t>
  </si>
  <si>
    <t>05-1表</t>
  </si>
  <si>
    <t>2026年部门项目支出预算表</t>
  </si>
  <si>
    <t>项目分类</t>
  </si>
  <si>
    <t>项目单位</t>
  </si>
  <si>
    <t>经济科目编码</t>
  </si>
  <si>
    <t>本年拨款</t>
  </si>
  <si>
    <t>其中：本次下达</t>
  </si>
  <si>
    <t>补发人才助镇兴村工作队员生活补助经费</t>
  </si>
  <si>
    <t>313 事业发展类</t>
  </si>
  <si>
    <t>530425261100004972620</t>
  </si>
  <si>
    <t>科普工作经费</t>
  </si>
  <si>
    <t>311 专项业务类</t>
  </si>
  <si>
    <t>530425261100004972412</t>
  </si>
  <si>
    <t>30227</t>
  </si>
  <si>
    <t>委托业务费</t>
  </si>
  <si>
    <t>老科协人员经费</t>
  </si>
  <si>
    <t>530425261100004972496</t>
  </si>
  <si>
    <t>30226</t>
  </si>
  <si>
    <t>劳务费</t>
  </si>
  <si>
    <t>易门县科技馆组建项目经费</t>
  </si>
  <si>
    <t>530425261100004972691</t>
  </si>
  <si>
    <t>05-2表</t>
  </si>
  <si>
    <t>2026年部门项目支出绩效目标表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</si>
  <si>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</si>
  <si>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</si>
  <si>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</si>
  <si>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</si>
  <si>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</si>
  <si>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</si>
  <si>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</si>
  <si>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</si>
  <si>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</si>
  <si>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</si>
  <si>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补发人才助镇兴村工作队员生活补助经费21160.00元。</t>
  </si>
  <si>
    <t>产出指标</t>
  </si>
  <si>
    <t>数量指标</t>
  </si>
  <si>
    <t>获补对象数</t>
  </si>
  <si>
    <t>=</t>
  </si>
  <si>
    <t>1.00</t>
  </si>
  <si>
    <t>人</t>
  </si>
  <si>
    <t>定量指标</t>
  </si>
  <si>
    <t>反映获补助人员、企业的数量情况，也适用补贴、资助等形式的补助。</t>
  </si>
  <si>
    <t>质量指标</t>
  </si>
  <si>
    <t>获补对象准确率</t>
  </si>
  <si>
    <t>100</t>
  </si>
  <si>
    <t>%</t>
  </si>
  <si>
    <t>反映获补助对象认定的准确性情况。
获补对象准确率=抽检符合标准的补助对象数/抽检实际补助对象数*100%</t>
  </si>
  <si>
    <t>获补覆盖率</t>
  </si>
  <si>
    <t>获补覆盖率=实际获得补助人数（企业数）/申请符合标准人数（企业数）*100%</t>
  </si>
  <si>
    <t>效益指标</t>
  </si>
  <si>
    <t>社会效益</t>
  </si>
  <si>
    <t>政策知晓率</t>
  </si>
  <si>
    <t>&gt;=</t>
  </si>
  <si>
    <t>95</t>
  </si>
  <si>
    <t>反映补助政策的宣传效果情况。
政策知晓率=调查中补助政策知晓人数/调查总人数*100%</t>
  </si>
  <si>
    <t>满意度指标</t>
  </si>
  <si>
    <t>服务对象满意度</t>
  </si>
  <si>
    <t>受益对象满意度</t>
  </si>
  <si>
    <t>90</t>
  </si>
  <si>
    <t>反映获补助受益对象的满意程度。</t>
  </si>
  <si>
    <t>根据易门县第十六届人民政府第十三次常务会议纪要。从2014年起把老科技工作者协会工作人员工资3人，人/月700元，每年共计2.52万元.</t>
  </si>
  <si>
    <t>反映获补助人员。</t>
  </si>
  <si>
    <t>时效指标</t>
  </si>
  <si>
    <t>发放及时率</t>
  </si>
  <si>
    <t>反映发放单位及时发放补助资金的情况。
发放及时率=在时限内发放资金/应发放资金*100%</t>
  </si>
  <si>
    <t>85</t>
  </si>
  <si>
    <t>易门县科技馆组建项目经费2026年完成支付17.60万元。</t>
  </si>
  <si>
    <t>科技馆</t>
  </si>
  <si>
    <t>个</t>
  </si>
  <si>
    <t>完成易门县科技馆建设项目1个。</t>
  </si>
  <si>
    <t>项目任务目标完成及时率</t>
  </si>
  <si>
    <t>完成易门县科技馆建设项目。</t>
  </si>
  <si>
    <t>科普宣传活动覆盖率</t>
  </si>
  <si>
    <t>达到科普宣传受众覆盖率80%及以上。</t>
  </si>
  <si>
    <t>可持续影响</t>
  </si>
  <si>
    <t>服务受众持续影响率</t>
  </si>
  <si>
    <t>服务受众持续影响率达到80%及以上。</t>
  </si>
  <si>
    <t>科普公共服务受众满意度</t>
  </si>
  <si>
    <t>2024中国流动科技馆易门站巡展科普公众服务受众满意度达到80%及以上。</t>
  </si>
  <si>
    <t>2026年度支出30.00万元。1.每个乡镇（街道）科协补助科普专项经费3.0万元，合计21.00万元，用于乡镇（街道）科协深化基层科协改革，开展农函大招生、农村实用技术培训等科普宣传，进行乡镇（街道）和村（社区）及村（居）民小组组科普宣传栏的建设与维护更新，巩固提升基层科协组织力，促进公民科学素质提升。2.县科协科普活动9万元。</t>
  </si>
  <si>
    <t>科技下乡宣传</t>
  </si>
  <si>
    <t>24</t>
  </si>
  <si>
    <t>次/年</t>
  </si>
  <si>
    <t>反映科普宣传次数情况。</t>
  </si>
  <si>
    <t>发放科普宣传资料</t>
  </si>
  <si>
    <t>&gt;</t>
  </si>
  <si>
    <t>40000</t>
  </si>
  <si>
    <t>份</t>
  </si>
  <si>
    <t>反映发放技术宣传材料的情况。</t>
  </si>
  <si>
    <t>科普组织培植数</t>
  </si>
  <si>
    <t>反映新成立科普组织情况。</t>
  </si>
  <si>
    <t>乡村两级覆盖率</t>
  </si>
  <si>
    <t>反映科普宣传工作乡村两级宣传覆盖率。</t>
  </si>
  <si>
    <t>受益人数</t>
  </si>
  <si>
    <t>30000</t>
  </si>
  <si>
    <t>反映开开展科技活动受益人数。</t>
  </si>
  <si>
    <t>提升公共科普服务能力</t>
  </si>
  <si>
    <t>80</t>
  </si>
  <si>
    <t>反映项目的实施有效提升公共科普服务能力效果。</t>
  </si>
  <si>
    <t>提升公民科学素质</t>
  </si>
  <si>
    <t>12</t>
  </si>
  <si>
    <t>反映项目的实施有效提升公民科学素质提升公民科学素质效果。</t>
  </si>
  <si>
    <t>反映服务对象对科技推广工作整体满意度。
服务对象满意度=（对科研推广效果整体满意的人数/问卷调查人数）*100%。</t>
  </si>
  <si>
    <t>06表</t>
  </si>
  <si>
    <t>2026年部门政府性基金预算支出预算表</t>
  </si>
  <si>
    <t>政府性基金预算支出</t>
  </si>
  <si>
    <t>备注：本单位无此项。</t>
  </si>
  <si>
    <t>07表</t>
  </si>
  <si>
    <t>2026年部门政府采购预算表</t>
  </si>
  <si>
    <t>预算项目</t>
  </si>
  <si>
    <t>采购项目</t>
  </si>
  <si>
    <t>采购品目</t>
  </si>
  <si>
    <t>计量单位</t>
  </si>
  <si>
    <t>数量</t>
  </si>
  <si>
    <t>面向中小企业预留资金</t>
  </si>
  <si>
    <t>政府性基金</t>
  </si>
  <si>
    <t>国有资本经营预算资金</t>
  </si>
  <si>
    <t>单位自筹</t>
  </si>
  <si>
    <t>科普大篷车维修费用</t>
  </si>
  <si>
    <t>元</t>
  </si>
  <si>
    <t>科普大篷车油费</t>
  </si>
  <si>
    <t>办公室用A4纸</t>
  </si>
  <si>
    <t>科普大篷车保险费用</t>
  </si>
  <si>
    <t>08表</t>
  </si>
  <si>
    <t>2026年部门政府购买服务预算表</t>
  </si>
  <si>
    <t>政府购买服务项目</t>
  </si>
  <si>
    <t>政府购买服务目录</t>
  </si>
  <si>
    <t>09-1表</t>
  </si>
  <si>
    <t>2026年对下转移支付预算表</t>
  </si>
  <si>
    <t>单位名称（项目）</t>
  </si>
  <si>
    <t>地区</t>
  </si>
  <si>
    <t>龙泉街道</t>
  </si>
  <si>
    <t>六街街道</t>
  </si>
  <si>
    <t>绿汁镇</t>
  </si>
  <si>
    <t>铜厂乡</t>
  </si>
  <si>
    <t>十街乡</t>
  </si>
  <si>
    <t>小街乡</t>
  </si>
  <si>
    <t>浦贝乡</t>
  </si>
  <si>
    <t>14</t>
  </si>
  <si>
    <t>09-2表</t>
  </si>
  <si>
    <t>2026年对下转移支付绩效目标表</t>
  </si>
  <si>
    <t>10表</t>
  </si>
  <si>
    <t>2026年新增资产配置表</t>
  </si>
  <si>
    <t>资产类别</t>
  </si>
  <si>
    <t>资产分类代码.名称</t>
  </si>
  <si>
    <t>资产名称</t>
  </si>
  <si>
    <t>财政部门批复数（元）</t>
  </si>
  <si>
    <t>单价</t>
  </si>
  <si>
    <t>金额</t>
  </si>
  <si>
    <t>11表</t>
  </si>
  <si>
    <t>2026年上级补助项目支出预算表</t>
  </si>
  <si>
    <t>上级补助</t>
  </si>
  <si>
    <t>12表</t>
  </si>
  <si>
    <t>2026年部门项目支出中期规划预算表</t>
  </si>
  <si>
    <t>项目级次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</si>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</sst>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;\-#,##0;;@"/>
    <numFmt numFmtId="177" formatCode="#,##0.00;\-#,##0.00;;@"/>
    <numFmt numFmtId="178" formatCode="yyyy/mm/dd\ hh:mm:ss"/>
    <numFmt numFmtId="179" formatCode="yyyy/mm/dd"/>
    <numFmt numFmtId="180" formatCode="hh:mm:ss"/>
  </numFmts>
  <fonts count="35">
    <font>
      <sz val="11"/>
      <color rgb="FF000000"/>
      <name val="宋体"/>
      <charset val="134"/>
      <scheme val="minor"/>
    </font>
    <font>
      <sz val="10"/>
      <name val="宋体"/>
      <charset val="134"/>
    </font>
    <font>
      <sz val="9"/>
      <name val="宋体"/>
      <charset val="134"/>
    </font>
    <font>
      <sz val="27"/>
      <name val="SimSun"/>
      <charset val="134"/>
    </font>
    <font>
      <sz val="10.5"/>
      <name val="SimSun"/>
      <charset val="134"/>
    </font>
    <font>
      <sz val="9"/>
      <name val="SimSun"/>
      <charset val="134"/>
    </font>
    <font>
      <sz val="10.5"/>
      <name val="宋体"/>
      <charset val="134"/>
    </font>
    <font>
      <sz val="11"/>
      <name val="宋体"/>
      <charset val="134"/>
    </font>
    <font>
      <sz val="27"/>
      <name val="宋体"/>
      <charset val="134"/>
    </font>
    <font>
      <sz val="27"/>
      <name val="Calibri"/>
      <charset val="134"/>
    </font>
    <font>
      <b/>
      <sz val="9"/>
      <name val="宋体"/>
      <charset val="134"/>
    </font>
    <font>
      <sz val="27"/>
      <name val="Times New Roman"/>
      <charset val="134"/>
    </font>
    <font>
      <sz val="10.5"/>
      <color rgb="FF000000"/>
      <name val="SimSun"/>
      <charset val="134"/>
    </font>
    <font>
      <b/>
      <sz val="11"/>
      <name val="宋体"/>
      <charset val="134"/>
    </font>
    <font>
      <b/>
      <sz val="10.5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>
      <alignment vertical="top"/>
    </xf>
    <xf numFmtId="42" fontId="15" fillId="0" borderId="0" applyFont="0" applyFill="0" applyBorder="0" applyAlignment="0" applyProtection="0">
      <alignment vertical="center"/>
    </xf>
    <xf numFmtId="0" fontId="16" fillId="2" borderId="0" applyNumberFormat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44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178" fontId="2" fillId="0" borderId="1">
      <alignment horizontal="right" vertical="center"/>
    </xf>
    <xf numFmtId="0" fontId="16" fillId="4" borderId="0" applyNumberFormat="0" applyBorder="0" applyAlignment="0" applyProtection="0">
      <alignment vertical="center"/>
    </xf>
    <xf numFmtId="0" fontId="18" fillId="5" borderId="0" applyNumberFormat="0" applyBorder="0" applyAlignment="0" applyProtection="0">
      <alignment vertical="center"/>
    </xf>
    <xf numFmtId="43" fontId="15" fillId="0" borderId="0" applyFont="0" applyFill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179" fontId="2" fillId="0" borderId="1">
      <alignment horizontal="right" vertical="center"/>
    </xf>
    <xf numFmtId="0" fontId="21" fillId="0" borderId="0" applyNumberFormat="0" applyFill="0" applyBorder="0" applyAlignment="0" applyProtection="0">
      <alignment vertical="center"/>
    </xf>
    <xf numFmtId="0" fontId="15" fillId="7" borderId="7" applyNumberFormat="0" applyFont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8" fillId="11" borderId="10" applyNumberFormat="0" applyAlignment="0" applyProtection="0">
      <alignment vertical="center"/>
    </xf>
    <xf numFmtId="0" fontId="29" fillId="11" borderId="6" applyNumberFormat="0" applyAlignment="0" applyProtection="0">
      <alignment vertical="center"/>
    </xf>
    <xf numFmtId="0" fontId="30" fillId="12" borderId="11" applyNumberFormat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10" fontId="2" fillId="0" borderId="1">
      <alignment horizontal="right" vertical="center"/>
    </xf>
    <xf numFmtId="0" fontId="16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177" fontId="2" fillId="0" borderId="1">
      <alignment horizontal="right" vertical="center"/>
    </xf>
    <xf numFmtId="49" fontId="2" fillId="0" borderId="1">
      <alignment horizontal="left" vertical="center" wrapText="1"/>
    </xf>
    <xf numFmtId="177" fontId="2" fillId="0" borderId="1">
      <alignment horizontal="right" vertical="center"/>
    </xf>
    <xf numFmtId="180" fontId="2" fillId="0" borderId="1">
      <alignment horizontal="right" vertical="center"/>
    </xf>
    <xf numFmtId="176" fontId="2" fillId="0" borderId="1">
      <alignment horizontal="right" vertical="center"/>
    </xf>
  </cellStyleXfs>
  <cellXfs count="76">
    <xf numFmtId="0" fontId="0" fillId="0" borderId="0" xfId="0" applyFont="1">
      <alignment vertical="top"/>
    </xf>
    <xf numFmtId="0" fontId="1" fillId="0" borderId="0" xfId="0" applyFont="1" applyAlignment="1"/>
    <xf numFmtId="0" fontId="2" fillId="0" borderId="0" xfId="0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177" fontId="5" fillId="0" borderId="1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177" fontId="2" fillId="0" borderId="1" xfId="54" applyNumberFormat="1" applyFont="1" applyBorder="1">
      <alignment horizontal="right" vertical="center"/>
    </xf>
    <xf numFmtId="0" fontId="2" fillId="0" borderId="1" xfId="0" applyFont="1" applyBorder="1" applyAlignment="1">
      <alignment horizontal="center" vertical="center"/>
    </xf>
    <xf numFmtId="49" fontId="2" fillId="0" borderId="0" xfId="53" applyNumberFormat="1" applyFont="1" applyBorder="1">
      <alignment horizontal="left" vertical="center" wrapText="1"/>
    </xf>
    <xf numFmtId="49" fontId="2" fillId="0" borderId="0" xfId="53" applyNumberFormat="1" applyFont="1" applyBorder="1" applyAlignment="1">
      <alignment horizontal="right" vertical="center" wrapText="1"/>
    </xf>
    <xf numFmtId="49" fontId="8" fillId="0" borderId="0" xfId="0" applyNumberFormat="1" applyFont="1" applyBorder="1" applyAlignment="1">
      <alignment horizontal="center" vertical="center" wrapText="1"/>
    </xf>
    <xf numFmtId="49" fontId="4" fillId="0" borderId="1" xfId="53" applyNumberFormat="1" applyFont="1" applyBorder="1" applyAlignment="1">
      <alignment horizontal="center" vertical="center" wrapText="1"/>
    </xf>
    <xf numFmtId="49" fontId="2" fillId="0" borderId="1" xfId="53" applyNumberFormat="1" applyFont="1" applyBorder="1">
      <alignment horizontal="left" vertical="center" wrapText="1"/>
    </xf>
    <xf numFmtId="49" fontId="2" fillId="0" borderId="1" xfId="53" applyNumberFormat="1" applyFont="1" applyBorder="1" applyAlignment="1">
      <alignment horizontal="center" vertical="center" wrapText="1"/>
    </xf>
    <xf numFmtId="49" fontId="8" fillId="0" borderId="0" xfId="53" applyNumberFormat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49" fontId="2" fillId="0" borderId="0" xfId="53" applyNumberFormat="1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49" fontId="3" fillId="0" borderId="0" xfId="53" applyNumberFormat="1" applyFont="1" applyBorder="1" applyAlignment="1">
      <alignment horizontal="center" vertical="center" wrapText="1"/>
    </xf>
    <xf numFmtId="49" fontId="6" fillId="0" borderId="1" xfId="53" applyNumberFormat="1" applyFont="1" applyBorder="1" applyAlignment="1">
      <alignment horizontal="center" vertical="center" wrapText="1"/>
    </xf>
    <xf numFmtId="176" fontId="2" fillId="0" borderId="1" xfId="56" applyNumberFormat="1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 wrapText="1"/>
    </xf>
    <xf numFmtId="176" fontId="6" fillId="0" borderId="1" xfId="56" applyNumberFormat="1" applyFont="1" applyBorder="1" applyAlignment="1">
      <alignment horizontal="center" vertical="center" wrapText="1"/>
    </xf>
    <xf numFmtId="49" fontId="10" fillId="0" borderId="0" xfId="53" applyNumberFormat="1" applyFont="1" applyBorder="1" applyAlignment="1">
      <alignment horizontal="right" vertical="center" wrapText="1"/>
    </xf>
    <xf numFmtId="0" fontId="2" fillId="0" borderId="1" xfId="53" applyNumberFormat="1" applyFont="1" applyBorder="1">
      <alignment horizontal="left" vertical="center" wrapText="1"/>
    </xf>
    <xf numFmtId="177" fontId="2" fillId="0" borderId="1" xfId="53" applyNumberFormat="1" applyFont="1" applyBorder="1" applyAlignment="1">
      <alignment horizontal="right" vertical="center" wrapText="1"/>
    </xf>
    <xf numFmtId="177" fontId="2" fillId="0" borderId="1" xfId="53" applyNumberFormat="1" applyFont="1" applyBorder="1" applyAlignment="1">
      <alignment horizontal="center" vertical="center" wrapText="1"/>
    </xf>
    <xf numFmtId="49" fontId="11" fillId="0" borderId="0" xfId="53" applyNumberFormat="1" applyFont="1" applyBorder="1" applyAlignment="1">
      <alignment horizontal="center" vertical="center" wrapText="1"/>
    </xf>
    <xf numFmtId="176" fontId="4" fillId="0" borderId="1" xfId="56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right" vertical="center"/>
    </xf>
    <xf numFmtId="49" fontId="2" fillId="0" borderId="1" xfId="53" applyNumberFormat="1" applyFont="1" applyBorder="1" applyAlignment="1">
      <alignment horizontal="left" vertical="center" wrapText="1" indent="1"/>
    </xf>
    <xf numFmtId="177" fontId="2" fillId="0" borderId="1" xfId="0" applyNumberFormat="1" applyFont="1" applyBorder="1" applyAlignment="1">
      <alignment horizontal="left" vertical="center" wrapText="1"/>
    </xf>
    <xf numFmtId="177" fontId="2" fillId="0" borderId="1" xfId="53" applyNumberFormat="1" applyFont="1" applyBorder="1">
      <alignment horizontal="left" vertical="center" wrapText="1"/>
    </xf>
    <xf numFmtId="0" fontId="11" fillId="0" borderId="0" xfId="0" applyFont="1" applyAlignment="1">
      <alignment horizontal="center" vertical="center"/>
    </xf>
    <xf numFmtId="0" fontId="7" fillId="0" borderId="0" xfId="0" applyFont="1" applyAlignme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inden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 indent="1"/>
    </xf>
    <xf numFmtId="0" fontId="2" fillId="0" borderId="1" xfId="0" applyFont="1" applyBorder="1" applyAlignment="1">
      <alignment horizontal="left" vertical="center" wrapText="1" indent="2"/>
    </xf>
    <xf numFmtId="0" fontId="13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center" vertical="center"/>
    </xf>
    <xf numFmtId="177" fontId="10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0" fillId="0" borderId="3" xfId="0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</cellXfs>
  <cellStyles count="57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22"/>
  <sheetViews>
    <sheetView showZeros="0" workbookViewId="0">
      <selection activeCell="D10" sqref="D10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0</v>
      </c>
    </row>
    <row r="2" ht="45" customHeight="1" spans="1:4">
      <c r="A2" s="3" t="s">
        <v>1</v>
      </c>
      <c r="B2" s="3"/>
      <c r="C2" s="3"/>
      <c r="D2" s="3"/>
    </row>
    <row r="3" ht="18.75" customHeight="1" spans="1:4">
      <c r="A3" s="4" t="str">
        <f>"单位名称："&amp;"易门县科学技术协会"</f>
        <v>单位名称：易门县科学技术协会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7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8</v>
      </c>
      <c r="B7" s="16">
        <v>1284171.33</v>
      </c>
      <c r="C7" s="14" t="str">
        <f>"一"&amp;"、"&amp;"科学技术支出"</f>
        <v>一、科学技术支出</v>
      </c>
      <c r="D7" s="16">
        <v>1054685.5</v>
      </c>
    </row>
    <row r="8" ht="22.5" customHeight="1" spans="1:4">
      <c r="A8" s="14" t="s">
        <v>9</v>
      </c>
      <c r="B8" s="16"/>
      <c r="C8" s="14" t="str">
        <f>"二"&amp;"、"&amp;"社会保障和就业支出"</f>
        <v>二、社会保障和就业支出</v>
      </c>
      <c r="D8" s="16">
        <v>74574.4</v>
      </c>
    </row>
    <row r="9" ht="22.5" customHeight="1" spans="1:4">
      <c r="A9" s="14" t="s">
        <v>10</v>
      </c>
      <c r="B9" s="16"/>
      <c r="C9" s="14" t="str">
        <f>"三"&amp;"、"&amp;"卫生健康支出"</f>
        <v>三、卫生健康支出</v>
      </c>
      <c r="D9" s="16">
        <v>86559.43</v>
      </c>
    </row>
    <row r="10" ht="22.5" customHeight="1" spans="1:4">
      <c r="A10" s="14" t="s">
        <v>11</v>
      </c>
      <c r="B10" s="16"/>
      <c r="C10" s="14" t="str">
        <f>"四"&amp;"、"&amp;"住房保障支出"</f>
        <v>四、住房保障支出</v>
      </c>
      <c r="D10" s="16">
        <v>68352</v>
      </c>
    </row>
    <row r="11" ht="22.5" customHeight="1" spans="1:4">
      <c r="A11" s="14" t="s">
        <v>12</v>
      </c>
      <c r="B11" s="16"/>
      <c r="C11" s="14"/>
      <c r="D11" s="16"/>
    </row>
    <row r="12" ht="22.5" customHeight="1" spans="1:4">
      <c r="A12" s="14" t="s">
        <v>13</v>
      </c>
      <c r="B12" s="16"/>
      <c r="C12" s="14"/>
      <c r="D12" s="16"/>
    </row>
    <row r="13" ht="22.5" customHeight="1" spans="1:4">
      <c r="A13" s="14" t="s">
        <v>14</v>
      </c>
      <c r="B13" s="16"/>
      <c r="C13" s="14"/>
      <c r="D13" s="16"/>
    </row>
    <row r="14" ht="22.5" customHeight="1" spans="1:4">
      <c r="A14" s="14" t="s">
        <v>15</v>
      </c>
      <c r="B14" s="16"/>
      <c r="C14" s="14"/>
      <c r="D14" s="16"/>
    </row>
    <row r="15" ht="22.5" customHeight="1" spans="1:4">
      <c r="A15" s="64" t="s">
        <v>16</v>
      </c>
      <c r="B15" s="16"/>
      <c r="C15" s="67"/>
      <c r="D15" s="16"/>
    </row>
    <row r="16" ht="22.5" customHeight="1" spans="1:4">
      <c r="A16" s="64" t="s">
        <v>17</v>
      </c>
      <c r="B16" s="16"/>
      <c r="C16" s="67"/>
      <c r="D16" s="16"/>
    </row>
    <row r="17" ht="22.5" customHeight="1" spans="1:4">
      <c r="A17" s="64"/>
      <c r="B17" s="16"/>
      <c r="C17" s="67"/>
      <c r="D17" s="16"/>
    </row>
    <row r="18" ht="22.5" customHeight="1" spans="1:4">
      <c r="A18" s="65" t="s">
        <v>18</v>
      </c>
      <c r="B18" s="66">
        <v>1284171.33</v>
      </c>
      <c r="C18" s="67" t="s">
        <v>19</v>
      </c>
      <c r="D18" s="66">
        <v>1284171.33</v>
      </c>
    </row>
    <row r="19" ht="22.5" customHeight="1" spans="1:4">
      <c r="A19" s="74" t="s">
        <v>20</v>
      </c>
      <c r="B19" s="16"/>
      <c r="C19" s="75" t="s">
        <v>21</v>
      </c>
      <c r="D19" s="45"/>
    </row>
    <row r="20" ht="22.5" customHeight="1" spans="1:4">
      <c r="A20" s="64" t="s">
        <v>22</v>
      </c>
      <c r="B20" s="66"/>
      <c r="C20" s="64" t="s">
        <v>22</v>
      </c>
      <c r="D20" s="66"/>
    </row>
    <row r="21" customHeight="1" spans="1:4">
      <c r="A21" s="64" t="s">
        <v>23</v>
      </c>
      <c r="B21" s="66"/>
      <c r="C21" s="64" t="s">
        <v>24</v>
      </c>
      <c r="D21" s="66"/>
    </row>
    <row r="22" customHeight="1" spans="1:4">
      <c r="A22" s="65" t="s">
        <v>25</v>
      </c>
      <c r="B22" s="66">
        <v>1284171.33</v>
      </c>
      <c r="C22" s="67" t="s">
        <v>26</v>
      </c>
      <c r="D22" s="66">
        <v>1284171.33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pageOrder="overThenDown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9"/>
  <sheetViews>
    <sheetView showZeros="0" workbookViewId="0">
      <selection activeCell="F18" sqref="F18"/>
    </sheetView>
  </sheetViews>
  <sheetFormatPr defaultColWidth="8.85" defaultRowHeight="15" customHeight="1" outlineLevelCol="5"/>
  <cols>
    <col min="1" max="1" width="28.575" customWidth="1"/>
    <col min="2" max="2" width="17.1416666666667" customWidth="1"/>
    <col min="3" max="3" width="28.575" customWidth="1"/>
    <col min="4" max="6" width="21.425" customWidth="1"/>
  </cols>
  <sheetData>
    <row r="1" ht="18.75" customHeight="1" spans="1:6">
      <c r="A1" s="1"/>
      <c r="B1" s="1"/>
      <c r="C1" s="1"/>
      <c r="D1" s="1"/>
      <c r="E1" s="1"/>
      <c r="F1" s="39" t="s">
        <v>299</v>
      </c>
    </row>
    <row r="2" ht="37.5" customHeight="1" spans="1:6">
      <c r="A2" s="3" t="s">
        <v>300</v>
      </c>
      <c r="B2" s="3"/>
      <c r="C2" s="3"/>
      <c r="D2" s="3"/>
      <c r="E2" s="3"/>
      <c r="F2" s="3"/>
    </row>
    <row r="3" ht="18.75" customHeight="1" spans="1:6">
      <c r="A3" s="40" t="str">
        <f>"单位名称："&amp;"易门县科学技术协会"</f>
        <v>单位名称：易门县科学技术协会</v>
      </c>
      <c r="B3" s="40"/>
      <c r="C3" s="40"/>
      <c r="D3" s="41"/>
      <c r="E3" s="41"/>
      <c r="F3" s="42" t="s">
        <v>29</v>
      </c>
    </row>
    <row r="4" ht="18.75" customHeight="1" spans="1:6">
      <c r="A4" s="12" t="s">
        <v>136</v>
      </c>
      <c r="B4" s="12" t="s">
        <v>60</v>
      </c>
      <c r="C4" s="12" t="s">
        <v>61</v>
      </c>
      <c r="D4" s="43" t="s">
        <v>301</v>
      </c>
      <c r="E4" s="43"/>
      <c r="F4" s="43"/>
    </row>
    <row r="5" ht="18.75" customHeight="1" spans="1:6">
      <c r="A5" s="12"/>
      <c r="B5" s="12"/>
      <c r="C5" s="12"/>
      <c r="D5" s="43" t="s">
        <v>34</v>
      </c>
      <c r="E5" s="43" t="s">
        <v>64</v>
      </c>
      <c r="F5" s="43" t="s">
        <v>65</v>
      </c>
    </row>
    <row r="6" ht="18.75" customHeight="1" spans="1:6">
      <c r="A6" s="13" t="s">
        <v>46</v>
      </c>
      <c r="B6" s="13">
        <v>2</v>
      </c>
      <c r="C6" s="13">
        <v>3</v>
      </c>
      <c r="D6" s="13" t="s">
        <v>49</v>
      </c>
      <c r="E6" s="13" t="s">
        <v>50</v>
      </c>
      <c r="F6" s="13" t="s">
        <v>51</v>
      </c>
    </row>
    <row r="7" ht="20.25" customHeight="1" spans="1:6">
      <c r="A7" s="15"/>
      <c r="B7" s="15"/>
      <c r="C7" s="15"/>
      <c r="D7" s="16"/>
      <c r="E7" s="16"/>
      <c r="F7" s="16"/>
    </row>
    <row r="8" ht="20.25" customHeight="1" spans="1:6">
      <c r="A8" s="44" t="s">
        <v>108</v>
      </c>
      <c r="B8" s="44"/>
      <c r="C8" s="44"/>
      <c r="D8" s="45"/>
      <c r="E8" s="45"/>
      <c r="F8" s="45"/>
    </row>
    <row r="9" customHeight="1" spans="1:1">
      <c r="A9" t="s">
        <v>302</v>
      </c>
    </row>
  </sheetData>
  <mergeCells count="7">
    <mergeCell ref="A2:F2"/>
    <mergeCell ref="A3:C3"/>
    <mergeCell ref="D4:F4"/>
    <mergeCell ref="A8:C8"/>
    <mergeCell ref="A4:A5"/>
    <mergeCell ref="B4:B5"/>
    <mergeCell ref="C4:C5"/>
  </mergeCells>
  <pageMargins left="0.75" right="0.75" top="1" bottom="1" header="0.5" footer="0.5"/>
  <pageSetup paperSize="1" scale="89" fitToHeight="0" pageOrder="overThenDown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3"/>
  <sheetViews>
    <sheetView showZeros="0" topLeftCell="C1" workbookViewId="0">
      <selection activeCell="P19" sqref="P19"/>
    </sheetView>
  </sheetViews>
  <sheetFormatPr defaultColWidth="8.85" defaultRowHeight="15" customHeight="1"/>
  <cols>
    <col min="1" max="1" width="32.9916666666667" customWidth="1"/>
    <col min="2" max="2" width="31.2833333333333" customWidth="1"/>
    <col min="3" max="3" width="31.4166666666667" customWidth="1"/>
    <col min="4" max="4" width="11.4166666666667" customWidth="1"/>
    <col min="5" max="7" width="16.2833333333333" customWidth="1"/>
    <col min="8" max="11" width="16.4166666666667" customWidth="1"/>
    <col min="12" max="17" width="16.2833333333333" customWidth="1"/>
  </cols>
  <sheetData>
    <row r="1" customHeight="1" spans="1:17">
      <c r="A1" s="33"/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19" t="s">
        <v>303</v>
      </c>
    </row>
    <row r="2" ht="45" customHeight="1" spans="1:17">
      <c r="A2" s="28" t="s">
        <v>304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37"/>
      <c r="O2" s="37"/>
      <c r="P2" s="37"/>
      <c r="Q2" s="37"/>
    </row>
    <row r="3" ht="20.25" customHeight="1" spans="1:17">
      <c r="A3" s="18" t="str">
        <f>"单位名称："&amp;"易门县科学技术协会"</f>
        <v>单位名称：易门县科学技术协会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  <c r="Q3" s="19" t="s">
        <v>29</v>
      </c>
    </row>
    <row r="4" ht="20.25" customHeight="1" spans="1:17">
      <c r="A4" s="21" t="s">
        <v>305</v>
      </c>
      <c r="B4" s="21" t="s">
        <v>306</v>
      </c>
      <c r="C4" s="21" t="s">
        <v>307</v>
      </c>
      <c r="D4" s="21" t="s">
        <v>308</v>
      </c>
      <c r="E4" s="21" t="s">
        <v>309</v>
      </c>
      <c r="F4" s="21" t="s">
        <v>310</v>
      </c>
      <c r="G4" s="21" t="s">
        <v>143</v>
      </c>
      <c r="H4" s="21"/>
      <c r="I4" s="21"/>
      <c r="J4" s="21"/>
      <c r="K4" s="21"/>
      <c r="L4" s="21"/>
      <c r="M4" s="21"/>
      <c r="N4" s="21"/>
      <c r="O4" s="21"/>
      <c r="P4" s="21"/>
      <c r="Q4" s="21"/>
    </row>
    <row r="5" ht="20.25" customHeight="1" spans="1:17">
      <c r="A5" s="21"/>
      <c r="B5" s="21"/>
      <c r="C5" s="21"/>
      <c r="D5" s="21"/>
      <c r="E5" s="21"/>
      <c r="F5" s="21"/>
      <c r="G5" s="21" t="s">
        <v>32</v>
      </c>
      <c r="H5" s="21" t="s">
        <v>35</v>
      </c>
      <c r="I5" s="21" t="s">
        <v>311</v>
      </c>
      <c r="J5" s="21" t="s">
        <v>312</v>
      </c>
      <c r="K5" s="21" t="s">
        <v>38</v>
      </c>
      <c r="L5" s="21" t="s">
        <v>313</v>
      </c>
      <c r="M5" s="21"/>
      <c r="N5" s="21"/>
      <c r="O5" s="21"/>
      <c r="P5" s="21"/>
      <c r="Q5" s="21"/>
    </row>
    <row r="6" ht="32.4" customHeight="1" spans="1:17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 t="s">
        <v>34</v>
      </c>
      <c r="M6" s="21" t="s">
        <v>41</v>
      </c>
      <c r="N6" s="21" t="s">
        <v>42</v>
      </c>
      <c r="O6" s="38" t="s">
        <v>43</v>
      </c>
      <c r="P6" s="38" t="s">
        <v>44</v>
      </c>
      <c r="Q6" s="38" t="s">
        <v>45</v>
      </c>
    </row>
    <row r="7" ht="20.25" customHeight="1" spans="1:17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  <c r="O7" s="30">
        <v>15</v>
      </c>
      <c r="P7" s="30">
        <v>16</v>
      </c>
      <c r="Q7" s="30">
        <v>17</v>
      </c>
    </row>
    <row r="8" ht="20.25" customHeight="1" spans="1:17">
      <c r="A8" s="34" t="s">
        <v>175</v>
      </c>
      <c r="B8" s="22"/>
      <c r="C8" s="22"/>
      <c r="D8" s="35"/>
      <c r="E8" s="35"/>
      <c r="F8" s="35">
        <v>17000</v>
      </c>
      <c r="G8" s="35">
        <v>17000</v>
      </c>
      <c r="H8" s="35">
        <v>17000</v>
      </c>
      <c r="I8" s="35"/>
      <c r="J8" s="31"/>
      <c r="K8" s="31"/>
      <c r="L8" s="35"/>
      <c r="M8" s="35"/>
      <c r="N8" s="35"/>
      <c r="O8" s="35"/>
      <c r="P8" s="35"/>
      <c r="Q8" s="35"/>
    </row>
    <row r="9" ht="20.25" customHeight="1" spans="1:17">
      <c r="A9" s="22"/>
      <c r="B9" s="22" t="s">
        <v>314</v>
      </c>
      <c r="C9" s="22" t="str">
        <f>"C23120301"&amp;"  "&amp;"车辆维修和保养服务"</f>
        <v>C23120301  车辆维修和保养服务</v>
      </c>
      <c r="D9" s="36" t="s">
        <v>315</v>
      </c>
      <c r="E9" s="23">
        <v>1</v>
      </c>
      <c r="F9" s="35">
        <v>7000</v>
      </c>
      <c r="G9" s="35">
        <v>7000</v>
      </c>
      <c r="H9" s="31">
        <v>7000</v>
      </c>
      <c r="I9" s="31"/>
      <c r="J9" s="31"/>
      <c r="K9" s="31"/>
      <c r="L9" s="35"/>
      <c r="M9" s="35"/>
      <c r="N9" s="35"/>
      <c r="O9" s="35"/>
      <c r="P9" s="35"/>
      <c r="Q9" s="35"/>
    </row>
    <row r="10" ht="20.25" customHeight="1" spans="1:17">
      <c r="A10" s="22"/>
      <c r="B10" s="22" t="s">
        <v>316</v>
      </c>
      <c r="C10" s="22" t="str">
        <f>"A07070101"&amp;"  "&amp;"汽油"</f>
        <v>A07070101  汽油</v>
      </c>
      <c r="D10" s="36" t="s">
        <v>315</v>
      </c>
      <c r="E10" s="23">
        <v>1</v>
      </c>
      <c r="F10" s="35">
        <v>6000</v>
      </c>
      <c r="G10" s="35">
        <v>6000</v>
      </c>
      <c r="H10" s="31">
        <v>6000</v>
      </c>
      <c r="I10" s="31"/>
      <c r="J10" s="31"/>
      <c r="K10" s="31"/>
      <c r="L10" s="35"/>
      <c r="M10" s="35"/>
      <c r="N10" s="35"/>
      <c r="O10" s="35"/>
      <c r="P10" s="35"/>
      <c r="Q10" s="35"/>
    </row>
    <row r="11" ht="20.25" customHeight="1" spans="1:17">
      <c r="A11" s="22"/>
      <c r="B11" s="22" t="s">
        <v>317</v>
      </c>
      <c r="C11" s="22" t="str">
        <f>"A05040101"&amp;"  "&amp;"复印纸"</f>
        <v>A05040101  复印纸</v>
      </c>
      <c r="D11" s="36" t="s">
        <v>315</v>
      </c>
      <c r="E11" s="23">
        <v>1</v>
      </c>
      <c r="F11" s="35">
        <v>1000</v>
      </c>
      <c r="G11" s="35">
        <v>1000</v>
      </c>
      <c r="H11" s="31">
        <v>1000</v>
      </c>
      <c r="I11" s="31"/>
      <c r="J11" s="31"/>
      <c r="K11" s="31"/>
      <c r="L11" s="35"/>
      <c r="M11" s="35"/>
      <c r="N11" s="35"/>
      <c r="O11" s="35"/>
      <c r="P11" s="35"/>
      <c r="Q11" s="35"/>
    </row>
    <row r="12" ht="20.25" customHeight="1" spans="1:17">
      <c r="A12" s="22"/>
      <c r="B12" s="22" t="s">
        <v>318</v>
      </c>
      <c r="C12" s="22" t="str">
        <f>"C1804010201"&amp;"  "&amp;"机动车保险服务"</f>
        <v>C1804010201  机动车保险服务</v>
      </c>
      <c r="D12" s="36" t="s">
        <v>315</v>
      </c>
      <c r="E12" s="23">
        <v>1</v>
      </c>
      <c r="F12" s="35">
        <v>3000</v>
      </c>
      <c r="G12" s="35">
        <v>3000</v>
      </c>
      <c r="H12" s="31">
        <v>3000</v>
      </c>
      <c r="I12" s="31"/>
      <c r="J12" s="31"/>
      <c r="K12" s="31"/>
      <c r="L12" s="35"/>
      <c r="M12" s="35"/>
      <c r="N12" s="35"/>
      <c r="O12" s="35"/>
      <c r="P12" s="35"/>
      <c r="Q12" s="35"/>
    </row>
    <row r="13" ht="20.25" customHeight="1" spans="1:17">
      <c r="A13" s="23" t="s">
        <v>32</v>
      </c>
      <c r="B13" s="23"/>
      <c r="C13" s="23"/>
      <c r="D13" s="36"/>
      <c r="E13" s="36"/>
      <c r="F13" s="35">
        <v>17000</v>
      </c>
      <c r="G13" s="35">
        <v>17000</v>
      </c>
      <c r="H13" s="35">
        <v>17000</v>
      </c>
      <c r="I13" s="35"/>
      <c r="J13" s="35"/>
      <c r="K13" s="35"/>
      <c r="L13" s="35"/>
      <c r="M13" s="35"/>
      <c r="N13" s="35"/>
      <c r="O13" s="35"/>
      <c r="P13" s="35"/>
      <c r="Q13" s="35"/>
    </row>
  </sheetData>
  <mergeCells count="17">
    <mergeCell ref="A1:M1"/>
    <mergeCell ref="A2:Q2"/>
    <mergeCell ref="A3:M3"/>
    <mergeCell ref="G4:Q4"/>
    <mergeCell ref="L5:Q5"/>
    <mergeCell ref="A13:E13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ageMargins left="0.75" right="0.75" top="1" bottom="1" header="0.5" footer="0.5"/>
  <pageSetup paperSize="1" scale="38" pageOrder="overThenDown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1"/>
  <sheetViews>
    <sheetView showZeros="0" workbookViewId="0">
      <selection activeCell="A17" sqref="A17"/>
    </sheetView>
  </sheetViews>
  <sheetFormatPr defaultColWidth="8.85" defaultRowHeight="15" customHeight="1"/>
  <cols>
    <col min="1" max="1" width="35.1333333333333" customWidth="1"/>
    <col min="2" max="2" width="28.2833333333333" customWidth="1"/>
    <col min="3" max="3" width="28.4166666666667" customWidth="1"/>
    <col min="4" max="4" width="16.2833333333333" customWidth="1"/>
    <col min="5" max="9" width="16.4166666666667" customWidth="1"/>
    <col min="10" max="14" width="16.2833333333333" customWidth="1"/>
  </cols>
  <sheetData>
    <row r="1" customFormat="1" customHeight="1" spans="1:14">
      <c r="A1" s="19"/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 t="s">
        <v>319</v>
      </c>
    </row>
    <row r="2" customFormat="1" ht="45" customHeight="1" spans="1:14">
      <c r="A2" s="28" t="s">
        <v>320</v>
      </c>
      <c r="B2" s="28"/>
      <c r="C2" s="28"/>
      <c r="D2" s="28"/>
      <c r="E2" s="28"/>
      <c r="F2" s="28"/>
      <c r="G2" s="28"/>
      <c r="H2" s="28"/>
      <c r="I2" s="28"/>
      <c r="J2" s="28"/>
      <c r="K2" s="28"/>
      <c r="L2" s="28"/>
      <c r="M2" s="28"/>
      <c r="N2" s="28"/>
    </row>
    <row r="3" customFormat="1" ht="20.25" customHeight="1" spans="1:14">
      <c r="A3" s="18" t="str">
        <f>"单位名称："&amp;"易门县科学技术协会"</f>
        <v>单位名称：易门县科学技术协会</v>
      </c>
      <c r="B3" s="18"/>
      <c r="C3" s="18"/>
      <c r="D3" s="18"/>
      <c r="E3" s="18"/>
      <c r="F3" s="18"/>
      <c r="G3" s="18"/>
      <c r="H3" s="18"/>
      <c r="I3" s="19"/>
      <c r="J3" s="19"/>
      <c r="K3" s="19"/>
      <c r="L3" s="19"/>
      <c r="M3" s="19"/>
      <c r="N3" s="19" t="s">
        <v>29</v>
      </c>
    </row>
    <row r="4" customFormat="1" ht="27.15" customHeight="1" spans="1:14">
      <c r="A4" s="29" t="s">
        <v>305</v>
      </c>
      <c r="B4" s="29" t="s">
        <v>321</v>
      </c>
      <c r="C4" s="29" t="s">
        <v>322</v>
      </c>
      <c r="D4" s="29" t="s">
        <v>143</v>
      </c>
      <c r="E4" s="29"/>
      <c r="F4" s="29"/>
      <c r="G4" s="29"/>
      <c r="H4" s="29"/>
      <c r="I4" s="29"/>
      <c r="J4" s="29"/>
      <c r="K4" s="29"/>
      <c r="L4" s="29"/>
      <c r="M4" s="29"/>
      <c r="N4" s="29"/>
    </row>
    <row r="5" customFormat="1" ht="23.4" customHeight="1" spans="1:14">
      <c r="A5" s="29"/>
      <c r="B5" s="29"/>
      <c r="C5" s="29"/>
      <c r="D5" s="29" t="s">
        <v>32</v>
      </c>
      <c r="E5" s="29" t="s">
        <v>35</v>
      </c>
      <c r="F5" s="29" t="s">
        <v>311</v>
      </c>
      <c r="G5" s="29" t="s">
        <v>312</v>
      </c>
      <c r="H5" s="29" t="s">
        <v>38</v>
      </c>
      <c r="I5" s="29" t="s">
        <v>313</v>
      </c>
      <c r="J5" s="29"/>
      <c r="K5" s="29"/>
      <c r="L5" s="29"/>
      <c r="M5" s="29"/>
      <c r="N5" s="29"/>
    </row>
    <row r="6" customFormat="1" ht="28.65" customHeight="1" spans="1:14">
      <c r="A6" s="29"/>
      <c r="B6" s="29"/>
      <c r="C6" s="29"/>
      <c r="D6" s="29"/>
      <c r="E6" s="29"/>
      <c r="F6" s="29"/>
      <c r="G6" s="29"/>
      <c r="H6" s="29"/>
      <c r="I6" s="29" t="s">
        <v>34</v>
      </c>
      <c r="J6" s="29" t="s">
        <v>41</v>
      </c>
      <c r="K6" s="29" t="s">
        <v>42</v>
      </c>
      <c r="L6" s="32" t="s">
        <v>43</v>
      </c>
      <c r="M6" s="32" t="s">
        <v>44</v>
      </c>
      <c r="N6" s="32" t="s">
        <v>45</v>
      </c>
    </row>
    <row r="7" customFormat="1" ht="20.25" customHeight="1" spans="1:14">
      <c r="A7" s="30">
        <v>1</v>
      </c>
      <c r="B7" s="30">
        <v>2</v>
      </c>
      <c r="C7" s="30">
        <v>3</v>
      </c>
      <c r="D7" s="30">
        <v>4</v>
      </c>
      <c r="E7" s="30">
        <v>5</v>
      </c>
      <c r="F7" s="30">
        <v>6</v>
      </c>
      <c r="G7" s="30">
        <v>7</v>
      </c>
      <c r="H7" s="30">
        <v>8</v>
      </c>
      <c r="I7" s="30">
        <v>9</v>
      </c>
      <c r="J7" s="30">
        <v>10</v>
      </c>
      <c r="K7" s="30">
        <v>11</v>
      </c>
      <c r="L7" s="30">
        <v>12</v>
      </c>
      <c r="M7" s="30">
        <v>13</v>
      </c>
      <c r="N7" s="30">
        <v>14</v>
      </c>
    </row>
    <row r="8" customFormat="1" ht="20.25" customHeight="1" spans="1:14">
      <c r="A8" s="22"/>
      <c r="B8" s="22"/>
      <c r="C8" s="22"/>
      <c r="D8" s="31"/>
      <c r="E8" s="31"/>
      <c r="F8" s="31"/>
      <c r="G8" s="31"/>
      <c r="H8" s="31"/>
      <c r="I8" s="31"/>
      <c r="J8" s="31"/>
      <c r="K8" s="31"/>
      <c r="L8" s="31"/>
      <c r="M8" s="31"/>
      <c r="N8" s="31"/>
    </row>
    <row r="9" customFormat="1" ht="20.25" customHeight="1" spans="1:14">
      <c r="A9" s="22"/>
      <c r="B9" s="22"/>
      <c r="C9" s="22"/>
      <c r="D9" s="31"/>
      <c r="E9" s="31"/>
      <c r="F9" s="31"/>
      <c r="G9" s="31"/>
      <c r="H9" s="31"/>
      <c r="I9" s="31"/>
      <c r="J9" s="31"/>
      <c r="K9" s="31"/>
      <c r="L9" s="31"/>
      <c r="M9" s="31"/>
      <c r="N9" s="31"/>
    </row>
    <row r="10" customFormat="1" ht="20.25" customHeight="1" spans="1:14">
      <c r="A10" s="23" t="s">
        <v>32</v>
      </c>
      <c r="B10" s="23"/>
      <c r="C10" s="23"/>
      <c r="D10" s="31"/>
      <c r="E10" s="31"/>
      <c r="F10" s="31"/>
      <c r="G10" s="31"/>
      <c r="H10" s="31"/>
      <c r="I10" s="31"/>
      <c r="J10" s="31"/>
      <c r="K10" s="31"/>
      <c r="L10" s="31"/>
      <c r="M10" s="31"/>
      <c r="N10" s="31"/>
    </row>
    <row r="11" customHeight="1" spans="1:1">
      <c r="A11" t="s">
        <v>302</v>
      </c>
    </row>
  </sheetData>
  <mergeCells count="14">
    <mergeCell ref="A1:I1"/>
    <mergeCell ref="A2:N2"/>
    <mergeCell ref="A3:H3"/>
    <mergeCell ref="D4:N4"/>
    <mergeCell ref="I5:N5"/>
    <mergeCell ref="A10:C10"/>
    <mergeCell ref="A4:A6"/>
    <mergeCell ref="B4:B6"/>
    <mergeCell ref="C4:C6"/>
    <mergeCell ref="D5:D6"/>
    <mergeCell ref="E5:E6"/>
    <mergeCell ref="F5:F6"/>
    <mergeCell ref="G5:G6"/>
    <mergeCell ref="H5:H6"/>
  </mergeCells>
  <pageMargins left="0.75" right="0.75" top="1" bottom="1" header="0.5" footer="0.5"/>
  <pageSetup paperSize="1" scale="34" pageOrder="overThenDown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9"/>
  <sheetViews>
    <sheetView showZeros="0" workbookViewId="0">
      <selection activeCell="A7" sqref="A7"/>
    </sheetView>
  </sheetViews>
  <sheetFormatPr defaultColWidth="8.85" defaultRowHeight="15" customHeight="1"/>
  <cols>
    <col min="1" max="1" width="37.1416666666667" customWidth="1"/>
    <col min="2" max="11" width="17.1416666666667" customWidth="1"/>
  </cols>
  <sheetData>
    <row r="1" ht="24.15" customHeight="1" spans="1:11">
      <c r="A1" s="18"/>
      <c r="B1" s="18"/>
      <c r="C1" s="18"/>
      <c r="D1" s="18"/>
      <c r="E1" s="18"/>
      <c r="F1" s="18"/>
      <c r="G1" s="18"/>
      <c r="H1" s="18"/>
      <c r="I1" s="18"/>
      <c r="J1" s="18"/>
      <c r="K1" s="19" t="s">
        <v>323</v>
      </c>
    </row>
    <row r="2" ht="45.15" customHeight="1" spans="1:11">
      <c r="A2" s="24" t="s">
        <v>324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ht="18.75" customHeight="1" spans="1:11">
      <c r="A3" s="18" t="str">
        <f>"单位名称："&amp;"易门县科学技术协会"</f>
        <v>单位名称：易门县科学技术协会</v>
      </c>
      <c r="B3" s="18"/>
      <c r="C3" s="18"/>
      <c r="D3" s="18"/>
      <c r="E3" s="18"/>
      <c r="F3" s="18"/>
      <c r="G3" s="18"/>
      <c r="H3" s="18"/>
      <c r="I3" s="18"/>
      <c r="J3" s="18"/>
      <c r="K3" s="19" t="s">
        <v>29</v>
      </c>
    </row>
    <row r="4" ht="22.5" customHeight="1" spans="1:11">
      <c r="A4" s="27" t="s">
        <v>325</v>
      </c>
      <c r="B4" s="27" t="s">
        <v>143</v>
      </c>
      <c r="C4" s="27"/>
      <c r="D4" s="27"/>
      <c r="E4" s="27" t="s">
        <v>326</v>
      </c>
      <c r="F4" s="27"/>
      <c r="G4" s="27"/>
      <c r="H4" s="27"/>
      <c r="I4" s="27"/>
      <c r="J4" s="27"/>
      <c r="K4" s="27"/>
    </row>
    <row r="5" ht="22.5" customHeight="1" spans="1:11">
      <c r="A5" s="27"/>
      <c r="B5" s="27" t="s">
        <v>32</v>
      </c>
      <c r="C5" s="27" t="s">
        <v>35</v>
      </c>
      <c r="D5" s="27" t="s">
        <v>311</v>
      </c>
      <c r="E5" s="27" t="s">
        <v>327</v>
      </c>
      <c r="F5" s="27" t="s">
        <v>328</v>
      </c>
      <c r="G5" s="12" t="s">
        <v>329</v>
      </c>
      <c r="H5" s="12" t="s">
        <v>330</v>
      </c>
      <c r="I5" s="12" t="s">
        <v>331</v>
      </c>
      <c r="J5" s="12" t="s">
        <v>332</v>
      </c>
      <c r="K5" s="12" t="s">
        <v>333</v>
      </c>
    </row>
    <row r="6" ht="18.75" customHeight="1" spans="1:11">
      <c r="A6" s="23" t="s">
        <v>46</v>
      </c>
      <c r="B6" s="23" t="s">
        <v>47</v>
      </c>
      <c r="C6" s="23" t="s">
        <v>48</v>
      </c>
      <c r="D6" s="23" t="s">
        <v>49</v>
      </c>
      <c r="E6" s="23" t="s">
        <v>50</v>
      </c>
      <c r="F6" s="23" t="s">
        <v>51</v>
      </c>
      <c r="G6" s="23" t="s">
        <v>52</v>
      </c>
      <c r="H6" s="23" t="s">
        <v>53</v>
      </c>
      <c r="I6" s="23" t="s">
        <v>54</v>
      </c>
      <c r="J6" s="23" t="s">
        <v>71</v>
      </c>
      <c r="K6" s="23" t="s">
        <v>334</v>
      </c>
    </row>
    <row r="7" ht="18.75" customHeight="1" spans="1:11">
      <c r="A7" s="22"/>
      <c r="B7" s="22"/>
      <c r="C7" s="22"/>
      <c r="D7" s="22"/>
      <c r="E7" s="22"/>
      <c r="F7" s="22"/>
      <c r="G7" s="22"/>
      <c r="H7" s="22"/>
      <c r="I7" s="22"/>
      <c r="J7" s="22"/>
      <c r="K7" s="22"/>
    </row>
    <row r="8" ht="18.75" customHeight="1" spans="1:11">
      <c r="A8" s="23"/>
      <c r="B8" s="22"/>
      <c r="C8" s="22"/>
      <c r="D8" s="22"/>
      <c r="E8" s="22"/>
      <c r="F8" s="22"/>
      <c r="G8" s="22"/>
      <c r="H8" s="22"/>
      <c r="I8" s="22"/>
      <c r="J8" s="22"/>
      <c r="K8" s="22"/>
    </row>
    <row r="9" customHeight="1" spans="1:1">
      <c r="A9" t="s">
        <v>302</v>
      </c>
    </row>
  </sheetData>
  <mergeCells count="5">
    <mergeCell ref="A2:K2"/>
    <mergeCell ref="A3:C3"/>
    <mergeCell ref="B4:D4"/>
    <mergeCell ref="E4:K4"/>
    <mergeCell ref="A4:A5"/>
  </mergeCells>
  <pageMargins left="0.75" right="0.75" top="1" bottom="1" header="0.5" footer="0.5"/>
  <pageSetup paperSize="8" scale="93" fitToHeight="0" pageOrder="overThenDown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8"/>
  <sheetViews>
    <sheetView showZeros="0" workbookViewId="0">
      <selection activeCell="B15" sqref="B15"/>
    </sheetView>
  </sheetViews>
  <sheetFormatPr defaultColWidth="8.85" defaultRowHeight="15" customHeight="1" outlineLevelRow="7"/>
  <cols>
    <col min="1" max="10" width="28.575" customWidth="1"/>
  </cols>
  <sheetData>
    <row r="1" ht="18.75" customHeight="1" spans="1:10">
      <c r="A1" s="18"/>
      <c r="B1" s="18"/>
      <c r="C1" s="18"/>
      <c r="D1" s="18"/>
      <c r="E1" s="18"/>
      <c r="F1" s="18"/>
      <c r="G1" s="18"/>
      <c r="H1" s="18"/>
      <c r="I1" s="18"/>
      <c r="J1" s="19" t="s">
        <v>335</v>
      </c>
    </row>
    <row r="2" ht="52.05" customHeight="1" spans="1:10">
      <c r="A2" s="24" t="s">
        <v>336</v>
      </c>
      <c r="B2" s="25"/>
      <c r="C2" s="25"/>
      <c r="D2" s="25"/>
      <c r="E2" s="25"/>
      <c r="F2" s="25"/>
      <c r="G2" s="25"/>
      <c r="H2" s="25"/>
      <c r="I2" s="25"/>
      <c r="J2" s="25"/>
    </row>
    <row r="3" ht="21.3" customHeight="1" spans="1:10">
      <c r="A3" s="18" t="str">
        <f>"单位名称："&amp;"易门县科学技术协会"</f>
        <v>单位名称：易门县科学技术协会</v>
      </c>
      <c r="B3" s="18"/>
      <c r="C3" s="18"/>
      <c r="D3" s="26"/>
      <c r="E3" s="26"/>
      <c r="F3" s="26"/>
      <c r="G3" s="26"/>
      <c r="H3" s="26"/>
      <c r="I3" s="26"/>
      <c r="J3" s="26"/>
    </row>
    <row r="4" ht="27.15" customHeight="1" spans="1:10">
      <c r="A4" s="21" t="s">
        <v>219</v>
      </c>
      <c r="B4" s="21" t="s">
        <v>220</v>
      </c>
      <c r="C4" s="21" t="s">
        <v>221</v>
      </c>
      <c r="D4" s="21" t="s">
        <v>222</v>
      </c>
      <c r="E4" s="21" t="s">
        <v>223</v>
      </c>
      <c r="F4" s="21" t="s">
        <v>224</v>
      </c>
      <c r="G4" s="21" t="s">
        <v>225</v>
      </c>
      <c r="H4" s="21" t="s">
        <v>226</v>
      </c>
      <c r="I4" s="21" t="s">
        <v>227</v>
      </c>
      <c r="J4" s="21" t="s">
        <v>228</v>
      </c>
    </row>
    <row r="5" ht="18.75" customHeight="1" spans="1:10">
      <c r="A5" s="21" t="s">
        <v>46</v>
      </c>
      <c r="B5" s="21" t="s">
        <v>47</v>
      </c>
      <c r="C5" s="21" t="s">
        <v>48</v>
      </c>
      <c r="D5" s="21" t="s">
        <v>49</v>
      </c>
      <c r="E5" s="21" t="s">
        <v>50</v>
      </c>
      <c r="F5" s="21" t="s">
        <v>51</v>
      </c>
      <c r="G5" s="21" t="s">
        <v>52</v>
      </c>
      <c r="H5" s="21" t="s">
        <v>53</v>
      </c>
      <c r="I5" s="21" t="s">
        <v>54</v>
      </c>
      <c r="J5" s="21" t="s">
        <v>71</v>
      </c>
    </row>
    <row r="6" ht="18.75" customHeight="1" spans="1:10">
      <c r="A6" s="22"/>
      <c r="B6" s="22"/>
      <c r="C6" s="22"/>
      <c r="D6" s="22"/>
      <c r="E6" s="22"/>
      <c r="F6" s="22"/>
      <c r="G6" s="22"/>
      <c r="H6" s="22"/>
      <c r="I6" s="22"/>
      <c r="J6" s="22"/>
    </row>
    <row r="7" ht="18.75" customHeight="1" spans="1:10">
      <c r="A7" s="22"/>
      <c r="B7" s="22"/>
      <c r="C7" s="22"/>
      <c r="D7" s="22"/>
      <c r="E7" s="22"/>
      <c r="F7" s="22"/>
      <c r="G7" s="22"/>
      <c r="H7" s="22"/>
      <c r="I7" s="22"/>
      <c r="J7" s="22"/>
    </row>
    <row r="8" customHeight="1" spans="1:1">
      <c r="A8" t="s">
        <v>302</v>
      </c>
    </row>
  </sheetData>
  <mergeCells count="2">
    <mergeCell ref="A2:J2"/>
    <mergeCell ref="A3:C3"/>
  </mergeCells>
  <pageMargins left="0.75" right="0.75" top="1" bottom="1" header="0.5" footer="0.5"/>
  <pageSetup paperSize="1" scale="43" fitToHeight="0" pageOrder="overThenDown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8"/>
  <sheetViews>
    <sheetView showZeros="0" workbookViewId="0">
      <selection activeCell="A8" sqref="A8"/>
    </sheetView>
  </sheetViews>
  <sheetFormatPr defaultColWidth="8.85" defaultRowHeight="15" customHeight="1" outlineLevelRow="7" outlineLevelCol="7"/>
  <cols>
    <col min="1" max="8" width="28.575" customWidth="1"/>
  </cols>
  <sheetData>
    <row r="1" ht="18.75" customHeight="1" spans="1:8">
      <c r="A1" s="18"/>
      <c r="B1" s="18"/>
      <c r="C1" s="18"/>
      <c r="D1" s="18"/>
      <c r="E1" s="18"/>
      <c r="F1" s="18"/>
      <c r="G1" s="18"/>
      <c r="H1" s="19" t="s">
        <v>337</v>
      </c>
    </row>
    <row r="2" ht="41.4" customHeight="1" spans="1:8">
      <c r="A2" s="20" t="s">
        <v>338</v>
      </c>
      <c r="B2" s="20"/>
      <c r="C2" s="20"/>
      <c r="D2" s="20"/>
      <c r="E2" s="20"/>
      <c r="F2" s="20"/>
      <c r="G2" s="20"/>
      <c r="H2" s="20"/>
    </row>
    <row r="3" ht="18.75" customHeight="1" spans="1:8">
      <c r="A3" s="18" t="str">
        <f>"单位名称："&amp;"易门县科学技术协会"</f>
        <v>单位名称：易门县科学技术协会</v>
      </c>
      <c r="B3" s="18"/>
      <c r="C3" s="18"/>
      <c r="D3" s="18"/>
      <c r="E3" s="18"/>
      <c r="F3" s="18"/>
      <c r="G3" s="18"/>
      <c r="H3" s="18"/>
    </row>
    <row r="4" ht="18.75" customHeight="1" spans="1:8">
      <c r="A4" s="21" t="s">
        <v>136</v>
      </c>
      <c r="B4" s="21" t="s">
        <v>339</v>
      </c>
      <c r="C4" s="21" t="s">
        <v>340</v>
      </c>
      <c r="D4" s="21" t="s">
        <v>341</v>
      </c>
      <c r="E4" s="21" t="s">
        <v>308</v>
      </c>
      <c r="F4" s="21" t="s">
        <v>342</v>
      </c>
      <c r="G4" s="21"/>
      <c r="H4" s="21"/>
    </row>
    <row r="5" ht="18.75" customHeight="1" spans="1:8">
      <c r="A5" s="21"/>
      <c r="B5" s="21"/>
      <c r="C5" s="21"/>
      <c r="D5" s="21"/>
      <c r="E5" s="21"/>
      <c r="F5" s="21" t="s">
        <v>309</v>
      </c>
      <c r="G5" s="21" t="s">
        <v>343</v>
      </c>
      <c r="H5" s="21" t="s">
        <v>344</v>
      </c>
    </row>
    <row r="6" ht="18.75" customHeight="1" spans="1:8">
      <c r="A6" s="21" t="s">
        <v>46</v>
      </c>
      <c r="B6" s="21" t="s">
        <v>47</v>
      </c>
      <c r="C6" s="21" t="s">
        <v>48</v>
      </c>
      <c r="D6" s="21" t="s">
        <v>49</v>
      </c>
      <c r="E6" s="21" t="s">
        <v>50</v>
      </c>
      <c r="F6" s="21" t="s">
        <v>51</v>
      </c>
      <c r="G6" s="21" t="s">
        <v>52</v>
      </c>
      <c r="H6" s="21" t="s">
        <v>53</v>
      </c>
    </row>
    <row r="7" ht="18.75" customHeight="1" spans="1:8">
      <c r="A7" s="22"/>
      <c r="B7" s="22"/>
      <c r="C7" s="22"/>
      <c r="D7" s="22"/>
      <c r="E7" s="23"/>
      <c r="F7" s="23"/>
      <c r="G7" s="16"/>
      <c r="H7" s="16"/>
    </row>
    <row r="8" customHeight="1" spans="1:1">
      <c r="A8" t="s">
        <v>302</v>
      </c>
    </row>
  </sheetData>
  <mergeCells count="8">
    <mergeCell ref="A2:H2"/>
    <mergeCell ref="A3:C3"/>
    <mergeCell ref="F4:H4"/>
    <mergeCell ref="A4:A5"/>
    <mergeCell ref="B4:B5"/>
    <mergeCell ref="C4:C5"/>
    <mergeCell ref="D4:D5"/>
    <mergeCell ref="E4:E5"/>
  </mergeCells>
  <pageMargins left="0.75" right="0.75" top="1" bottom="1" header="0.5" footer="0.5"/>
  <pageSetup paperSize="1" scale="54" pageOrder="overThenDown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3" sqref="A13"/>
    </sheetView>
  </sheetViews>
  <sheetFormatPr defaultColWidth="8.85" defaultRowHeight="15" customHeight="1"/>
  <cols>
    <col min="1" max="1" width="21.425" customWidth="1"/>
    <col min="2" max="3" width="35.7083333333333" customWidth="1"/>
    <col min="4" max="4" width="17.1416666666667" customWidth="1"/>
    <col min="5" max="5" width="28.575" customWidth="1"/>
    <col min="6" max="6" width="17.1416666666667" customWidth="1"/>
    <col min="7" max="7" width="28.575" customWidth="1"/>
    <col min="8" max="11" width="14.2833333333333" customWidth="1"/>
  </cols>
  <sheetData>
    <row r="1" ht="18.75" customHeight="1" spans="1:11">
      <c r="A1" s="1"/>
      <c r="B1" s="1"/>
      <c r="C1" s="1"/>
      <c r="D1" s="1"/>
      <c r="E1" s="1"/>
      <c r="F1" s="1"/>
      <c r="G1" s="1"/>
      <c r="H1" s="2"/>
      <c r="I1" s="2"/>
      <c r="J1" s="2"/>
      <c r="K1" s="2" t="s">
        <v>345</v>
      </c>
    </row>
    <row r="2" ht="45" customHeight="1" spans="1:11">
      <c r="A2" s="3" t="s">
        <v>346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8.75" customHeight="1" spans="1:11">
      <c r="A3" s="4" t="str">
        <f>"单位名称："&amp;"易门县科学技术协会"</f>
        <v>单位名称：易门县科学技术协会</v>
      </c>
      <c r="B3" s="4"/>
      <c r="C3" s="4"/>
      <c r="D3" s="4"/>
      <c r="E3" s="4"/>
      <c r="F3" s="4"/>
      <c r="G3" s="4"/>
      <c r="H3" s="5"/>
      <c r="I3" s="5"/>
      <c r="J3" s="5"/>
      <c r="K3" s="5" t="s">
        <v>29</v>
      </c>
    </row>
    <row r="4" ht="18.75" customHeight="1" spans="1:11">
      <c r="A4" s="12" t="s">
        <v>198</v>
      </c>
      <c r="B4" s="12" t="s">
        <v>138</v>
      </c>
      <c r="C4" s="12" t="s">
        <v>199</v>
      </c>
      <c r="D4" s="12" t="s">
        <v>139</v>
      </c>
      <c r="E4" s="12" t="s">
        <v>140</v>
      </c>
      <c r="F4" s="12" t="s">
        <v>200</v>
      </c>
      <c r="G4" s="12" t="s">
        <v>142</v>
      </c>
      <c r="H4" s="12" t="s">
        <v>32</v>
      </c>
      <c r="I4" s="12" t="s">
        <v>347</v>
      </c>
      <c r="J4" s="12"/>
      <c r="K4" s="12"/>
    </row>
    <row r="5" ht="18.75" customHeight="1" spans="1:11">
      <c r="A5" s="12"/>
      <c r="B5" s="12"/>
      <c r="C5" s="12"/>
      <c r="D5" s="12"/>
      <c r="E5" s="12"/>
      <c r="F5" s="12"/>
      <c r="G5" s="12"/>
      <c r="H5" s="12"/>
      <c r="I5" s="12" t="s">
        <v>35</v>
      </c>
      <c r="J5" s="12" t="s">
        <v>36</v>
      </c>
      <c r="K5" s="12" t="s">
        <v>37</v>
      </c>
    </row>
    <row r="6" ht="22.65" customHeight="1" spans="1:11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</row>
    <row r="7" ht="18.75" customHeight="1" spans="1:11">
      <c r="A7" s="13" t="s">
        <v>46</v>
      </c>
      <c r="B7" s="13">
        <v>2</v>
      </c>
      <c r="C7" s="13">
        <v>3</v>
      </c>
      <c r="D7" s="13">
        <v>4</v>
      </c>
      <c r="E7" s="13">
        <v>5</v>
      </c>
      <c r="F7" s="13">
        <v>6</v>
      </c>
      <c r="G7" s="13">
        <v>7</v>
      </c>
      <c r="H7" s="13">
        <v>8</v>
      </c>
      <c r="I7" s="13">
        <v>9</v>
      </c>
      <c r="J7" s="13">
        <v>10</v>
      </c>
      <c r="K7" s="13">
        <v>11</v>
      </c>
    </row>
    <row r="8" ht="20.25" customHeight="1" spans="1:11">
      <c r="A8" s="14"/>
      <c r="B8" s="15"/>
      <c r="C8" s="14"/>
      <c r="D8" s="14"/>
      <c r="E8" s="14"/>
      <c r="F8" s="14"/>
      <c r="G8" s="14"/>
      <c r="H8" s="16"/>
      <c r="I8" s="16"/>
      <c r="J8" s="16"/>
      <c r="K8" s="16"/>
    </row>
    <row r="9" ht="20.25" customHeight="1" spans="1:11">
      <c r="A9" s="14"/>
      <c r="B9" s="15"/>
      <c r="C9" s="14"/>
      <c r="D9" s="14"/>
      <c r="E9" s="14"/>
      <c r="F9" s="14"/>
      <c r="G9" s="14"/>
      <c r="H9" s="16"/>
      <c r="I9" s="16"/>
      <c r="J9" s="16"/>
      <c r="K9" s="16"/>
    </row>
    <row r="10" ht="20.25" customHeight="1" spans="1:11">
      <c r="A10" s="17" t="s">
        <v>32</v>
      </c>
      <c r="B10" s="17"/>
      <c r="C10" s="17"/>
      <c r="D10" s="17"/>
      <c r="E10" s="17"/>
      <c r="F10" s="17"/>
      <c r="G10" s="17"/>
      <c r="H10" s="16"/>
      <c r="I10" s="16"/>
      <c r="J10" s="16"/>
      <c r="K10" s="16"/>
    </row>
    <row r="11" customHeight="1" spans="1:1">
      <c r="A11" t="s">
        <v>302</v>
      </c>
    </row>
  </sheetData>
  <mergeCells count="15">
    <mergeCell ref="A2:K2"/>
    <mergeCell ref="A3:G3"/>
    <mergeCell ref="I4:K4"/>
    <mergeCell ref="A10:G10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ageMargins left="0.75" right="0.75" top="1" bottom="1" header="0.5" footer="0.5"/>
  <pageSetup paperSize="1" scale="51" fitToHeight="0" pageOrder="overThenDown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2"/>
  <sheetViews>
    <sheetView showZeros="0" tabSelected="1" workbookViewId="0">
      <selection activeCell="G18" sqref="G18"/>
    </sheetView>
  </sheetViews>
  <sheetFormatPr defaultColWidth="8.85" defaultRowHeight="15" customHeight="1" outlineLevelCol="6"/>
  <cols>
    <col min="1" max="1" width="35.7083333333333" customWidth="1"/>
    <col min="2" max="2" width="21.425" customWidth="1"/>
    <col min="3" max="3" width="35.7083333333333" customWidth="1"/>
    <col min="4" max="4" width="21.425" customWidth="1"/>
    <col min="5" max="7" width="17.1416666666667" customWidth="1"/>
  </cols>
  <sheetData>
    <row r="1" ht="18.75" customHeight="1" spans="1:7">
      <c r="A1" s="1"/>
      <c r="B1" s="1"/>
      <c r="C1" s="1"/>
      <c r="D1" s="1"/>
      <c r="E1" s="2"/>
      <c r="F1" s="2"/>
      <c r="G1" s="2" t="s">
        <v>348</v>
      </c>
    </row>
    <row r="2" ht="45" customHeight="1" spans="1:7">
      <c r="A2" s="3" t="s">
        <v>349</v>
      </c>
      <c r="B2" s="3"/>
      <c r="C2" s="3"/>
      <c r="D2" s="3"/>
      <c r="E2" s="3"/>
      <c r="F2" s="3"/>
      <c r="G2" s="3"/>
    </row>
    <row r="3" ht="24.15" customHeight="1" spans="1:7">
      <c r="A3" s="4" t="str">
        <f>"单位名称："&amp;"易门县科学技术协会"</f>
        <v>单位名称：易门县科学技术协会</v>
      </c>
      <c r="B3" s="4"/>
      <c r="C3" s="4"/>
      <c r="D3" s="4"/>
      <c r="E3" s="5"/>
      <c r="F3" s="5"/>
      <c r="G3" s="5" t="s">
        <v>29</v>
      </c>
    </row>
    <row r="4" ht="18.75" customHeight="1" spans="1:7">
      <c r="A4" s="6" t="s">
        <v>199</v>
      </c>
      <c r="B4" s="6" t="s">
        <v>198</v>
      </c>
      <c r="C4" s="6" t="s">
        <v>138</v>
      </c>
      <c r="D4" s="6" t="s">
        <v>350</v>
      </c>
      <c r="E4" s="6" t="s">
        <v>35</v>
      </c>
      <c r="F4" s="6"/>
      <c r="G4" s="6"/>
    </row>
    <row r="5" ht="18.75" customHeight="1" spans="1:7">
      <c r="A5" s="6"/>
      <c r="B5" s="6"/>
      <c r="C5" s="6"/>
      <c r="D5" s="6"/>
      <c r="E5" s="6">
        <v>2026</v>
      </c>
      <c r="F5" s="6">
        <v>2027</v>
      </c>
      <c r="G5" s="6">
        <v>2028</v>
      </c>
    </row>
    <row r="6" ht="22.65" customHeight="1" spans="1:7">
      <c r="A6" s="6"/>
      <c r="B6" s="6"/>
      <c r="C6" s="6"/>
      <c r="D6" s="6"/>
      <c r="E6" s="6"/>
      <c r="F6" s="6"/>
      <c r="G6" s="6"/>
    </row>
    <row r="7" ht="18.75" customHeight="1" spans="1:7">
      <c r="A7" s="7" t="s">
        <v>46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7">
        <v>7</v>
      </c>
    </row>
    <row r="8" ht="20.25" customHeight="1" spans="1:7">
      <c r="A8" s="8" t="s">
        <v>56</v>
      </c>
      <c r="B8" s="8" t="s">
        <v>204</v>
      </c>
      <c r="C8" s="9" t="s">
        <v>203</v>
      </c>
      <c r="D8" s="8" t="s">
        <v>351</v>
      </c>
      <c r="E8" s="10">
        <v>20000</v>
      </c>
      <c r="F8" s="10"/>
      <c r="G8" s="10"/>
    </row>
    <row r="9" ht="20.25" customHeight="1" spans="1:7">
      <c r="A9" s="8" t="s">
        <v>56</v>
      </c>
      <c r="B9" s="8" t="s">
        <v>207</v>
      </c>
      <c r="C9" s="9" t="s">
        <v>206</v>
      </c>
      <c r="D9" s="8" t="s">
        <v>351</v>
      </c>
      <c r="E9" s="10">
        <v>225000</v>
      </c>
      <c r="F9" s="10"/>
      <c r="G9" s="10"/>
    </row>
    <row r="10" ht="20.25" customHeight="1" spans="1:7">
      <c r="A10" s="8" t="s">
        <v>56</v>
      </c>
      <c r="B10" s="8" t="s">
        <v>207</v>
      </c>
      <c r="C10" s="9" t="s">
        <v>211</v>
      </c>
      <c r="D10" s="8" t="s">
        <v>351</v>
      </c>
      <c r="E10" s="10">
        <v>25200</v>
      </c>
      <c r="F10" s="10"/>
      <c r="G10" s="10"/>
    </row>
    <row r="11" ht="20.25" customHeight="1" spans="1:7">
      <c r="A11" s="8" t="s">
        <v>56</v>
      </c>
      <c r="B11" s="8" t="s">
        <v>207</v>
      </c>
      <c r="C11" s="9" t="s">
        <v>215</v>
      </c>
      <c r="D11" s="8" t="s">
        <v>351</v>
      </c>
      <c r="E11" s="10">
        <v>176000</v>
      </c>
      <c r="F11" s="10"/>
      <c r="G11" s="10"/>
    </row>
    <row r="12" ht="20.25" customHeight="1" spans="1:7">
      <c r="A12" s="11" t="s">
        <v>32</v>
      </c>
      <c r="B12" s="11"/>
      <c r="C12" s="11"/>
      <c r="D12" s="11"/>
      <c r="E12" s="10">
        <v>446200</v>
      </c>
      <c r="F12" s="10"/>
      <c r="G12" s="10"/>
    </row>
  </sheetData>
  <mergeCells count="11">
    <mergeCell ref="A2:G2"/>
    <mergeCell ref="A3:D3"/>
    <mergeCell ref="E4:G4"/>
    <mergeCell ref="A12:D12"/>
    <mergeCell ref="A4:A6"/>
    <mergeCell ref="B4:B6"/>
    <mergeCell ref="C4:C6"/>
    <mergeCell ref="D4:D6"/>
    <mergeCell ref="E5:E6"/>
    <mergeCell ref="F5:F6"/>
    <mergeCell ref="G5:G6"/>
  </mergeCells>
  <pageMargins left="0.75" right="0.75" top="1" bottom="1" header="0.5" footer="0.5"/>
  <pageSetup paperSize="1" scale="74" fitToHeight="0" pageOrder="overThenDown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10"/>
  <sheetViews>
    <sheetView showZeros="0" topLeftCell="G1" workbookViewId="0">
      <selection activeCell="R22" sqref="R22"/>
    </sheetView>
  </sheetViews>
  <sheetFormatPr defaultColWidth="8.85" defaultRowHeight="15" customHeight="1"/>
  <cols>
    <col min="1" max="1" width="25.275" customWidth="1"/>
    <col min="2" max="2" width="29.9833333333333" customWidth="1"/>
    <col min="3" max="19" width="17.1416666666667" customWidth="1"/>
  </cols>
  <sheetData>
    <row r="1" customFormat="1" ht="18.75" customHeight="1" spans="1:19">
      <c r="A1" s="1"/>
      <c r="B1" s="1"/>
      <c r="C1" s="1"/>
      <c r="D1" s="1"/>
      <c r="E1" s="1"/>
      <c r="F1" s="1"/>
      <c r="G1" s="1"/>
      <c r="H1" s="1"/>
      <c r="I1" s="2"/>
      <c r="J1" s="2"/>
      <c r="K1" s="2"/>
      <c r="L1" s="2"/>
      <c r="M1" s="2"/>
      <c r="N1" s="2"/>
      <c r="O1" s="2"/>
      <c r="P1" s="2"/>
      <c r="Q1" s="2"/>
      <c r="R1" s="2"/>
      <c r="S1" s="2" t="s">
        <v>27</v>
      </c>
    </row>
    <row r="2" customFormat="1" ht="37.5" customHeight="1" spans="1:19">
      <c r="A2" s="3" t="s">
        <v>28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customFormat="1" ht="18.75" customHeight="1" spans="1:19">
      <c r="A3" s="4" t="str">
        <f>"单位名称："&amp;"易门县科学技术协会"</f>
        <v>单位名称：易门县科学技术协会</v>
      </c>
      <c r="B3" s="4"/>
      <c r="C3" s="4"/>
      <c r="D3" s="4"/>
      <c r="E3" s="50"/>
      <c r="F3" s="50"/>
      <c r="G3" s="50"/>
      <c r="H3" s="50"/>
      <c r="I3" s="5"/>
      <c r="J3" s="5"/>
      <c r="K3" s="5"/>
      <c r="L3" s="5"/>
      <c r="M3" s="5"/>
      <c r="N3" s="5"/>
      <c r="O3" s="5"/>
      <c r="P3" s="5"/>
      <c r="Q3" s="5"/>
      <c r="R3" s="5"/>
      <c r="S3" s="5" t="s">
        <v>29</v>
      </c>
    </row>
    <row r="4" customFormat="1" ht="18.75" customHeight="1" spans="1:19">
      <c r="A4" s="12" t="s">
        <v>30</v>
      </c>
      <c r="B4" s="68" t="s">
        <v>31</v>
      </c>
      <c r="C4" s="68" t="s">
        <v>32</v>
      </c>
      <c r="D4" s="68" t="s">
        <v>33</v>
      </c>
      <c r="E4" s="68"/>
      <c r="F4" s="68"/>
      <c r="G4" s="68"/>
      <c r="H4" s="68"/>
      <c r="I4" s="68"/>
      <c r="J4" s="71"/>
      <c r="K4" s="71"/>
      <c r="L4" s="71"/>
      <c r="M4" s="71"/>
      <c r="N4" s="71"/>
      <c r="O4" s="68" t="s">
        <v>20</v>
      </c>
      <c r="P4" s="68"/>
      <c r="Q4" s="68"/>
      <c r="R4" s="68"/>
      <c r="S4" s="68"/>
    </row>
    <row r="5" customFormat="1" ht="18.75" customHeight="1" spans="1:19">
      <c r="A5" s="12"/>
      <c r="B5" s="68"/>
      <c r="C5" s="68"/>
      <c r="D5" s="69" t="s">
        <v>34</v>
      </c>
      <c r="E5" s="69" t="s">
        <v>35</v>
      </c>
      <c r="F5" s="69" t="s">
        <v>36</v>
      </c>
      <c r="G5" s="69" t="s">
        <v>37</v>
      </c>
      <c r="H5" s="69" t="s">
        <v>38</v>
      </c>
      <c r="I5" s="72" t="s">
        <v>39</v>
      </c>
      <c r="J5" s="73"/>
      <c r="K5" s="73"/>
      <c r="L5" s="73"/>
      <c r="M5" s="73"/>
      <c r="N5" s="73"/>
      <c r="O5" s="72" t="s">
        <v>34</v>
      </c>
      <c r="P5" s="72" t="s">
        <v>35</v>
      </c>
      <c r="Q5" s="72" t="s">
        <v>36</v>
      </c>
      <c r="R5" s="72" t="s">
        <v>37</v>
      </c>
      <c r="S5" s="69" t="s">
        <v>40</v>
      </c>
    </row>
    <row r="6" customFormat="1" ht="18.75" customHeight="1" spans="1:19">
      <c r="A6" s="12"/>
      <c r="B6" s="68"/>
      <c r="C6" s="68"/>
      <c r="D6" s="69"/>
      <c r="E6" s="69"/>
      <c r="F6" s="69"/>
      <c r="G6" s="69"/>
      <c r="H6" s="69"/>
      <c r="I6" s="72" t="s">
        <v>34</v>
      </c>
      <c r="J6" s="72" t="s">
        <v>41</v>
      </c>
      <c r="K6" s="72" t="s">
        <v>42</v>
      </c>
      <c r="L6" s="72" t="s">
        <v>43</v>
      </c>
      <c r="M6" s="72" t="s">
        <v>44</v>
      </c>
      <c r="N6" s="72" t="s">
        <v>45</v>
      </c>
      <c r="O6" s="72"/>
      <c r="P6" s="72"/>
      <c r="Q6" s="72"/>
      <c r="R6" s="72"/>
      <c r="S6" s="69"/>
    </row>
    <row r="7" customFormat="1" ht="18.75" customHeight="1" spans="1:19">
      <c r="A7" s="70" t="s">
        <v>46</v>
      </c>
      <c r="B7" s="13" t="s">
        <v>47</v>
      </c>
      <c r="C7" s="13" t="s">
        <v>48</v>
      </c>
      <c r="D7" s="13" t="s">
        <v>49</v>
      </c>
      <c r="E7" s="70" t="s">
        <v>50</v>
      </c>
      <c r="F7" s="13" t="s">
        <v>51</v>
      </c>
      <c r="G7" s="13" t="s">
        <v>52</v>
      </c>
      <c r="H7" s="70" t="s">
        <v>53</v>
      </c>
      <c r="I7" s="13" t="s">
        <v>54</v>
      </c>
      <c r="J7" s="13">
        <v>10</v>
      </c>
      <c r="K7" s="13">
        <v>11</v>
      </c>
      <c r="L7" s="13">
        <v>12</v>
      </c>
      <c r="M7" s="13">
        <v>13</v>
      </c>
      <c r="N7" s="13">
        <v>14</v>
      </c>
      <c r="O7" s="13">
        <v>15</v>
      </c>
      <c r="P7" s="13">
        <v>16</v>
      </c>
      <c r="Q7" s="13">
        <v>17</v>
      </c>
      <c r="R7" s="13">
        <v>18</v>
      </c>
      <c r="S7" s="13">
        <v>19</v>
      </c>
    </row>
    <row r="8" customFormat="1" ht="20.25" customHeight="1" spans="1:19">
      <c r="A8" s="15" t="s">
        <v>55</v>
      </c>
      <c r="B8" s="15" t="s">
        <v>56</v>
      </c>
      <c r="C8" s="16">
        <v>1284171.33</v>
      </c>
      <c r="D8" s="16">
        <v>1284171.33</v>
      </c>
      <c r="E8" s="16">
        <v>1284171.33</v>
      </c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customFormat="1" ht="20.25" customHeight="1" spans="1:19">
      <c r="A9" s="61" t="s">
        <v>57</v>
      </c>
      <c r="B9" s="61" t="s">
        <v>56</v>
      </c>
      <c r="C9" s="16">
        <v>1284171.33</v>
      </c>
      <c r="D9" s="16">
        <v>1284171.33</v>
      </c>
      <c r="E9" s="16">
        <v>1284171.33</v>
      </c>
      <c r="F9" s="16"/>
      <c r="G9" s="16"/>
      <c r="H9" s="16"/>
      <c r="I9" s="16"/>
      <c r="J9" s="16"/>
      <c r="K9" s="16"/>
      <c r="L9" s="16"/>
      <c r="M9" s="16"/>
      <c r="N9" s="16"/>
      <c r="O9" s="22"/>
      <c r="P9" s="22"/>
      <c r="Q9" s="22"/>
      <c r="R9" s="22"/>
      <c r="S9" s="22"/>
    </row>
    <row r="10" customFormat="1" ht="20.25" customHeight="1" spans="1:19">
      <c r="A10" s="44" t="s">
        <v>32</v>
      </c>
      <c r="B10" s="44"/>
      <c r="C10" s="16">
        <v>1284171.33</v>
      </c>
      <c r="D10" s="16">
        <v>1284171.33</v>
      </c>
      <c r="E10" s="16">
        <v>1284171.33</v>
      </c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</row>
  </sheetData>
  <mergeCells count="19">
    <mergeCell ref="A2:S2"/>
    <mergeCell ref="A3:D3"/>
    <mergeCell ref="D4:N4"/>
    <mergeCell ref="O4:S4"/>
    <mergeCell ref="I5:N5"/>
    <mergeCell ref="A10:B10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ageMargins left="0.75" right="0.75" top="1" bottom="1" header="0.5" footer="0.5"/>
  <pageSetup paperSize="1" scale="34" fitToHeight="0" pageOrder="overThenDown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Zeros="0" topLeftCell="B1" workbookViewId="0">
      <selection activeCell="M18" sqref="M18"/>
    </sheetView>
  </sheetViews>
  <sheetFormatPr defaultColWidth="8.85" defaultRowHeight="15" customHeight="1"/>
  <cols>
    <col min="1" max="1" width="21.55" customWidth="1"/>
    <col min="2" max="2" width="28.575" customWidth="1"/>
    <col min="3" max="15" width="17.1416666666667" customWidth="1"/>
  </cols>
  <sheetData>
    <row r="1" ht="18.75" customHeight="1" spans="1:15">
      <c r="A1" s="1"/>
      <c r="B1" s="1"/>
      <c r="C1" s="1"/>
      <c r="D1" s="1"/>
      <c r="E1" s="1"/>
      <c r="F1" s="1"/>
      <c r="G1" s="1"/>
      <c r="H1" s="1"/>
      <c r="I1" s="1"/>
      <c r="J1" s="2"/>
      <c r="K1" s="2"/>
      <c r="L1" s="2"/>
      <c r="M1" s="2"/>
      <c r="N1" s="2"/>
      <c r="O1" s="2" t="s">
        <v>58</v>
      </c>
    </row>
    <row r="2" ht="37.5" customHeight="1" spans="1:15">
      <c r="A2" s="3" t="s">
        <v>59</v>
      </c>
      <c r="B2" s="3"/>
      <c r="C2" s="3"/>
      <c r="D2" s="3"/>
      <c r="E2" s="3"/>
      <c r="F2" s="3"/>
      <c r="G2" s="3"/>
      <c r="H2" s="3"/>
      <c r="I2" s="3"/>
      <c r="J2" s="3"/>
      <c r="K2" s="49"/>
      <c r="L2" s="49"/>
      <c r="M2" s="49"/>
      <c r="N2" s="49"/>
      <c r="O2" s="49"/>
    </row>
    <row r="3" ht="18.75" customHeight="1" spans="1:15">
      <c r="A3" s="40" t="str">
        <f>"单位名称："&amp;"易门县科学技术协会"</f>
        <v>单位名称：易门县科学技术协会</v>
      </c>
      <c r="B3" s="40"/>
      <c r="C3" s="40"/>
      <c r="D3" s="40"/>
      <c r="E3" s="40"/>
      <c r="F3" s="40"/>
      <c r="G3" s="40"/>
      <c r="H3" s="40"/>
      <c r="I3" s="40"/>
      <c r="J3" s="2"/>
      <c r="K3" s="2"/>
      <c r="L3" s="2"/>
      <c r="M3" s="2"/>
      <c r="N3" s="2"/>
      <c r="O3" s="2" t="s">
        <v>29</v>
      </c>
    </row>
    <row r="4" ht="18.75" customHeight="1" spans="1:15">
      <c r="A4" s="12" t="s">
        <v>60</v>
      </c>
      <c r="B4" s="12" t="s">
        <v>61</v>
      </c>
      <c r="C4" s="43" t="s">
        <v>32</v>
      </c>
      <c r="D4" s="43" t="s">
        <v>35</v>
      </c>
      <c r="E4" s="43"/>
      <c r="F4" s="43"/>
      <c r="G4" s="12" t="s">
        <v>36</v>
      </c>
      <c r="H4" s="43" t="s">
        <v>37</v>
      </c>
      <c r="I4" s="12" t="s">
        <v>62</v>
      </c>
      <c r="J4" s="43" t="s">
        <v>63</v>
      </c>
      <c r="K4" s="43"/>
      <c r="L4" s="43"/>
      <c r="M4" s="43"/>
      <c r="N4" s="43"/>
      <c r="O4" s="43"/>
    </row>
    <row r="5" ht="18.75" customHeight="1" spans="1:15">
      <c r="A5" s="12"/>
      <c r="B5" s="12"/>
      <c r="C5" s="43"/>
      <c r="D5" s="43" t="s">
        <v>34</v>
      </c>
      <c r="E5" s="43" t="s">
        <v>64</v>
      </c>
      <c r="F5" s="43" t="s">
        <v>65</v>
      </c>
      <c r="G5" s="12"/>
      <c r="H5" s="43"/>
      <c r="I5" s="12"/>
      <c r="J5" s="43" t="s">
        <v>34</v>
      </c>
      <c r="K5" s="43" t="s">
        <v>66</v>
      </c>
      <c r="L5" s="13" t="s">
        <v>67</v>
      </c>
      <c r="M5" s="13" t="s">
        <v>68</v>
      </c>
      <c r="N5" s="13" t="s">
        <v>69</v>
      </c>
      <c r="O5" s="13" t="s">
        <v>70</v>
      </c>
    </row>
    <row r="6" ht="18.75" customHeight="1" spans="1:15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  <c r="H6" s="13" t="s">
        <v>53</v>
      </c>
      <c r="I6" s="13" t="s">
        <v>54</v>
      </c>
      <c r="J6" s="13" t="s">
        <v>71</v>
      </c>
      <c r="K6" s="13">
        <v>11</v>
      </c>
      <c r="L6" s="13">
        <v>12</v>
      </c>
      <c r="M6" s="13">
        <v>13</v>
      </c>
      <c r="N6" s="13">
        <v>14</v>
      </c>
      <c r="O6" s="13">
        <v>15</v>
      </c>
    </row>
    <row r="7" ht="20.25" customHeight="1" spans="1:15">
      <c r="A7" s="15" t="s">
        <v>72</v>
      </c>
      <c r="B7" s="15" t="s">
        <v>73</v>
      </c>
      <c r="C7" s="16">
        <v>1054685.5</v>
      </c>
      <c r="D7" s="16">
        <v>1054685.5</v>
      </c>
      <c r="E7" s="16">
        <v>608485.5</v>
      </c>
      <c r="F7" s="16">
        <v>446200</v>
      </c>
      <c r="G7" s="16"/>
      <c r="H7" s="16"/>
      <c r="I7" s="16"/>
      <c r="J7" s="16"/>
      <c r="K7" s="16"/>
      <c r="L7" s="16"/>
      <c r="M7" s="16"/>
      <c r="N7" s="16"/>
      <c r="O7" s="16"/>
    </row>
    <row r="8" ht="20.25" customHeight="1" spans="1:15">
      <c r="A8" s="61" t="s">
        <v>74</v>
      </c>
      <c r="B8" s="61" t="s">
        <v>75</v>
      </c>
      <c r="C8" s="16">
        <v>221200</v>
      </c>
      <c r="D8" s="16">
        <v>221200</v>
      </c>
      <c r="E8" s="16"/>
      <c r="F8" s="16">
        <v>221200</v>
      </c>
      <c r="G8" s="16"/>
      <c r="H8" s="16"/>
      <c r="I8" s="16"/>
      <c r="J8" s="16"/>
      <c r="K8" s="16"/>
      <c r="L8" s="16"/>
      <c r="M8" s="16"/>
      <c r="N8" s="16"/>
      <c r="O8" s="16"/>
    </row>
    <row r="9" ht="20.25" customHeight="1" spans="1:15">
      <c r="A9" s="62" t="s">
        <v>76</v>
      </c>
      <c r="B9" s="62" t="s">
        <v>77</v>
      </c>
      <c r="C9" s="16">
        <v>221200</v>
      </c>
      <c r="D9" s="16">
        <v>221200</v>
      </c>
      <c r="E9" s="16"/>
      <c r="F9" s="16">
        <v>221200</v>
      </c>
      <c r="G9" s="16"/>
      <c r="H9" s="16"/>
      <c r="I9" s="16"/>
      <c r="J9" s="16"/>
      <c r="K9" s="16"/>
      <c r="L9" s="16"/>
      <c r="M9" s="16"/>
      <c r="N9" s="16"/>
      <c r="O9" s="16"/>
    </row>
    <row r="10" ht="20.25" customHeight="1" spans="1:15">
      <c r="A10" s="61" t="s">
        <v>78</v>
      </c>
      <c r="B10" s="61" t="s">
        <v>79</v>
      </c>
      <c r="C10" s="16">
        <v>833485.5</v>
      </c>
      <c r="D10" s="16">
        <v>833485.5</v>
      </c>
      <c r="E10" s="16">
        <v>608485.5</v>
      </c>
      <c r="F10" s="16">
        <v>225000</v>
      </c>
      <c r="G10" s="16"/>
      <c r="H10" s="16"/>
      <c r="I10" s="16"/>
      <c r="J10" s="16"/>
      <c r="K10" s="16"/>
      <c r="L10" s="16"/>
      <c r="M10" s="16"/>
      <c r="N10" s="16"/>
      <c r="O10" s="16"/>
    </row>
    <row r="11" ht="20.25" customHeight="1" spans="1:15">
      <c r="A11" s="62" t="s">
        <v>80</v>
      </c>
      <c r="B11" s="62" t="s">
        <v>81</v>
      </c>
      <c r="C11" s="16">
        <v>608485.5</v>
      </c>
      <c r="D11" s="16">
        <v>608485.5</v>
      </c>
      <c r="E11" s="16">
        <v>608485.5</v>
      </c>
      <c r="F11" s="16"/>
      <c r="G11" s="16"/>
      <c r="H11" s="16"/>
      <c r="I11" s="16"/>
      <c r="J11" s="16"/>
      <c r="K11" s="16"/>
      <c r="L11" s="16"/>
      <c r="M11" s="16"/>
      <c r="N11" s="16"/>
      <c r="O11" s="16"/>
    </row>
    <row r="12" ht="20.25" customHeight="1" spans="1:15">
      <c r="A12" s="62" t="s">
        <v>82</v>
      </c>
      <c r="B12" s="62" t="s">
        <v>83</v>
      </c>
      <c r="C12" s="16">
        <v>225000</v>
      </c>
      <c r="D12" s="16">
        <v>225000</v>
      </c>
      <c r="E12" s="16"/>
      <c r="F12" s="16">
        <v>225000</v>
      </c>
      <c r="G12" s="16"/>
      <c r="H12" s="16"/>
      <c r="I12" s="16"/>
      <c r="J12" s="16"/>
      <c r="K12" s="16"/>
      <c r="L12" s="16"/>
      <c r="M12" s="16"/>
      <c r="N12" s="16"/>
      <c r="O12" s="16"/>
    </row>
    <row r="13" ht="20.25" customHeight="1" spans="1:15">
      <c r="A13" s="15" t="s">
        <v>84</v>
      </c>
      <c r="B13" s="15" t="s">
        <v>85</v>
      </c>
      <c r="C13" s="16">
        <v>74574.4</v>
      </c>
      <c r="D13" s="16">
        <v>74574.4</v>
      </c>
      <c r="E13" s="16">
        <v>74574.4</v>
      </c>
      <c r="F13" s="16"/>
      <c r="G13" s="16"/>
      <c r="H13" s="16"/>
      <c r="I13" s="16"/>
      <c r="J13" s="16"/>
      <c r="K13" s="16"/>
      <c r="L13" s="16"/>
      <c r="M13" s="16"/>
      <c r="N13" s="16"/>
      <c r="O13" s="16"/>
    </row>
    <row r="14" ht="20.25" customHeight="1" spans="1:15">
      <c r="A14" s="61" t="s">
        <v>86</v>
      </c>
      <c r="B14" s="61" t="s">
        <v>87</v>
      </c>
      <c r="C14" s="16">
        <v>74574.4</v>
      </c>
      <c r="D14" s="16">
        <v>74574.4</v>
      </c>
      <c r="E14" s="16">
        <v>74574.4</v>
      </c>
      <c r="F14" s="16"/>
      <c r="G14" s="16"/>
      <c r="H14" s="16"/>
      <c r="I14" s="16"/>
      <c r="J14" s="16"/>
      <c r="K14" s="16"/>
      <c r="L14" s="16"/>
      <c r="M14" s="16"/>
      <c r="N14" s="16"/>
      <c r="O14" s="16"/>
    </row>
    <row r="15" ht="20.25" customHeight="1" spans="1:15">
      <c r="A15" s="62" t="s">
        <v>88</v>
      </c>
      <c r="B15" s="62" t="s">
        <v>89</v>
      </c>
      <c r="C15" s="16">
        <v>74574.4</v>
      </c>
      <c r="D15" s="16">
        <v>74574.4</v>
      </c>
      <c r="E15" s="16">
        <v>74574.4</v>
      </c>
      <c r="F15" s="16"/>
      <c r="G15" s="16"/>
      <c r="H15" s="16"/>
      <c r="I15" s="16"/>
      <c r="J15" s="16"/>
      <c r="K15" s="16"/>
      <c r="L15" s="16"/>
      <c r="M15" s="16"/>
      <c r="N15" s="16"/>
      <c r="O15" s="16"/>
    </row>
    <row r="16" ht="20.25" customHeight="1" spans="1:15">
      <c r="A16" s="15" t="s">
        <v>90</v>
      </c>
      <c r="B16" s="15" t="s">
        <v>91</v>
      </c>
      <c r="C16" s="16">
        <v>86559.43</v>
      </c>
      <c r="D16" s="16">
        <v>86559.43</v>
      </c>
      <c r="E16" s="16">
        <v>86559.43</v>
      </c>
      <c r="F16" s="16"/>
      <c r="G16" s="16"/>
      <c r="H16" s="16"/>
      <c r="I16" s="16"/>
      <c r="J16" s="16"/>
      <c r="K16" s="16"/>
      <c r="L16" s="16"/>
      <c r="M16" s="16"/>
      <c r="N16" s="16"/>
      <c r="O16" s="16"/>
    </row>
    <row r="17" ht="20.25" customHeight="1" spans="1:15">
      <c r="A17" s="61" t="s">
        <v>92</v>
      </c>
      <c r="B17" s="61" t="s">
        <v>93</v>
      </c>
      <c r="C17" s="16">
        <v>86559.43</v>
      </c>
      <c r="D17" s="16">
        <v>86559.43</v>
      </c>
      <c r="E17" s="16">
        <v>86559.43</v>
      </c>
      <c r="F17" s="16"/>
      <c r="G17" s="16"/>
      <c r="H17" s="16"/>
      <c r="I17" s="16"/>
      <c r="J17" s="16"/>
      <c r="K17" s="16"/>
      <c r="L17" s="16"/>
      <c r="M17" s="16"/>
      <c r="N17" s="16"/>
      <c r="O17" s="16"/>
    </row>
    <row r="18" ht="20.25" customHeight="1" spans="1:15">
      <c r="A18" s="62" t="s">
        <v>94</v>
      </c>
      <c r="B18" s="62" t="s">
        <v>95</v>
      </c>
      <c r="C18" s="16">
        <v>38685.47</v>
      </c>
      <c r="D18" s="16">
        <v>38685.47</v>
      </c>
      <c r="E18" s="16">
        <v>38685.47</v>
      </c>
      <c r="F18" s="16"/>
      <c r="G18" s="16"/>
      <c r="H18" s="16"/>
      <c r="I18" s="16"/>
      <c r="J18" s="16"/>
      <c r="K18" s="16"/>
      <c r="L18" s="16"/>
      <c r="M18" s="16"/>
      <c r="N18" s="16"/>
      <c r="O18" s="16"/>
    </row>
    <row r="19" ht="20.25" customHeight="1" spans="1:15">
      <c r="A19" s="62" t="s">
        <v>96</v>
      </c>
      <c r="B19" s="62" t="s">
        <v>97</v>
      </c>
      <c r="C19" s="16">
        <v>43058.78</v>
      </c>
      <c r="D19" s="16">
        <v>43058.78</v>
      </c>
      <c r="E19" s="16">
        <v>43058.78</v>
      </c>
      <c r="F19" s="16"/>
      <c r="G19" s="16"/>
      <c r="H19" s="16"/>
      <c r="I19" s="16"/>
      <c r="J19" s="16"/>
      <c r="K19" s="16"/>
      <c r="L19" s="16"/>
      <c r="M19" s="16"/>
      <c r="N19" s="16"/>
      <c r="O19" s="16"/>
    </row>
    <row r="20" ht="20.25" customHeight="1" spans="1:15">
      <c r="A20" s="62" t="s">
        <v>98</v>
      </c>
      <c r="B20" s="62" t="s">
        <v>99</v>
      </c>
      <c r="C20" s="16">
        <v>4815.18</v>
      </c>
      <c r="D20" s="16">
        <v>4815.18</v>
      </c>
      <c r="E20" s="16">
        <v>4815.18</v>
      </c>
      <c r="F20" s="16"/>
      <c r="G20" s="16"/>
      <c r="H20" s="16"/>
      <c r="I20" s="16"/>
      <c r="J20" s="16"/>
      <c r="K20" s="16"/>
      <c r="L20" s="16"/>
      <c r="M20" s="16"/>
      <c r="N20" s="16"/>
      <c r="O20" s="16"/>
    </row>
    <row r="21" ht="20.25" customHeight="1" spans="1:15">
      <c r="A21" s="15" t="s">
        <v>100</v>
      </c>
      <c r="B21" s="15" t="s">
        <v>101</v>
      </c>
      <c r="C21" s="16">
        <v>68352</v>
      </c>
      <c r="D21" s="16">
        <v>68352</v>
      </c>
      <c r="E21" s="16">
        <v>68352</v>
      </c>
      <c r="F21" s="16"/>
      <c r="G21" s="16"/>
      <c r="H21" s="16"/>
      <c r="I21" s="16"/>
      <c r="J21" s="16"/>
      <c r="K21" s="16"/>
      <c r="L21" s="16"/>
      <c r="M21" s="16"/>
      <c r="N21" s="16"/>
      <c r="O21" s="16"/>
    </row>
    <row r="22" ht="20.25" customHeight="1" spans="1:15">
      <c r="A22" s="61" t="s">
        <v>102</v>
      </c>
      <c r="B22" s="61" t="s">
        <v>103</v>
      </c>
      <c r="C22" s="16">
        <v>68352</v>
      </c>
      <c r="D22" s="16">
        <v>68352</v>
      </c>
      <c r="E22" s="16">
        <v>68352</v>
      </c>
      <c r="F22" s="16"/>
      <c r="G22" s="16"/>
      <c r="H22" s="16"/>
      <c r="I22" s="16"/>
      <c r="J22" s="16"/>
      <c r="K22" s="16"/>
      <c r="L22" s="16"/>
      <c r="M22" s="16"/>
      <c r="N22" s="16"/>
      <c r="O22" s="16"/>
    </row>
    <row r="23" ht="20.25" customHeight="1" spans="1:15">
      <c r="A23" s="62" t="s">
        <v>104</v>
      </c>
      <c r="B23" s="62" t="s">
        <v>105</v>
      </c>
      <c r="C23" s="16">
        <v>63960</v>
      </c>
      <c r="D23" s="16">
        <v>63960</v>
      </c>
      <c r="E23" s="16">
        <v>63960</v>
      </c>
      <c r="F23" s="16"/>
      <c r="G23" s="16"/>
      <c r="H23" s="16"/>
      <c r="I23" s="16"/>
      <c r="J23" s="16"/>
      <c r="K23" s="16"/>
      <c r="L23" s="16"/>
      <c r="M23" s="16"/>
      <c r="N23" s="16"/>
      <c r="O23" s="16"/>
    </row>
    <row r="24" ht="20.25" customHeight="1" spans="1:15">
      <c r="A24" s="62" t="s">
        <v>106</v>
      </c>
      <c r="B24" s="62" t="s">
        <v>107</v>
      </c>
      <c r="C24" s="16">
        <v>4392</v>
      </c>
      <c r="D24" s="16">
        <v>4392</v>
      </c>
      <c r="E24" s="16">
        <v>4392</v>
      </c>
      <c r="F24" s="16"/>
      <c r="G24" s="16"/>
      <c r="H24" s="16"/>
      <c r="I24" s="16"/>
      <c r="J24" s="16"/>
      <c r="K24" s="16"/>
      <c r="L24" s="16"/>
      <c r="M24" s="16"/>
      <c r="N24" s="16"/>
      <c r="O24" s="16"/>
    </row>
    <row r="25" ht="20.25" customHeight="1" spans="1:15">
      <c r="A25" s="44" t="s">
        <v>108</v>
      </c>
      <c r="B25" s="44"/>
      <c r="C25" s="16">
        <v>1284171.33</v>
      </c>
      <c r="D25" s="16">
        <v>1284171.33</v>
      </c>
      <c r="E25" s="16">
        <v>837971.33</v>
      </c>
      <c r="F25" s="16">
        <v>446200</v>
      </c>
      <c r="G25" s="16"/>
      <c r="H25" s="16"/>
      <c r="I25" s="16"/>
      <c r="J25" s="16"/>
      <c r="K25" s="16"/>
      <c r="L25" s="16"/>
      <c r="M25" s="16"/>
      <c r="N25" s="16"/>
      <c r="O25" s="16"/>
    </row>
  </sheetData>
  <mergeCells count="11">
    <mergeCell ref="A2:O2"/>
    <mergeCell ref="A3:I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ageMargins left="0.75" right="0.75" top="1" bottom="1" header="0.5" footer="0.5"/>
  <pageSetup paperSize="1" scale="45" fitToHeight="0" pageOrder="overThenDown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16"/>
  <sheetViews>
    <sheetView showZeros="0" workbookViewId="0">
      <selection activeCell="G12" sqref="G12"/>
    </sheetView>
  </sheetViews>
  <sheetFormatPr defaultColWidth="8.85" defaultRowHeight="15" customHeight="1" outlineLevelCol="3"/>
  <cols>
    <col min="1" max="4" width="35.7083333333333" customWidth="1"/>
  </cols>
  <sheetData>
    <row r="1" ht="18.75" customHeight="1" spans="1:4">
      <c r="A1" s="1"/>
      <c r="B1" s="1"/>
      <c r="C1" s="1"/>
      <c r="D1" s="5" t="s">
        <v>109</v>
      </c>
    </row>
    <row r="2" ht="45" customHeight="1" spans="1:4">
      <c r="A2" s="3" t="s">
        <v>110</v>
      </c>
      <c r="B2" s="3"/>
      <c r="C2" s="3"/>
      <c r="D2" s="3"/>
    </row>
    <row r="3" ht="18.75" customHeight="1" spans="1:4">
      <c r="A3" s="4" t="str">
        <f>"单位名称："&amp;"易门县科学技术协会"</f>
        <v>单位名称：易门县科学技术协会</v>
      </c>
      <c r="B3" s="4"/>
      <c r="C3" s="63"/>
      <c r="D3" s="5" t="s">
        <v>2</v>
      </c>
    </row>
    <row r="4" ht="22.5" customHeight="1" spans="1:4">
      <c r="A4" s="7" t="s">
        <v>3</v>
      </c>
      <c r="B4" s="7"/>
      <c r="C4" s="7" t="s">
        <v>4</v>
      </c>
      <c r="D4" s="7"/>
    </row>
    <row r="5" ht="18.75" customHeight="1" spans="1:4">
      <c r="A5" s="7" t="s">
        <v>5</v>
      </c>
      <c r="B5" s="7" t="s">
        <v>6</v>
      </c>
      <c r="C5" s="7" t="s">
        <v>111</v>
      </c>
      <c r="D5" s="7" t="s">
        <v>6</v>
      </c>
    </row>
    <row r="6" ht="18.75" customHeight="1" spans="1:4">
      <c r="A6" s="7"/>
      <c r="B6" s="7"/>
      <c r="C6" s="7"/>
      <c r="D6" s="7"/>
    </row>
    <row r="7" ht="22.5" customHeight="1" spans="1:4">
      <c r="A7" s="14" t="s">
        <v>112</v>
      </c>
      <c r="B7" s="16">
        <v>1284171.33</v>
      </c>
      <c r="C7" s="14" t="s">
        <v>113</v>
      </c>
      <c r="D7" s="16">
        <v>1284171.33</v>
      </c>
    </row>
    <row r="8" ht="22.5" customHeight="1" spans="1:4">
      <c r="A8" s="14" t="s">
        <v>114</v>
      </c>
      <c r="B8" s="16">
        <v>1284171.33</v>
      </c>
      <c r="C8" s="14" t="str">
        <f>"（"&amp;"一"&amp;"）"&amp;"科学技术支出"</f>
        <v>（一）科学技术支出</v>
      </c>
      <c r="D8" s="16">
        <v>1054685.5</v>
      </c>
    </row>
    <row r="9" ht="22.5" customHeight="1" spans="1:4">
      <c r="A9" s="14" t="s">
        <v>115</v>
      </c>
      <c r="B9" s="16"/>
      <c r="C9" s="14" t="str">
        <f>"（"&amp;"二"&amp;"）"&amp;"社会保障和就业支出"</f>
        <v>（二）社会保障和就业支出</v>
      </c>
      <c r="D9" s="16">
        <v>74574.4</v>
      </c>
    </row>
    <row r="10" ht="22.5" customHeight="1" spans="1:4">
      <c r="A10" s="14" t="s">
        <v>116</v>
      </c>
      <c r="B10" s="16"/>
      <c r="C10" s="14" t="str">
        <f>"（"&amp;"三"&amp;"）"&amp;"卫生健康支出"</f>
        <v>（三）卫生健康支出</v>
      </c>
      <c r="D10" s="16">
        <v>86559.43</v>
      </c>
    </row>
    <row r="11" ht="22.5" customHeight="1" spans="1:4">
      <c r="A11" s="14" t="s">
        <v>117</v>
      </c>
      <c r="B11" s="16"/>
      <c r="C11" s="14" t="str">
        <f>"（"&amp;"四"&amp;"）"&amp;"住房保障支出"</f>
        <v>（四）住房保障支出</v>
      </c>
      <c r="D11" s="16">
        <v>68352</v>
      </c>
    </row>
    <row r="12" ht="22.5" customHeight="1" spans="1:4">
      <c r="A12" s="14" t="s">
        <v>114</v>
      </c>
      <c r="B12" s="16"/>
      <c r="C12" s="14"/>
      <c r="D12" s="16"/>
    </row>
    <row r="13" ht="22.5" customHeight="1" spans="1:4">
      <c r="A13" s="14" t="s">
        <v>115</v>
      </c>
      <c r="B13" s="16"/>
      <c r="C13" s="14"/>
      <c r="D13" s="16"/>
    </row>
    <row r="14" ht="22.5" customHeight="1" spans="1:4">
      <c r="A14" s="14" t="s">
        <v>116</v>
      </c>
      <c r="B14" s="16"/>
      <c r="C14" s="14"/>
      <c r="D14" s="16"/>
    </row>
    <row r="15" ht="22.5" customHeight="1" spans="1:4">
      <c r="A15" s="64"/>
      <c r="B15" s="16"/>
      <c r="C15" s="14" t="s">
        <v>118</v>
      </c>
      <c r="D15" s="16"/>
    </row>
    <row r="16" ht="22.5" customHeight="1" spans="1:4">
      <c r="A16" s="65" t="s">
        <v>119</v>
      </c>
      <c r="B16" s="66">
        <v>1284171.33</v>
      </c>
      <c r="C16" s="67" t="s">
        <v>120</v>
      </c>
      <c r="D16" s="66">
        <v>1284171.33</v>
      </c>
    </row>
  </sheetData>
  <mergeCells count="8">
    <mergeCell ref="A2:D2"/>
    <mergeCell ref="A3:B3"/>
    <mergeCell ref="A4:B4"/>
    <mergeCell ref="C4:D4"/>
    <mergeCell ref="A5:A6"/>
    <mergeCell ref="B5:B6"/>
    <mergeCell ref="C5:C6"/>
    <mergeCell ref="D5:D6"/>
  </mergeCells>
  <pageMargins left="0.75" right="0.75" top="1" bottom="1" header="0.5" footer="0.5"/>
  <pageSetup paperSize="1" scale="86" fitToHeight="0" pageOrder="overThenDown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workbookViewId="0">
      <selection activeCell="J12" sqref="J12"/>
    </sheetView>
  </sheetViews>
  <sheetFormatPr defaultColWidth="8.85" defaultRowHeight="15" customHeight="1" outlineLevelCol="6"/>
  <cols>
    <col min="1" max="1" width="21.425" customWidth="1"/>
    <col min="2" max="2" width="28.575" customWidth="1"/>
    <col min="3" max="7" width="21.425" customWidth="1"/>
  </cols>
  <sheetData>
    <row r="1" ht="18.75" customHeight="1" spans="1:7">
      <c r="A1" s="1"/>
      <c r="B1" s="1"/>
      <c r="C1" s="1"/>
      <c r="D1" s="1"/>
      <c r="E1" s="1"/>
      <c r="F1" s="1"/>
      <c r="G1" s="39" t="s">
        <v>121</v>
      </c>
    </row>
    <row r="2" ht="37.5" customHeight="1" spans="1:7">
      <c r="A2" s="3" t="s">
        <v>122</v>
      </c>
      <c r="B2" s="3"/>
      <c r="C2" s="3"/>
      <c r="D2" s="3"/>
      <c r="E2" s="3"/>
      <c r="F2" s="3"/>
      <c r="G2" s="3"/>
    </row>
    <row r="3" ht="18.75" customHeight="1" spans="1:7">
      <c r="A3" s="40" t="str">
        <f>"单位名称："&amp;"易门县科学技术协会"</f>
        <v>单位名称：易门县科学技术协会</v>
      </c>
      <c r="B3" s="40"/>
      <c r="C3" s="40"/>
      <c r="D3" s="41"/>
      <c r="E3" s="41"/>
      <c r="F3" s="41"/>
      <c r="G3" s="42" t="s">
        <v>29</v>
      </c>
    </row>
    <row r="4" ht="18.75" customHeight="1" spans="1:7">
      <c r="A4" s="12" t="s">
        <v>123</v>
      </c>
      <c r="B4" s="12"/>
      <c r="C4" s="43" t="s">
        <v>32</v>
      </c>
      <c r="D4" s="43" t="s">
        <v>64</v>
      </c>
      <c r="E4" s="43"/>
      <c r="F4" s="43"/>
      <c r="G4" s="12" t="s">
        <v>65</v>
      </c>
    </row>
    <row r="5" ht="18.75" customHeight="1" spans="1:7">
      <c r="A5" s="12" t="s">
        <v>60</v>
      </c>
      <c r="B5" s="12" t="s">
        <v>61</v>
      </c>
      <c r="C5" s="43"/>
      <c r="D5" s="43" t="s">
        <v>34</v>
      </c>
      <c r="E5" s="43" t="s">
        <v>124</v>
      </c>
      <c r="F5" s="43" t="s">
        <v>125</v>
      </c>
      <c r="G5" s="12"/>
    </row>
    <row r="6" ht="18.75" customHeight="1" spans="1:7">
      <c r="A6" s="13" t="s">
        <v>46</v>
      </c>
      <c r="B6" s="13" t="s">
        <v>47</v>
      </c>
      <c r="C6" s="13" t="s">
        <v>48</v>
      </c>
      <c r="D6" s="13" t="s">
        <v>49</v>
      </c>
      <c r="E6" s="13" t="s">
        <v>50</v>
      </c>
      <c r="F6" s="13" t="s">
        <v>51</v>
      </c>
      <c r="G6" s="13" t="s">
        <v>52</v>
      </c>
    </row>
    <row r="7" ht="20.25" customHeight="1" spans="1:7">
      <c r="A7" s="15" t="s">
        <v>72</v>
      </c>
      <c r="B7" s="15" t="s">
        <v>73</v>
      </c>
      <c r="C7" s="16">
        <v>1054685.5</v>
      </c>
      <c r="D7" s="16">
        <v>608485.5</v>
      </c>
      <c r="E7" s="16">
        <v>516275.18</v>
      </c>
      <c r="F7" s="16">
        <v>92210.32</v>
      </c>
      <c r="G7" s="16">
        <v>446200</v>
      </c>
    </row>
    <row r="8" ht="20.25" customHeight="1" spans="1:7">
      <c r="A8" s="61" t="s">
        <v>74</v>
      </c>
      <c r="B8" s="61" t="s">
        <v>75</v>
      </c>
      <c r="C8" s="16">
        <v>221200</v>
      </c>
      <c r="D8" s="16"/>
      <c r="E8" s="16"/>
      <c r="F8" s="16"/>
      <c r="G8" s="16">
        <v>221200</v>
      </c>
    </row>
    <row r="9" ht="20.25" customHeight="1" spans="1:7">
      <c r="A9" s="62" t="s">
        <v>76</v>
      </c>
      <c r="B9" s="62" t="s">
        <v>77</v>
      </c>
      <c r="C9" s="16">
        <v>221200</v>
      </c>
      <c r="D9" s="16"/>
      <c r="E9" s="16"/>
      <c r="F9" s="16"/>
      <c r="G9" s="16">
        <v>221200</v>
      </c>
    </row>
    <row r="10" ht="20.25" customHeight="1" spans="1:7">
      <c r="A10" s="61" t="s">
        <v>78</v>
      </c>
      <c r="B10" s="61" t="s">
        <v>79</v>
      </c>
      <c r="C10" s="16">
        <v>833485.5</v>
      </c>
      <c r="D10" s="16">
        <v>608485.5</v>
      </c>
      <c r="E10" s="16">
        <v>516275.18</v>
      </c>
      <c r="F10" s="16">
        <v>92210.32</v>
      </c>
      <c r="G10" s="16">
        <v>225000</v>
      </c>
    </row>
    <row r="11" ht="20.25" customHeight="1" spans="1:7">
      <c r="A11" s="62" t="s">
        <v>80</v>
      </c>
      <c r="B11" s="62" t="s">
        <v>81</v>
      </c>
      <c r="C11" s="16">
        <v>608485.5</v>
      </c>
      <c r="D11" s="16">
        <v>608485.5</v>
      </c>
      <c r="E11" s="16">
        <v>516275.18</v>
      </c>
      <c r="F11" s="16">
        <v>92210.32</v>
      </c>
      <c r="G11" s="16"/>
    </row>
    <row r="12" ht="20.25" customHeight="1" spans="1:7">
      <c r="A12" s="62" t="s">
        <v>82</v>
      </c>
      <c r="B12" s="62" t="s">
        <v>83</v>
      </c>
      <c r="C12" s="16">
        <v>225000</v>
      </c>
      <c r="D12" s="16"/>
      <c r="E12" s="16"/>
      <c r="F12" s="16"/>
      <c r="G12" s="16">
        <v>225000</v>
      </c>
    </row>
    <row r="13" ht="20.25" customHeight="1" spans="1:7">
      <c r="A13" s="15" t="s">
        <v>84</v>
      </c>
      <c r="B13" s="15" t="s">
        <v>85</v>
      </c>
      <c r="C13" s="16">
        <v>74574.4</v>
      </c>
      <c r="D13" s="16">
        <v>74574.4</v>
      </c>
      <c r="E13" s="16">
        <v>74574.4</v>
      </c>
      <c r="F13" s="16"/>
      <c r="G13" s="16"/>
    </row>
    <row r="14" ht="20.25" customHeight="1" spans="1:7">
      <c r="A14" s="61" t="s">
        <v>86</v>
      </c>
      <c r="B14" s="61" t="s">
        <v>87</v>
      </c>
      <c r="C14" s="16">
        <v>74574.4</v>
      </c>
      <c r="D14" s="16">
        <v>74574.4</v>
      </c>
      <c r="E14" s="16">
        <v>74574.4</v>
      </c>
      <c r="F14" s="16"/>
      <c r="G14" s="16"/>
    </row>
    <row r="15" ht="20.25" customHeight="1" spans="1:7">
      <c r="A15" s="62" t="s">
        <v>88</v>
      </c>
      <c r="B15" s="62" t="s">
        <v>89</v>
      </c>
      <c r="C15" s="16">
        <v>74574.4</v>
      </c>
      <c r="D15" s="16">
        <v>74574.4</v>
      </c>
      <c r="E15" s="16">
        <v>74574.4</v>
      </c>
      <c r="F15" s="16"/>
      <c r="G15" s="16"/>
    </row>
    <row r="16" ht="20.25" customHeight="1" spans="1:7">
      <c r="A16" s="15" t="s">
        <v>90</v>
      </c>
      <c r="B16" s="15" t="s">
        <v>91</v>
      </c>
      <c r="C16" s="16">
        <v>86559.43</v>
      </c>
      <c r="D16" s="16">
        <v>86559.43</v>
      </c>
      <c r="E16" s="16">
        <v>86559.43</v>
      </c>
      <c r="F16" s="16"/>
      <c r="G16" s="16"/>
    </row>
    <row r="17" ht="20.25" customHeight="1" spans="1:7">
      <c r="A17" s="61" t="s">
        <v>92</v>
      </c>
      <c r="B17" s="61" t="s">
        <v>93</v>
      </c>
      <c r="C17" s="16">
        <v>86559.43</v>
      </c>
      <c r="D17" s="16">
        <v>86559.43</v>
      </c>
      <c r="E17" s="16">
        <v>86559.43</v>
      </c>
      <c r="F17" s="16"/>
      <c r="G17" s="16"/>
    </row>
    <row r="18" ht="20.25" customHeight="1" spans="1:7">
      <c r="A18" s="62" t="s">
        <v>94</v>
      </c>
      <c r="B18" s="62" t="s">
        <v>95</v>
      </c>
      <c r="C18" s="16">
        <v>38685.47</v>
      </c>
      <c r="D18" s="16">
        <v>38685.47</v>
      </c>
      <c r="E18" s="16">
        <v>38685.47</v>
      </c>
      <c r="F18" s="16"/>
      <c r="G18" s="16"/>
    </row>
    <row r="19" ht="20.25" customHeight="1" spans="1:7">
      <c r="A19" s="62" t="s">
        <v>96</v>
      </c>
      <c r="B19" s="62" t="s">
        <v>97</v>
      </c>
      <c r="C19" s="16">
        <v>43058.78</v>
      </c>
      <c r="D19" s="16">
        <v>43058.78</v>
      </c>
      <c r="E19" s="16">
        <v>43058.78</v>
      </c>
      <c r="F19" s="16"/>
      <c r="G19" s="16"/>
    </row>
    <row r="20" ht="20.25" customHeight="1" spans="1:7">
      <c r="A20" s="62" t="s">
        <v>98</v>
      </c>
      <c r="B20" s="62" t="s">
        <v>99</v>
      </c>
      <c r="C20" s="16">
        <v>4815.18</v>
      </c>
      <c r="D20" s="16">
        <v>4815.18</v>
      </c>
      <c r="E20" s="16">
        <v>4815.18</v>
      </c>
      <c r="F20" s="16"/>
      <c r="G20" s="16"/>
    </row>
    <row r="21" ht="20.25" customHeight="1" spans="1:7">
      <c r="A21" s="15" t="s">
        <v>100</v>
      </c>
      <c r="B21" s="15" t="s">
        <v>101</v>
      </c>
      <c r="C21" s="16">
        <v>68352</v>
      </c>
      <c r="D21" s="16">
        <v>68352</v>
      </c>
      <c r="E21" s="16">
        <v>68352</v>
      </c>
      <c r="F21" s="16"/>
      <c r="G21" s="16"/>
    </row>
    <row r="22" ht="20.25" customHeight="1" spans="1:7">
      <c r="A22" s="61" t="s">
        <v>102</v>
      </c>
      <c r="B22" s="61" t="s">
        <v>103</v>
      </c>
      <c r="C22" s="16">
        <v>68352</v>
      </c>
      <c r="D22" s="16">
        <v>68352</v>
      </c>
      <c r="E22" s="16">
        <v>68352</v>
      </c>
      <c r="F22" s="16"/>
      <c r="G22" s="16"/>
    </row>
    <row r="23" ht="20.25" customHeight="1" spans="1:7">
      <c r="A23" s="62" t="s">
        <v>104</v>
      </c>
      <c r="B23" s="62" t="s">
        <v>105</v>
      </c>
      <c r="C23" s="16">
        <v>63960</v>
      </c>
      <c r="D23" s="16">
        <v>63960</v>
      </c>
      <c r="E23" s="16">
        <v>63960</v>
      </c>
      <c r="F23" s="16"/>
      <c r="G23" s="16"/>
    </row>
    <row r="24" ht="20.25" customHeight="1" spans="1:7">
      <c r="A24" s="62" t="s">
        <v>106</v>
      </c>
      <c r="B24" s="62" t="s">
        <v>107</v>
      </c>
      <c r="C24" s="16">
        <v>4392</v>
      </c>
      <c r="D24" s="16">
        <v>4392</v>
      </c>
      <c r="E24" s="16">
        <v>4392</v>
      </c>
      <c r="F24" s="16"/>
      <c r="G24" s="16"/>
    </row>
    <row r="25" ht="20.25" customHeight="1" spans="1:7">
      <c r="A25" s="44" t="s">
        <v>108</v>
      </c>
      <c r="B25" s="44"/>
      <c r="C25" s="45">
        <v>1284171.33</v>
      </c>
      <c r="D25" s="45">
        <v>837971.33</v>
      </c>
      <c r="E25" s="45">
        <v>745761.01</v>
      </c>
      <c r="F25" s="45">
        <v>92210.32</v>
      </c>
      <c r="G25" s="45">
        <v>446200</v>
      </c>
    </row>
  </sheetData>
  <mergeCells count="7">
    <mergeCell ref="A2:G2"/>
    <mergeCell ref="A3:C3"/>
    <mergeCell ref="A4:B4"/>
    <mergeCell ref="D4:F4"/>
    <mergeCell ref="A25:B25"/>
    <mergeCell ref="C4:C5"/>
    <mergeCell ref="G4:G5"/>
  </mergeCells>
  <pageMargins left="0.75" right="0.75" top="1" bottom="1" header="0.5" footer="0.5"/>
  <pageSetup paperSize="1" scale="78" pageOrder="overThenDown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7"/>
  <sheetViews>
    <sheetView showZeros="0" workbookViewId="0">
      <selection activeCell="F17" sqref="F17"/>
    </sheetView>
  </sheetViews>
  <sheetFormatPr defaultColWidth="8.85" defaultRowHeight="15" customHeight="1" outlineLevelRow="6" outlineLevelCol="5"/>
  <cols>
    <col min="1" max="6" width="28.575" customWidth="1"/>
  </cols>
  <sheetData>
    <row r="1" ht="18.75" customHeight="1" spans="1:6">
      <c r="A1" s="54"/>
      <c r="B1" s="54"/>
      <c r="C1" s="55"/>
      <c r="D1" s="1"/>
      <c r="E1" s="1"/>
      <c r="F1" s="56" t="s">
        <v>126</v>
      </c>
    </row>
    <row r="2" ht="41.25" customHeight="1" spans="1:6">
      <c r="A2" s="57" t="s">
        <v>127</v>
      </c>
      <c r="B2" s="57"/>
      <c r="C2" s="57"/>
      <c r="D2" s="57"/>
      <c r="E2" s="57"/>
      <c r="F2" s="57"/>
    </row>
    <row r="3" ht="18.75" customHeight="1" spans="1:6">
      <c r="A3" s="4" t="str">
        <f>"单位名称："&amp;"易门县科学技术协会"</f>
        <v>单位名称：易门县科学技术协会</v>
      </c>
      <c r="B3" s="4"/>
      <c r="C3" s="4"/>
      <c r="D3" s="58"/>
      <c r="E3" s="1"/>
      <c r="F3" s="56" t="s">
        <v>29</v>
      </c>
    </row>
    <row r="4" ht="18.75" customHeight="1" spans="1:6">
      <c r="A4" s="12" t="s">
        <v>128</v>
      </c>
      <c r="B4" s="43" t="s">
        <v>129</v>
      </c>
      <c r="C4" s="43" t="s">
        <v>130</v>
      </c>
      <c r="D4" s="43"/>
      <c r="E4" s="43"/>
      <c r="F4" s="43" t="s">
        <v>131</v>
      </c>
    </row>
    <row r="5" ht="18.75" customHeight="1" spans="1:6">
      <c r="A5" s="12"/>
      <c r="B5" s="43"/>
      <c r="C5" s="43" t="s">
        <v>34</v>
      </c>
      <c r="D5" s="43" t="s">
        <v>132</v>
      </c>
      <c r="E5" s="43" t="s">
        <v>133</v>
      </c>
      <c r="F5" s="43"/>
    </row>
    <row r="6" ht="18.75" customHeight="1" spans="1:6">
      <c r="A6" s="59">
        <v>1</v>
      </c>
      <c r="B6" s="60">
        <v>2</v>
      </c>
      <c r="C6" s="59">
        <v>3</v>
      </c>
      <c r="D6" s="59">
        <v>4</v>
      </c>
      <c r="E6" s="59">
        <v>5</v>
      </c>
      <c r="F6" s="59">
        <v>6</v>
      </c>
    </row>
    <row r="7" ht="20.25" customHeight="1" spans="1:6">
      <c r="A7" s="16">
        <v>2360</v>
      </c>
      <c r="B7" s="16"/>
      <c r="C7" s="16"/>
      <c r="D7" s="16"/>
      <c r="E7" s="16"/>
      <c r="F7" s="16">
        <v>2360</v>
      </c>
    </row>
  </sheetData>
  <mergeCells count="6">
    <mergeCell ref="A2:F2"/>
    <mergeCell ref="A3:C3"/>
    <mergeCell ref="C4:E4"/>
    <mergeCell ref="A4:A5"/>
    <mergeCell ref="B4:B5"/>
    <mergeCell ref="F4:F5"/>
  </mergeCells>
  <pageMargins left="0.75" right="0.75" top="1" bottom="1" header="0.5" footer="0.5"/>
  <pageSetup paperSize="1" scale="72" fitToHeight="0" pageOrder="overThenDown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33"/>
  <sheetViews>
    <sheetView showZeros="0" topLeftCell="H1" workbookViewId="0">
      <selection activeCell="W14" sqref="W14"/>
    </sheetView>
  </sheetViews>
  <sheetFormatPr defaultColWidth="8.85" defaultRowHeight="15" customHeight="1"/>
  <cols>
    <col min="1" max="7" width="28.575" customWidth="1"/>
    <col min="8" max="23" width="14.2833333333333" customWidth="1"/>
  </cols>
  <sheetData>
    <row r="1" customFormat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 t="s">
        <v>134</v>
      </c>
    </row>
    <row r="2" customFormat="1" ht="45" customHeight="1" spans="1:23">
      <c r="A2" s="3" t="s">
        <v>135</v>
      </c>
      <c r="B2" s="3"/>
      <c r="C2" s="3"/>
      <c r="D2" s="3"/>
      <c r="E2" s="3"/>
      <c r="F2" s="3"/>
      <c r="G2" s="3"/>
      <c r="H2" s="3"/>
      <c r="I2" s="3"/>
      <c r="J2" s="3"/>
      <c r="K2" s="3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customFormat="1" ht="18.75" customHeight="1" spans="1:23">
      <c r="A3" s="4" t="str">
        <f>"单位名称："&amp;"易门县科学技术协会"</f>
        <v>单位名称：易门县科学技术协会</v>
      </c>
      <c r="B3" s="4"/>
      <c r="C3" s="4"/>
      <c r="D3" s="4"/>
      <c r="E3" s="4"/>
      <c r="F3" s="4"/>
      <c r="G3" s="4"/>
      <c r="H3" s="50"/>
      <c r="I3" s="50"/>
      <c r="J3" s="50"/>
      <c r="K3" s="50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customFormat="1" ht="18.75" customHeight="1" spans="1:23">
      <c r="A4" s="51" t="s">
        <v>136</v>
      </c>
      <c r="B4" s="51" t="s">
        <v>137</v>
      </c>
      <c r="C4" s="51" t="s">
        <v>138</v>
      </c>
      <c r="D4" s="51" t="s">
        <v>139</v>
      </c>
      <c r="E4" s="51" t="s">
        <v>140</v>
      </c>
      <c r="F4" s="51" t="s">
        <v>141</v>
      </c>
      <c r="G4" s="51" t="s">
        <v>142</v>
      </c>
      <c r="H4" s="52" t="s">
        <v>32</v>
      </c>
      <c r="I4" s="52" t="s">
        <v>143</v>
      </c>
      <c r="J4" s="51"/>
      <c r="K4" s="51"/>
      <c r="L4" s="51"/>
      <c r="M4" s="51"/>
      <c r="N4" s="51"/>
      <c r="O4" s="51"/>
      <c r="P4" s="51"/>
      <c r="Q4" s="51"/>
      <c r="R4" s="51"/>
      <c r="S4" s="51"/>
      <c r="T4" s="51"/>
      <c r="U4" s="51"/>
      <c r="V4" s="51"/>
      <c r="W4" s="51"/>
    </row>
    <row r="5" customFormat="1" ht="18.75" customHeight="1" spans="1:23">
      <c r="A5" s="51"/>
      <c r="B5" s="51"/>
      <c r="C5" s="51"/>
      <c r="D5" s="51"/>
      <c r="E5" s="51"/>
      <c r="F5" s="51"/>
      <c r="G5" s="51"/>
      <c r="H5" s="52"/>
      <c r="I5" s="52" t="s">
        <v>144</v>
      </c>
      <c r="J5" s="51"/>
      <c r="K5" s="51"/>
      <c r="L5" s="51"/>
      <c r="M5" s="51"/>
      <c r="N5" s="51" t="s">
        <v>145</v>
      </c>
      <c r="O5" s="51"/>
      <c r="P5" s="51"/>
      <c r="Q5" s="51" t="s">
        <v>38</v>
      </c>
      <c r="R5" s="51" t="s">
        <v>63</v>
      </c>
      <c r="S5" s="51"/>
      <c r="T5" s="51"/>
      <c r="U5" s="51"/>
      <c r="V5" s="51"/>
      <c r="W5" s="51"/>
    </row>
    <row r="6" customFormat="1" ht="18.75" customHeight="1" spans="1:23">
      <c r="A6" s="51"/>
      <c r="B6" s="51"/>
      <c r="C6" s="51"/>
      <c r="D6" s="51"/>
      <c r="E6" s="51"/>
      <c r="F6" s="51"/>
      <c r="G6" s="51"/>
      <c r="H6" s="52"/>
      <c r="I6" s="52" t="s">
        <v>146</v>
      </c>
      <c r="J6" s="51" t="s">
        <v>147</v>
      </c>
      <c r="K6" s="51" t="s">
        <v>148</v>
      </c>
      <c r="L6" s="51" t="s">
        <v>149</v>
      </c>
      <c r="M6" s="51" t="s">
        <v>150</v>
      </c>
      <c r="N6" s="51" t="s">
        <v>35</v>
      </c>
      <c r="O6" s="51" t="s">
        <v>36</v>
      </c>
      <c r="P6" s="51" t="s">
        <v>37</v>
      </c>
      <c r="Q6" s="51"/>
      <c r="R6" s="51" t="s">
        <v>34</v>
      </c>
      <c r="S6" s="51" t="s">
        <v>41</v>
      </c>
      <c r="T6" s="51" t="s">
        <v>42</v>
      </c>
      <c r="U6" s="51" t="s">
        <v>43</v>
      </c>
      <c r="V6" s="51" t="s">
        <v>44</v>
      </c>
      <c r="W6" s="51" t="s">
        <v>45</v>
      </c>
    </row>
    <row r="7" customFormat="1" ht="22.65" customHeight="1" spans="1:23">
      <c r="A7" s="51"/>
      <c r="B7" s="51"/>
      <c r="C7" s="51"/>
      <c r="D7" s="51"/>
      <c r="E7" s="51"/>
      <c r="F7" s="51"/>
      <c r="G7" s="51"/>
      <c r="H7" s="52"/>
      <c r="I7" s="52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</row>
    <row r="8" customFormat="1" ht="18.75" customHeight="1" spans="1:23">
      <c r="A8" s="52" t="s">
        <v>46</v>
      </c>
      <c r="B8" s="52">
        <v>2</v>
      </c>
      <c r="C8" s="52">
        <v>3</v>
      </c>
      <c r="D8" s="52">
        <v>4</v>
      </c>
      <c r="E8" s="52">
        <v>5</v>
      </c>
      <c r="F8" s="52">
        <v>6</v>
      </c>
      <c r="G8" s="52">
        <v>7</v>
      </c>
      <c r="H8" s="52">
        <v>8</v>
      </c>
      <c r="I8" s="52">
        <v>9</v>
      </c>
      <c r="J8" s="52">
        <v>10</v>
      </c>
      <c r="K8" s="52">
        <v>11</v>
      </c>
      <c r="L8" s="52">
        <v>12</v>
      </c>
      <c r="M8" s="52">
        <v>13</v>
      </c>
      <c r="N8" s="52">
        <v>14</v>
      </c>
      <c r="O8" s="52">
        <v>15</v>
      </c>
      <c r="P8" s="52">
        <v>16</v>
      </c>
      <c r="Q8" s="52">
        <v>17</v>
      </c>
      <c r="R8" s="52">
        <v>18</v>
      </c>
      <c r="S8" s="52">
        <v>19</v>
      </c>
      <c r="T8" s="52">
        <v>20</v>
      </c>
      <c r="U8" s="52">
        <v>21</v>
      </c>
      <c r="V8" s="52">
        <v>22</v>
      </c>
      <c r="W8" s="52">
        <v>23</v>
      </c>
    </row>
    <row r="9" customFormat="1" ht="18.75" customHeight="1" spans="1:23">
      <c r="A9" s="8" t="s">
        <v>56</v>
      </c>
      <c r="B9" s="8"/>
      <c r="C9" s="9"/>
      <c r="D9" s="8"/>
      <c r="E9" s="8"/>
      <c r="F9" s="8"/>
      <c r="G9" s="8"/>
      <c r="H9" s="16">
        <v>837971.33</v>
      </c>
      <c r="I9" s="16">
        <v>837971.33</v>
      </c>
      <c r="J9" s="16"/>
      <c r="K9" s="16"/>
      <c r="L9" s="16">
        <v>837971.33</v>
      </c>
      <c r="M9" s="16"/>
      <c r="N9" s="16"/>
      <c r="O9" s="16"/>
      <c r="P9" s="16"/>
      <c r="Q9" s="16"/>
      <c r="R9" s="16"/>
      <c r="S9" s="16"/>
      <c r="T9" s="16"/>
      <c r="U9" s="16"/>
      <c r="V9" s="16"/>
      <c r="W9" s="16"/>
    </row>
    <row r="10" customFormat="1" ht="18.75" customHeight="1" spans="1:23">
      <c r="A10" s="53" t="s">
        <v>56</v>
      </c>
      <c r="B10" s="8" t="s">
        <v>151</v>
      </c>
      <c r="C10" s="9" t="s">
        <v>152</v>
      </c>
      <c r="D10" s="8" t="s">
        <v>80</v>
      </c>
      <c r="E10" s="8" t="s">
        <v>81</v>
      </c>
      <c r="F10" s="8" t="s">
        <v>153</v>
      </c>
      <c r="G10" s="8" t="s">
        <v>154</v>
      </c>
      <c r="H10" s="16">
        <v>211944</v>
      </c>
      <c r="I10" s="16">
        <v>211944</v>
      </c>
      <c r="J10" s="16"/>
      <c r="K10" s="16"/>
      <c r="L10" s="16">
        <v>211944</v>
      </c>
      <c r="M10" s="16"/>
      <c r="N10" s="16"/>
      <c r="O10" s="16"/>
      <c r="P10" s="22"/>
      <c r="Q10" s="16"/>
      <c r="R10" s="16"/>
      <c r="S10" s="16"/>
      <c r="T10" s="16"/>
      <c r="U10" s="16"/>
      <c r="V10" s="16"/>
      <c r="W10" s="16"/>
    </row>
    <row r="11" customFormat="1" ht="18.75" customHeight="1" spans="1:23">
      <c r="A11" s="53" t="s">
        <v>56</v>
      </c>
      <c r="B11" s="8" t="s">
        <v>151</v>
      </c>
      <c r="C11" s="9" t="s">
        <v>152</v>
      </c>
      <c r="D11" s="8" t="s">
        <v>80</v>
      </c>
      <c r="E11" s="8" t="s">
        <v>81</v>
      </c>
      <c r="F11" s="8" t="s">
        <v>155</v>
      </c>
      <c r="G11" s="8" t="s">
        <v>156</v>
      </c>
      <c r="H11" s="16">
        <v>236220</v>
      </c>
      <c r="I11" s="16">
        <v>236220</v>
      </c>
      <c r="J11" s="16"/>
      <c r="K11" s="16"/>
      <c r="L11" s="16">
        <v>236220</v>
      </c>
      <c r="M11" s="16"/>
      <c r="N11" s="16"/>
      <c r="O11" s="16"/>
      <c r="P11" s="22"/>
      <c r="Q11" s="16"/>
      <c r="R11" s="16"/>
      <c r="S11" s="16"/>
      <c r="T11" s="16"/>
      <c r="U11" s="16"/>
      <c r="V11" s="16"/>
      <c r="W11" s="16"/>
    </row>
    <row r="12" customFormat="1" ht="18.75" customHeight="1" spans="1:23">
      <c r="A12" s="53" t="s">
        <v>56</v>
      </c>
      <c r="B12" s="8" t="s">
        <v>151</v>
      </c>
      <c r="C12" s="9" t="s">
        <v>152</v>
      </c>
      <c r="D12" s="8" t="s">
        <v>80</v>
      </c>
      <c r="E12" s="8" t="s">
        <v>81</v>
      </c>
      <c r="F12" s="8" t="s">
        <v>157</v>
      </c>
      <c r="G12" s="8" t="s">
        <v>158</v>
      </c>
      <c r="H12" s="16">
        <v>1200</v>
      </c>
      <c r="I12" s="16">
        <v>1200</v>
      </c>
      <c r="J12" s="16"/>
      <c r="K12" s="16"/>
      <c r="L12" s="16">
        <v>1200</v>
      </c>
      <c r="M12" s="16"/>
      <c r="N12" s="16"/>
      <c r="O12" s="16"/>
      <c r="P12" s="22"/>
      <c r="Q12" s="16"/>
      <c r="R12" s="16"/>
      <c r="S12" s="16"/>
      <c r="T12" s="16"/>
      <c r="U12" s="16"/>
      <c r="V12" s="16"/>
      <c r="W12" s="16"/>
    </row>
    <row r="13" customFormat="1" ht="18.75" customHeight="1" spans="1:23">
      <c r="A13" s="53" t="s">
        <v>56</v>
      </c>
      <c r="B13" s="8" t="s">
        <v>151</v>
      </c>
      <c r="C13" s="9" t="s">
        <v>152</v>
      </c>
      <c r="D13" s="8" t="s">
        <v>80</v>
      </c>
      <c r="E13" s="8" t="s">
        <v>81</v>
      </c>
      <c r="F13" s="8" t="s">
        <v>157</v>
      </c>
      <c r="G13" s="8" t="s">
        <v>158</v>
      </c>
      <c r="H13" s="16">
        <v>17662</v>
      </c>
      <c r="I13" s="16">
        <v>17662</v>
      </c>
      <c r="J13" s="16"/>
      <c r="K13" s="16"/>
      <c r="L13" s="16">
        <v>17662</v>
      </c>
      <c r="M13" s="16"/>
      <c r="N13" s="16"/>
      <c r="O13" s="16"/>
      <c r="P13" s="22"/>
      <c r="Q13" s="16"/>
      <c r="R13" s="16"/>
      <c r="S13" s="16"/>
      <c r="T13" s="16"/>
      <c r="U13" s="16"/>
      <c r="V13" s="16"/>
      <c r="W13" s="16"/>
    </row>
    <row r="14" customFormat="1" ht="18.75" customHeight="1" spans="1:23">
      <c r="A14" s="53" t="s">
        <v>56</v>
      </c>
      <c r="B14" s="8" t="s">
        <v>151</v>
      </c>
      <c r="C14" s="9" t="s">
        <v>152</v>
      </c>
      <c r="D14" s="8" t="s">
        <v>106</v>
      </c>
      <c r="E14" s="8" t="s">
        <v>107</v>
      </c>
      <c r="F14" s="8" t="s">
        <v>155</v>
      </c>
      <c r="G14" s="8" t="s">
        <v>156</v>
      </c>
      <c r="H14" s="16">
        <v>4392</v>
      </c>
      <c r="I14" s="16">
        <v>4392</v>
      </c>
      <c r="J14" s="16"/>
      <c r="K14" s="16"/>
      <c r="L14" s="16">
        <v>4392</v>
      </c>
      <c r="M14" s="16"/>
      <c r="N14" s="16"/>
      <c r="O14" s="16"/>
      <c r="P14" s="22"/>
      <c r="Q14" s="16"/>
      <c r="R14" s="16"/>
      <c r="S14" s="16"/>
      <c r="T14" s="16"/>
      <c r="U14" s="16"/>
      <c r="V14" s="16"/>
      <c r="W14" s="16"/>
    </row>
    <row r="15" customFormat="1" ht="18.75" customHeight="1" spans="1:23">
      <c r="A15" s="53" t="s">
        <v>56</v>
      </c>
      <c r="B15" s="8" t="s">
        <v>159</v>
      </c>
      <c r="C15" s="9" t="s">
        <v>160</v>
      </c>
      <c r="D15" s="8" t="s">
        <v>80</v>
      </c>
      <c r="E15" s="8" t="s">
        <v>81</v>
      </c>
      <c r="F15" s="8" t="s">
        <v>161</v>
      </c>
      <c r="G15" s="8" t="s">
        <v>162</v>
      </c>
      <c r="H15" s="16">
        <v>985.18</v>
      </c>
      <c r="I15" s="16">
        <v>985.18</v>
      </c>
      <c r="J15" s="16"/>
      <c r="K15" s="16"/>
      <c r="L15" s="16">
        <v>985.18</v>
      </c>
      <c r="M15" s="16"/>
      <c r="N15" s="16"/>
      <c r="O15" s="16"/>
      <c r="P15" s="22"/>
      <c r="Q15" s="16"/>
      <c r="R15" s="16"/>
      <c r="S15" s="16"/>
      <c r="T15" s="16"/>
      <c r="U15" s="16"/>
      <c r="V15" s="16"/>
      <c r="W15" s="16"/>
    </row>
    <row r="16" customFormat="1" ht="18.75" customHeight="1" spans="1:23">
      <c r="A16" s="53" t="s">
        <v>56</v>
      </c>
      <c r="B16" s="8" t="s">
        <v>159</v>
      </c>
      <c r="C16" s="9" t="s">
        <v>160</v>
      </c>
      <c r="D16" s="8" t="s">
        <v>88</v>
      </c>
      <c r="E16" s="8" t="s">
        <v>89</v>
      </c>
      <c r="F16" s="8" t="s">
        <v>163</v>
      </c>
      <c r="G16" s="8" t="s">
        <v>164</v>
      </c>
      <c r="H16" s="16">
        <v>74574.4</v>
      </c>
      <c r="I16" s="16">
        <v>74574.4</v>
      </c>
      <c r="J16" s="16"/>
      <c r="K16" s="16"/>
      <c r="L16" s="16">
        <v>74574.4</v>
      </c>
      <c r="M16" s="16"/>
      <c r="N16" s="16"/>
      <c r="O16" s="16"/>
      <c r="P16" s="22"/>
      <c r="Q16" s="16"/>
      <c r="R16" s="16"/>
      <c r="S16" s="16"/>
      <c r="T16" s="16"/>
      <c r="U16" s="16"/>
      <c r="V16" s="16"/>
      <c r="W16" s="16"/>
    </row>
    <row r="17" customFormat="1" ht="18.75" customHeight="1" spans="1:23">
      <c r="A17" s="53" t="s">
        <v>56</v>
      </c>
      <c r="B17" s="8" t="s">
        <v>159</v>
      </c>
      <c r="C17" s="9" t="s">
        <v>160</v>
      </c>
      <c r="D17" s="8" t="s">
        <v>94</v>
      </c>
      <c r="E17" s="8" t="s">
        <v>95</v>
      </c>
      <c r="F17" s="8" t="s">
        <v>165</v>
      </c>
      <c r="G17" s="8" t="s">
        <v>166</v>
      </c>
      <c r="H17" s="16">
        <v>38685.47</v>
      </c>
      <c r="I17" s="16">
        <v>38685.47</v>
      </c>
      <c r="J17" s="16"/>
      <c r="K17" s="16"/>
      <c r="L17" s="16">
        <v>38685.47</v>
      </c>
      <c r="M17" s="16"/>
      <c r="N17" s="16"/>
      <c r="O17" s="16"/>
      <c r="P17" s="22"/>
      <c r="Q17" s="16"/>
      <c r="R17" s="16"/>
      <c r="S17" s="16"/>
      <c r="T17" s="16"/>
      <c r="U17" s="16"/>
      <c r="V17" s="16"/>
      <c r="W17" s="16"/>
    </row>
    <row r="18" customFormat="1" ht="18.75" customHeight="1" spans="1:23">
      <c r="A18" s="53" t="s">
        <v>56</v>
      </c>
      <c r="B18" s="8" t="s">
        <v>159</v>
      </c>
      <c r="C18" s="9" t="s">
        <v>160</v>
      </c>
      <c r="D18" s="8" t="s">
        <v>96</v>
      </c>
      <c r="E18" s="8" t="s">
        <v>97</v>
      </c>
      <c r="F18" s="8" t="s">
        <v>167</v>
      </c>
      <c r="G18" s="8" t="s">
        <v>168</v>
      </c>
      <c r="H18" s="16">
        <v>43058.78</v>
      </c>
      <c r="I18" s="16">
        <v>43058.78</v>
      </c>
      <c r="J18" s="16"/>
      <c r="K18" s="16"/>
      <c r="L18" s="16">
        <v>43058.78</v>
      </c>
      <c r="M18" s="16"/>
      <c r="N18" s="16"/>
      <c r="O18" s="16"/>
      <c r="P18" s="22"/>
      <c r="Q18" s="16"/>
      <c r="R18" s="16"/>
      <c r="S18" s="16"/>
      <c r="T18" s="16"/>
      <c r="U18" s="16"/>
      <c r="V18" s="16"/>
      <c r="W18" s="16"/>
    </row>
    <row r="19" customFormat="1" ht="18.75" customHeight="1" spans="1:23">
      <c r="A19" s="53" t="s">
        <v>56</v>
      </c>
      <c r="B19" s="8" t="s">
        <v>159</v>
      </c>
      <c r="C19" s="9" t="s">
        <v>160</v>
      </c>
      <c r="D19" s="8" t="s">
        <v>98</v>
      </c>
      <c r="E19" s="8" t="s">
        <v>99</v>
      </c>
      <c r="F19" s="8" t="s">
        <v>161</v>
      </c>
      <c r="G19" s="8" t="s">
        <v>162</v>
      </c>
      <c r="H19" s="16">
        <v>932.18</v>
      </c>
      <c r="I19" s="16">
        <v>932.18</v>
      </c>
      <c r="J19" s="16"/>
      <c r="K19" s="16"/>
      <c r="L19" s="16">
        <v>932.18</v>
      </c>
      <c r="M19" s="16"/>
      <c r="N19" s="16"/>
      <c r="O19" s="16"/>
      <c r="P19" s="22"/>
      <c r="Q19" s="16"/>
      <c r="R19" s="16"/>
      <c r="S19" s="16"/>
      <c r="T19" s="16"/>
      <c r="U19" s="16"/>
      <c r="V19" s="16"/>
      <c r="W19" s="16"/>
    </row>
    <row r="20" customFormat="1" ht="18.75" customHeight="1" spans="1:23">
      <c r="A20" s="53" t="s">
        <v>56</v>
      </c>
      <c r="B20" s="8" t="s">
        <v>159</v>
      </c>
      <c r="C20" s="9" t="s">
        <v>160</v>
      </c>
      <c r="D20" s="8" t="s">
        <v>98</v>
      </c>
      <c r="E20" s="8" t="s">
        <v>99</v>
      </c>
      <c r="F20" s="8" t="s">
        <v>161</v>
      </c>
      <c r="G20" s="8" t="s">
        <v>162</v>
      </c>
      <c r="H20" s="16">
        <v>3883</v>
      </c>
      <c r="I20" s="16">
        <v>3883</v>
      </c>
      <c r="J20" s="16"/>
      <c r="K20" s="16"/>
      <c r="L20" s="16">
        <v>3883</v>
      </c>
      <c r="M20" s="16"/>
      <c r="N20" s="16"/>
      <c r="O20" s="16"/>
      <c r="P20" s="22"/>
      <c r="Q20" s="16"/>
      <c r="R20" s="16"/>
      <c r="S20" s="16"/>
      <c r="T20" s="16"/>
      <c r="U20" s="16"/>
      <c r="V20" s="16"/>
      <c r="W20" s="16"/>
    </row>
    <row r="21" customFormat="1" ht="18.75" customHeight="1" spans="1:23">
      <c r="A21" s="53" t="s">
        <v>56</v>
      </c>
      <c r="B21" s="8" t="s">
        <v>169</v>
      </c>
      <c r="C21" s="9" t="s">
        <v>105</v>
      </c>
      <c r="D21" s="8" t="s">
        <v>104</v>
      </c>
      <c r="E21" s="8" t="s">
        <v>105</v>
      </c>
      <c r="F21" s="8" t="s">
        <v>170</v>
      </c>
      <c r="G21" s="8" t="s">
        <v>105</v>
      </c>
      <c r="H21" s="16">
        <v>63960</v>
      </c>
      <c r="I21" s="16">
        <v>63960</v>
      </c>
      <c r="J21" s="16"/>
      <c r="K21" s="16"/>
      <c r="L21" s="16">
        <v>63960</v>
      </c>
      <c r="M21" s="16"/>
      <c r="N21" s="16"/>
      <c r="O21" s="16"/>
      <c r="P21" s="22"/>
      <c r="Q21" s="16"/>
      <c r="R21" s="16"/>
      <c r="S21" s="16"/>
      <c r="T21" s="16"/>
      <c r="U21" s="16"/>
      <c r="V21" s="16"/>
      <c r="W21" s="16"/>
    </row>
    <row r="22" customFormat="1" ht="18.75" customHeight="1" spans="1:23">
      <c r="A22" s="53" t="s">
        <v>56</v>
      </c>
      <c r="B22" s="8" t="s">
        <v>171</v>
      </c>
      <c r="C22" s="9" t="s">
        <v>172</v>
      </c>
      <c r="D22" s="8" t="s">
        <v>80</v>
      </c>
      <c r="E22" s="8" t="s">
        <v>81</v>
      </c>
      <c r="F22" s="8" t="s">
        <v>173</v>
      </c>
      <c r="G22" s="8" t="s">
        <v>172</v>
      </c>
      <c r="H22" s="16">
        <v>10330.32</v>
      </c>
      <c r="I22" s="16">
        <v>10330.32</v>
      </c>
      <c r="J22" s="16"/>
      <c r="K22" s="16"/>
      <c r="L22" s="16">
        <v>10330.32</v>
      </c>
      <c r="M22" s="16"/>
      <c r="N22" s="16"/>
      <c r="O22" s="16"/>
      <c r="P22" s="22"/>
      <c r="Q22" s="16"/>
      <c r="R22" s="16"/>
      <c r="S22" s="16"/>
      <c r="T22" s="16"/>
      <c r="U22" s="16"/>
      <c r="V22" s="16"/>
      <c r="W22" s="16"/>
    </row>
    <row r="23" customFormat="1" ht="18.75" customHeight="1" spans="1:23">
      <c r="A23" s="53" t="s">
        <v>56</v>
      </c>
      <c r="B23" s="8" t="s">
        <v>174</v>
      </c>
      <c r="C23" s="9" t="s">
        <v>175</v>
      </c>
      <c r="D23" s="8" t="s">
        <v>80</v>
      </c>
      <c r="E23" s="8" t="s">
        <v>81</v>
      </c>
      <c r="F23" s="8" t="s">
        <v>176</v>
      </c>
      <c r="G23" s="8" t="s">
        <v>177</v>
      </c>
      <c r="H23" s="16">
        <v>9790</v>
      </c>
      <c r="I23" s="16">
        <v>9790</v>
      </c>
      <c r="J23" s="16"/>
      <c r="K23" s="16"/>
      <c r="L23" s="16">
        <v>9790</v>
      </c>
      <c r="M23" s="16"/>
      <c r="N23" s="16"/>
      <c r="O23" s="16"/>
      <c r="P23" s="22"/>
      <c r="Q23" s="16"/>
      <c r="R23" s="16"/>
      <c r="S23" s="16"/>
      <c r="T23" s="16"/>
      <c r="U23" s="16"/>
      <c r="V23" s="16"/>
      <c r="W23" s="16"/>
    </row>
    <row r="24" customFormat="1" ht="18.75" customHeight="1" spans="1:23">
      <c r="A24" s="53" t="s">
        <v>56</v>
      </c>
      <c r="B24" s="8" t="s">
        <v>174</v>
      </c>
      <c r="C24" s="9" t="s">
        <v>175</v>
      </c>
      <c r="D24" s="8" t="s">
        <v>80</v>
      </c>
      <c r="E24" s="8" t="s">
        <v>81</v>
      </c>
      <c r="F24" s="8" t="s">
        <v>178</v>
      </c>
      <c r="G24" s="8" t="s">
        <v>179</v>
      </c>
      <c r="H24" s="16">
        <v>900</v>
      </c>
      <c r="I24" s="16">
        <v>900</v>
      </c>
      <c r="J24" s="16"/>
      <c r="K24" s="16"/>
      <c r="L24" s="16">
        <v>900</v>
      </c>
      <c r="M24" s="16"/>
      <c r="N24" s="16"/>
      <c r="O24" s="16"/>
      <c r="P24" s="22"/>
      <c r="Q24" s="16"/>
      <c r="R24" s="16"/>
      <c r="S24" s="16"/>
      <c r="T24" s="16"/>
      <c r="U24" s="16"/>
      <c r="V24" s="16"/>
      <c r="W24" s="16"/>
    </row>
    <row r="25" customFormat="1" ht="18.75" customHeight="1" spans="1:23">
      <c r="A25" s="53" t="s">
        <v>56</v>
      </c>
      <c r="B25" s="8" t="s">
        <v>174</v>
      </c>
      <c r="C25" s="9" t="s">
        <v>175</v>
      </c>
      <c r="D25" s="8" t="s">
        <v>80</v>
      </c>
      <c r="E25" s="8" t="s">
        <v>81</v>
      </c>
      <c r="F25" s="8" t="s">
        <v>180</v>
      </c>
      <c r="G25" s="8" t="s">
        <v>181</v>
      </c>
      <c r="H25" s="16">
        <v>1050</v>
      </c>
      <c r="I25" s="16">
        <v>1050</v>
      </c>
      <c r="J25" s="16"/>
      <c r="K25" s="16"/>
      <c r="L25" s="16">
        <v>1050</v>
      </c>
      <c r="M25" s="16"/>
      <c r="N25" s="16"/>
      <c r="O25" s="16"/>
      <c r="P25" s="22"/>
      <c r="Q25" s="16"/>
      <c r="R25" s="16"/>
      <c r="S25" s="16"/>
      <c r="T25" s="16"/>
      <c r="U25" s="16"/>
      <c r="V25" s="16"/>
      <c r="W25" s="16"/>
    </row>
    <row r="26" customFormat="1" ht="18.75" customHeight="1" spans="1:23">
      <c r="A26" s="53" t="s">
        <v>56</v>
      </c>
      <c r="B26" s="8" t="s">
        <v>174</v>
      </c>
      <c r="C26" s="9" t="s">
        <v>175</v>
      </c>
      <c r="D26" s="8" t="s">
        <v>80</v>
      </c>
      <c r="E26" s="8" t="s">
        <v>81</v>
      </c>
      <c r="F26" s="8" t="s">
        <v>182</v>
      </c>
      <c r="G26" s="8" t="s">
        <v>183</v>
      </c>
      <c r="H26" s="16">
        <v>400</v>
      </c>
      <c r="I26" s="16">
        <v>400</v>
      </c>
      <c r="J26" s="16"/>
      <c r="K26" s="16"/>
      <c r="L26" s="16">
        <v>400</v>
      </c>
      <c r="M26" s="16"/>
      <c r="N26" s="16"/>
      <c r="O26" s="16"/>
      <c r="P26" s="22"/>
      <c r="Q26" s="16"/>
      <c r="R26" s="16"/>
      <c r="S26" s="16"/>
      <c r="T26" s="16"/>
      <c r="U26" s="16"/>
      <c r="V26" s="16"/>
      <c r="W26" s="16"/>
    </row>
    <row r="27" customFormat="1" ht="18.75" customHeight="1" spans="1:23">
      <c r="A27" s="53" t="s">
        <v>56</v>
      </c>
      <c r="B27" s="8" t="s">
        <v>174</v>
      </c>
      <c r="C27" s="9" t="s">
        <v>175</v>
      </c>
      <c r="D27" s="8" t="s">
        <v>80</v>
      </c>
      <c r="E27" s="8" t="s">
        <v>81</v>
      </c>
      <c r="F27" s="8" t="s">
        <v>184</v>
      </c>
      <c r="G27" s="8" t="s">
        <v>185</v>
      </c>
      <c r="H27" s="16">
        <v>5500</v>
      </c>
      <c r="I27" s="16">
        <v>5500</v>
      </c>
      <c r="J27" s="16"/>
      <c r="K27" s="16"/>
      <c r="L27" s="16">
        <v>5500</v>
      </c>
      <c r="M27" s="16"/>
      <c r="N27" s="16"/>
      <c r="O27" s="16"/>
      <c r="P27" s="22"/>
      <c r="Q27" s="16"/>
      <c r="R27" s="16"/>
      <c r="S27" s="16"/>
      <c r="T27" s="16"/>
      <c r="U27" s="16"/>
      <c r="V27" s="16"/>
      <c r="W27" s="16"/>
    </row>
    <row r="28" customFormat="1" ht="18.75" customHeight="1" spans="1:23">
      <c r="A28" s="53" t="s">
        <v>56</v>
      </c>
      <c r="B28" s="8" t="s">
        <v>174</v>
      </c>
      <c r="C28" s="9" t="s">
        <v>175</v>
      </c>
      <c r="D28" s="8" t="s">
        <v>80</v>
      </c>
      <c r="E28" s="8" t="s">
        <v>81</v>
      </c>
      <c r="F28" s="8" t="s">
        <v>186</v>
      </c>
      <c r="G28" s="8" t="s">
        <v>187</v>
      </c>
      <c r="H28" s="16">
        <v>23480</v>
      </c>
      <c r="I28" s="16">
        <v>23480</v>
      </c>
      <c r="J28" s="16"/>
      <c r="K28" s="16"/>
      <c r="L28" s="16">
        <v>23480</v>
      </c>
      <c r="M28" s="16"/>
      <c r="N28" s="16"/>
      <c r="O28" s="16"/>
      <c r="P28" s="22"/>
      <c r="Q28" s="16"/>
      <c r="R28" s="16"/>
      <c r="S28" s="16"/>
      <c r="T28" s="16"/>
      <c r="U28" s="16"/>
      <c r="V28" s="16"/>
      <c r="W28" s="16"/>
    </row>
    <row r="29" customFormat="1" ht="18.75" customHeight="1" spans="1:23">
      <c r="A29" s="53" t="s">
        <v>56</v>
      </c>
      <c r="B29" s="8" t="s">
        <v>174</v>
      </c>
      <c r="C29" s="9" t="s">
        <v>175</v>
      </c>
      <c r="D29" s="8" t="s">
        <v>80</v>
      </c>
      <c r="E29" s="8" t="s">
        <v>81</v>
      </c>
      <c r="F29" s="8" t="s">
        <v>188</v>
      </c>
      <c r="G29" s="8" t="s">
        <v>189</v>
      </c>
      <c r="H29" s="16">
        <v>3600</v>
      </c>
      <c r="I29" s="16">
        <v>3600</v>
      </c>
      <c r="J29" s="16"/>
      <c r="K29" s="16"/>
      <c r="L29" s="16">
        <v>3600</v>
      </c>
      <c r="M29" s="16"/>
      <c r="N29" s="16"/>
      <c r="O29" s="16"/>
      <c r="P29" s="22"/>
      <c r="Q29" s="16"/>
      <c r="R29" s="16"/>
      <c r="S29" s="16"/>
      <c r="T29" s="16"/>
      <c r="U29" s="16"/>
      <c r="V29" s="16"/>
      <c r="W29" s="16"/>
    </row>
    <row r="30" customFormat="1" ht="18.75" customHeight="1" spans="1:23">
      <c r="A30" s="53" t="s">
        <v>56</v>
      </c>
      <c r="B30" s="8" t="s">
        <v>190</v>
      </c>
      <c r="C30" s="9" t="s">
        <v>131</v>
      </c>
      <c r="D30" s="8" t="s">
        <v>80</v>
      </c>
      <c r="E30" s="8" t="s">
        <v>81</v>
      </c>
      <c r="F30" s="8" t="s">
        <v>191</v>
      </c>
      <c r="G30" s="8" t="s">
        <v>131</v>
      </c>
      <c r="H30" s="16">
        <v>2360</v>
      </c>
      <c r="I30" s="16">
        <v>2360</v>
      </c>
      <c r="J30" s="16"/>
      <c r="K30" s="16"/>
      <c r="L30" s="16">
        <v>2360</v>
      </c>
      <c r="M30" s="16"/>
      <c r="N30" s="16"/>
      <c r="O30" s="16"/>
      <c r="P30" s="22"/>
      <c r="Q30" s="16"/>
      <c r="R30" s="16"/>
      <c r="S30" s="16"/>
      <c r="T30" s="16"/>
      <c r="U30" s="16"/>
      <c r="V30" s="16"/>
      <c r="W30" s="16"/>
    </row>
    <row r="31" customFormat="1" ht="18.75" customHeight="1" spans="1:23">
      <c r="A31" s="53" t="s">
        <v>56</v>
      </c>
      <c r="B31" s="8" t="s">
        <v>192</v>
      </c>
      <c r="C31" s="9" t="s">
        <v>193</v>
      </c>
      <c r="D31" s="8" t="s">
        <v>80</v>
      </c>
      <c r="E31" s="8" t="s">
        <v>81</v>
      </c>
      <c r="F31" s="8" t="s">
        <v>186</v>
      </c>
      <c r="G31" s="8" t="s">
        <v>187</v>
      </c>
      <c r="H31" s="16">
        <v>34800</v>
      </c>
      <c r="I31" s="16">
        <v>34800</v>
      </c>
      <c r="J31" s="16"/>
      <c r="K31" s="16"/>
      <c r="L31" s="16">
        <v>34800</v>
      </c>
      <c r="M31" s="16"/>
      <c r="N31" s="16"/>
      <c r="O31" s="16"/>
      <c r="P31" s="22"/>
      <c r="Q31" s="16"/>
      <c r="R31" s="16"/>
      <c r="S31" s="16"/>
      <c r="T31" s="16"/>
      <c r="U31" s="16"/>
      <c r="V31" s="16"/>
      <c r="W31" s="16"/>
    </row>
    <row r="32" customFormat="1" ht="18.75" customHeight="1" spans="1:23">
      <c r="A32" s="53" t="s">
        <v>56</v>
      </c>
      <c r="B32" s="8" t="s">
        <v>194</v>
      </c>
      <c r="C32" s="9" t="s">
        <v>195</v>
      </c>
      <c r="D32" s="8" t="s">
        <v>80</v>
      </c>
      <c r="E32" s="8" t="s">
        <v>81</v>
      </c>
      <c r="F32" s="8" t="s">
        <v>157</v>
      </c>
      <c r="G32" s="8" t="s">
        <v>158</v>
      </c>
      <c r="H32" s="16">
        <v>48264</v>
      </c>
      <c r="I32" s="16">
        <v>48264</v>
      </c>
      <c r="J32" s="16"/>
      <c r="K32" s="16"/>
      <c r="L32" s="16">
        <v>48264</v>
      </c>
      <c r="M32" s="16"/>
      <c r="N32" s="16"/>
      <c r="O32" s="16"/>
      <c r="P32" s="22"/>
      <c r="Q32" s="16"/>
      <c r="R32" s="16"/>
      <c r="S32" s="16"/>
      <c r="T32" s="16"/>
      <c r="U32" s="16"/>
      <c r="V32" s="16"/>
      <c r="W32" s="16"/>
    </row>
    <row r="33" customFormat="1" ht="18.75" customHeight="1" spans="1:23">
      <c r="A33" s="11" t="s">
        <v>32</v>
      </c>
      <c r="B33" s="11"/>
      <c r="C33" s="11"/>
      <c r="D33" s="11"/>
      <c r="E33" s="11"/>
      <c r="F33" s="11"/>
      <c r="G33" s="11"/>
      <c r="H33" s="16">
        <v>837971.33</v>
      </c>
      <c r="I33" s="16">
        <v>837971.33</v>
      </c>
      <c r="J33" s="16"/>
      <c r="K33" s="16"/>
      <c r="L33" s="16">
        <v>837971.33</v>
      </c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</row>
  </sheetData>
  <mergeCells count="30">
    <mergeCell ref="A2:W2"/>
    <mergeCell ref="A3:G3"/>
    <mergeCell ref="I4:W4"/>
    <mergeCell ref="I5:M5"/>
    <mergeCell ref="N5:P5"/>
    <mergeCell ref="R5:W5"/>
    <mergeCell ref="A33:G33"/>
    <mergeCell ref="A4:A7"/>
    <mergeCell ref="B4:B7"/>
    <mergeCell ref="C4:C7"/>
    <mergeCell ref="D4:D7"/>
    <mergeCell ref="E4:E7"/>
    <mergeCell ref="F4:F7"/>
    <mergeCell ref="G4:G7"/>
    <mergeCell ref="H4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1" scale="27" fitToHeight="0" pageOrder="overThenDown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8"/>
  <sheetViews>
    <sheetView showZeros="0" topLeftCell="H1" workbookViewId="0">
      <selection activeCell="W31" sqref="W31"/>
    </sheetView>
  </sheetViews>
  <sheetFormatPr defaultColWidth="8.85" defaultRowHeight="15" customHeight="1"/>
  <cols>
    <col min="1" max="8" width="28.575" customWidth="1"/>
    <col min="9" max="23" width="14.2833333333333" customWidth="1"/>
  </cols>
  <sheetData>
    <row r="1" ht="18.75" customHeight="1" spans="1:2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2"/>
      <c r="O1" s="2"/>
      <c r="P1" s="2"/>
      <c r="Q1" s="2"/>
      <c r="R1" s="2"/>
      <c r="S1" s="2"/>
      <c r="T1" s="2"/>
      <c r="U1" s="2"/>
      <c r="V1" s="2"/>
      <c r="W1" s="2" t="s">
        <v>196</v>
      </c>
    </row>
    <row r="2" ht="45" customHeight="1" spans="1:23">
      <c r="A2" s="3" t="s">
        <v>197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49"/>
      <c r="O2" s="49"/>
      <c r="P2" s="49"/>
      <c r="Q2" s="49"/>
      <c r="R2" s="49"/>
      <c r="S2" s="49"/>
      <c r="T2" s="49"/>
      <c r="U2" s="49"/>
      <c r="V2" s="49"/>
      <c r="W2" s="49"/>
    </row>
    <row r="3" ht="18.75" customHeight="1" spans="1:23">
      <c r="A3" s="4" t="str">
        <f>"单位名称："&amp;"易门县科学技术协会"</f>
        <v>单位名称：易门县科学技术协会</v>
      </c>
      <c r="B3" s="4"/>
      <c r="C3" s="4"/>
      <c r="D3" s="4"/>
      <c r="E3" s="4"/>
      <c r="F3" s="4"/>
      <c r="G3" s="4"/>
      <c r="H3" s="4"/>
      <c r="I3" s="50"/>
      <c r="J3" s="50"/>
      <c r="K3" s="50"/>
      <c r="L3" s="50"/>
      <c r="M3" s="50"/>
      <c r="N3" s="5"/>
      <c r="O3" s="5"/>
      <c r="P3" s="5"/>
      <c r="Q3" s="5"/>
      <c r="R3" s="5"/>
      <c r="S3" s="5"/>
      <c r="T3" s="5"/>
      <c r="U3" s="5"/>
      <c r="V3" s="5"/>
      <c r="W3" s="5" t="s">
        <v>29</v>
      </c>
    </row>
    <row r="4" ht="18.75" customHeight="1" spans="1:23">
      <c r="A4" s="12" t="s">
        <v>198</v>
      </c>
      <c r="B4" s="12" t="s">
        <v>137</v>
      </c>
      <c r="C4" s="12" t="s">
        <v>138</v>
      </c>
      <c r="D4" s="12" t="s">
        <v>199</v>
      </c>
      <c r="E4" s="12" t="s">
        <v>139</v>
      </c>
      <c r="F4" s="12" t="s">
        <v>140</v>
      </c>
      <c r="G4" s="12" t="s">
        <v>200</v>
      </c>
      <c r="H4" s="12" t="s">
        <v>142</v>
      </c>
      <c r="I4" s="43" t="s">
        <v>32</v>
      </c>
      <c r="J4" s="43" t="s">
        <v>201</v>
      </c>
      <c r="K4" s="12"/>
      <c r="L4" s="12"/>
      <c r="M4" s="12"/>
      <c r="N4" s="12" t="s">
        <v>145</v>
      </c>
      <c r="O4" s="12"/>
      <c r="P4" s="12"/>
      <c r="Q4" s="12" t="s">
        <v>38</v>
      </c>
      <c r="R4" s="12" t="s">
        <v>63</v>
      </c>
      <c r="S4" s="12"/>
      <c r="T4" s="12"/>
      <c r="U4" s="12"/>
      <c r="V4" s="12"/>
      <c r="W4" s="12"/>
    </row>
    <row r="5" ht="18.75" customHeight="1" spans="1:23">
      <c r="A5" s="12"/>
      <c r="B5" s="12"/>
      <c r="C5" s="12"/>
      <c r="D5" s="12"/>
      <c r="E5" s="12"/>
      <c r="F5" s="12"/>
      <c r="G5" s="12"/>
      <c r="H5" s="12"/>
      <c r="I5" s="43"/>
      <c r="J5" s="43" t="s">
        <v>35</v>
      </c>
      <c r="K5" s="12"/>
      <c r="L5" s="12" t="s">
        <v>36</v>
      </c>
      <c r="M5" s="12" t="s">
        <v>37</v>
      </c>
      <c r="N5" s="12" t="s">
        <v>35</v>
      </c>
      <c r="O5" s="12" t="s">
        <v>36</v>
      </c>
      <c r="P5" s="12" t="s">
        <v>37</v>
      </c>
      <c r="Q5" s="12"/>
      <c r="R5" s="12" t="s">
        <v>34</v>
      </c>
      <c r="S5" s="12" t="s">
        <v>41</v>
      </c>
      <c r="T5" s="12" t="s">
        <v>42</v>
      </c>
      <c r="U5" s="12" t="s">
        <v>43</v>
      </c>
      <c r="V5" s="12" t="s">
        <v>44</v>
      </c>
      <c r="W5" s="12" t="s">
        <v>45</v>
      </c>
    </row>
    <row r="6" ht="18.75" customHeight="1" spans="1:23">
      <c r="A6" s="12"/>
      <c r="B6" s="12"/>
      <c r="C6" s="12"/>
      <c r="D6" s="12"/>
      <c r="E6" s="12"/>
      <c r="F6" s="12"/>
      <c r="G6" s="12"/>
      <c r="H6" s="12"/>
      <c r="I6" s="43"/>
      <c r="J6" s="43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</row>
    <row r="7" ht="22.65" customHeight="1" spans="1:23">
      <c r="A7" s="12"/>
      <c r="B7" s="12"/>
      <c r="C7" s="12"/>
      <c r="D7" s="12"/>
      <c r="E7" s="12"/>
      <c r="F7" s="12"/>
      <c r="G7" s="12"/>
      <c r="H7" s="12"/>
      <c r="I7" s="43"/>
      <c r="J7" s="43" t="s">
        <v>34</v>
      </c>
      <c r="K7" s="12" t="s">
        <v>202</v>
      </c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ht="18.75" customHeight="1" spans="1:23">
      <c r="A8" s="13" t="s">
        <v>46</v>
      </c>
      <c r="B8" s="13">
        <v>2</v>
      </c>
      <c r="C8" s="13">
        <v>3</v>
      </c>
      <c r="D8" s="13">
        <v>4</v>
      </c>
      <c r="E8" s="13">
        <v>5</v>
      </c>
      <c r="F8" s="13">
        <v>6</v>
      </c>
      <c r="G8" s="13">
        <v>7</v>
      </c>
      <c r="H8" s="13">
        <v>8</v>
      </c>
      <c r="I8" s="13">
        <v>9</v>
      </c>
      <c r="J8" s="13">
        <v>10</v>
      </c>
      <c r="K8" s="13">
        <v>11</v>
      </c>
      <c r="L8" s="13">
        <v>12</v>
      </c>
      <c r="M8" s="13">
        <v>13</v>
      </c>
      <c r="N8" s="13">
        <v>14</v>
      </c>
      <c r="O8" s="13">
        <v>15</v>
      </c>
      <c r="P8" s="13">
        <v>16</v>
      </c>
      <c r="Q8" s="13">
        <v>17</v>
      </c>
      <c r="R8" s="13">
        <v>18</v>
      </c>
      <c r="S8" s="13">
        <v>19</v>
      </c>
      <c r="T8" s="13">
        <v>20</v>
      </c>
      <c r="U8" s="13">
        <v>21</v>
      </c>
      <c r="V8" s="13">
        <v>22</v>
      </c>
      <c r="W8" s="13">
        <v>23</v>
      </c>
    </row>
    <row r="9" ht="18.75" customHeight="1" spans="1:23">
      <c r="A9" s="8"/>
      <c r="B9" s="8"/>
      <c r="C9" s="9" t="s">
        <v>203</v>
      </c>
      <c r="D9" s="8"/>
      <c r="E9" s="8"/>
      <c r="F9" s="8"/>
      <c r="G9" s="8"/>
      <c r="H9" s="8"/>
      <c r="I9" s="10">
        <v>20000</v>
      </c>
      <c r="J9" s="10">
        <v>20000</v>
      </c>
      <c r="K9" s="10">
        <v>20000</v>
      </c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ht="18.75" customHeight="1" spans="1:23">
      <c r="A10" s="8" t="s">
        <v>204</v>
      </c>
      <c r="B10" s="8" t="s">
        <v>205</v>
      </c>
      <c r="C10" s="9" t="s">
        <v>203</v>
      </c>
      <c r="D10" s="8" t="s">
        <v>56</v>
      </c>
      <c r="E10" s="8" t="s">
        <v>76</v>
      </c>
      <c r="F10" s="8" t="s">
        <v>77</v>
      </c>
      <c r="G10" s="8" t="s">
        <v>184</v>
      </c>
      <c r="H10" s="8" t="s">
        <v>185</v>
      </c>
      <c r="I10" s="10">
        <v>20000</v>
      </c>
      <c r="J10" s="10">
        <v>20000</v>
      </c>
      <c r="K10" s="10">
        <v>20000</v>
      </c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ht="18.75" customHeight="1" spans="1:23">
      <c r="A11" s="22"/>
      <c r="B11" s="22"/>
      <c r="C11" s="9" t="s">
        <v>206</v>
      </c>
      <c r="D11" s="22"/>
      <c r="E11" s="22"/>
      <c r="F11" s="22"/>
      <c r="G11" s="22"/>
      <c r="H11" s="22"/>
      <c r="I11" s="10">
        <v>225000</v>
      </c>
      <c r="J11" s="10">
        <v>225000</v>
      </c>
      <c r="K11" s="10">
        <v>225000</v>
      </c>
      <c r="L11" s="10"/>
      <c r="M11" s="10"/>
      <c r="N11" s="10"/>
      <c r="O11" s="10"/>
      <c r="P11" s="22"/>
      <c r="Q11" s="10"/>
      <c r="R11" s="10"/>
      <c r="S11" s="10"/>
      <c r="T11" s="10"/>
      <c r="U11" s="10"/>
      <c r="V11" s="10"/>
      <c r="W11" s="10"/>
    </row>
    <row r="12" ht="18.75" customHeight="1" spans="1:23">
      <c r="A12" s="8" t="s">
        <v>207</v>
      </c>
      <c r="B12" s="8" t="s">
        <v>208</v>
      </c>
      <c r="C12" s="9" t="s">
        <v>206</v>
      </c>
      <c r="D12" s="8" t="s">
        <v>56</v>
      </c>
      <c r="E12" s="8" t="s">
        <v>82</v>
      </c>
      <c r="F12" s="8" t="s">
        <v>83</v>
      </c>
      <c r="G12" s="8" t="s">
        <v>176</v>
      </c>
      <c r="H12" s="8" t="s">
        <v>177</v>
      </c>
      <c r="I12" s="10">
        <v>90000</v>
      </c>
      <c r="J12" s="10">
        <v>90000</v>
      </c>
      <c r="K12" s="10">
        <v>90000</v>
      </c>
      <c r="L12" s="10"/>
      <c r="M12" s="10"/>
      <c r="N12" s="10"/>
      <c r="O12" s="10"/>
      <c r="P12" s="22"/>
      <c r="Q12" s="10"/>
      <c r="R12" s="10"/>
      <c r="S12" s="10"/>
      <c r="T12" s="10"/>
      <c r="U12" s="10"/>
      <c r="V12" s="10"/>
      <c r="W12" s="10"/>
    </row>
    <row r="13" ht="18.75" customHeight="1" spans="1:23">
      <c r="A13" s="8" t="s">
        <v>207</v>
      </c>
      <c r="B13" s="8" t="s">
        <v>208</v>
      </c>
      <c r="C13" s="9" t="s">
        <v>206</v>
      </c>
      <c r="D13" s="8" t="s">
        <v>56</v>
      </c>
      <c r="E13" s="8" t="s">
        <v>82</v>
      </c>
      <c r="F13" s="8" t="s">
        <v>83</v>
      </c>
      <c r="G13" s="8" t="s">
        <v>209</v>
      </c>
      <c r="H13" s="8" t="s">
        <v>210</v>
      </c>
      <c r="I13" s="10">
        <v>135000</v>
      </c>
      <c r="J13" s="10">
        <v>135000</v>
      </c>
      <c r="K13" s="10">
        <v>135000</v>
      </c>
      <c r="L13" s="10"/>
      <c r="M13" s="10"/>
      <c r="N13" s="10"/>
      <c r="O13" s="10"/>
      <c r="P13" s="22"/>
      <c r="Q13" s="10"/>
      <c r="R13" s="10"/>
      <c r="S13" s="10"/>
      <c r="T13" s="10"/>
      <c r="U13" s="10"/>
      <c r="V13" s="10"/>
      <c r="W13" s="10"/>
    </row>
    <row r="14" ht="18.75" customHeight="1" spans="1:23">
      <c r="A14" s="22"/>
      <c r="B14" s="22"/>
      <c r="C14" s="9" t="s">
        <v>211</v>
      </c>
      <c r="D14" s="22"/>
      <c r="E14" s="22"/>
      <c r="F14" s="22"/>
      <c r="G14" s="22"/>
      <c r="H14" s="22"/>
      <c r="I14" s="10">
        <v>25200</v>
      </c>
      <c r="J14" s="10">
        <v>25200</v>
      </c>
      <c r="K14" s="10">
        <v>25200</v>
      </c>
      <c r="L14" s="10"/>
      <c r="M14" s="10"/>
      <c r="N14" s="10"/>
      <c r="O14" s="10"/>
      <c r="P14" s="22"/>
      <c r="Q14" s="10"/>
      <c r="R14" s="10"/>
      <c r="S14" s="10"/>
      <c r="T14" s="10"/>
      <c r="U14" s="10"/>
      <c r="V14" s="10"/>
      <c r="W14" s="10"/>
    </row>
    <row r="15" ht="18.75" customHeight="1" spans="1:23">
      <c r="A15" s="8" t="s">
        <v>207</v>
      </c>
      <c r="B15" s="8" t="s">
        <v>212</v>
      </c>
      <c r="C15" s="9" t="s">
        <v>211</v>
      </c>
      <c r="D15" s="8" t="s">
        <v>56</v>
      </c>
      <c r="E15" s="8" t="s">
        <v>76</v>
      </c>
      <c r="F15" s="8" t="s">
        <v>77</v>
      </c>
      <c r="G15" s="8" t="s">
        <v>213</v>
      </c>
      <c r="H15" s="8" t="s">
        <v>214</v>
      </c>
      <c r="I15" s="10">
        <v>25200</v>
      </c>
      <c r="J15" s="10">
        <v>25200</v>
      </c>
      <c r="K15" s="10">
        <v>25200</v>
      </c>
      <c r="L15" s="10"/>
      <c r="M15" s="10"/>
      <c r="N15" s="10"/>
      <c r="O15" s="10"/>
      <c r="P15" s="22"/>
      <c r="Q15" s="10"/>
      <c r="R15" s="10"/>
      <c r="S15" s="10"/>
      <c r="T15" s="10"/>
      <c r="U15" s="10"/>
      <c r="V15" s="10"/>
      <c r="W15" s="10"/>
    </row>
    <row r="16" ht="18.75" customHeight="1" spans="1:23">
      <c r="A16" s="22"/>
      <c r="B16" s="22"/>
      <c r="C16" s="9" t="s">
        <v>215</v>
      </c>
      <c r="D16" s="22"/>
      <c r="E16" s="22"/>
      <c r="F16" s="22"/>
      <c r="G16" s="22"/>
      <c r="H16" s="22"/>
      <c r="I16" s="10">
        <v>176000</v>
      </c>
      <c r="J16" s="10">
        <v>176000</v>
      </c>
      <c r="K16" s="10">
        <v>176000</v>
      </c>
      <c r="L16" s="10"/>
      <c r="M16" s="10"/>
      <c r="N16" s="10"/>
      <c r="O16" s="10"/>
      <c r="P16" s="22"/>
      <c r="Q16" s="10"/>
      <c r="R16" s="10"/>
      <c r="S16" s="10"/>
      <c r="T16" s="10"/>
      <c r="U16" s="10"/>
      <c r="V16" s="10"/>
      <c r="W16" s="10"/>
    </row>
    <row r="17" ht="18.75" customHeight="1" spans="1:23">
      <c r="A17" s="8" t="s">
        <v>207</v>
      </c>
      <c r="B17" s="8" t="s">
        <v>216</v>
      </c>
      <c r="C17" s="9" t="s">
        <v>215</v>
      </c>
      <c r="D17" s="8" t="s">
        <v>56</v>
      </c>
      <c r="E17" s="8" t="s">
        <v>76</v>
      </c>
      <c r="F17" s="8" t="s">
        <v>77</v>
      </c>
      <c r="G17" s="8" t="s">
        <v>209</v>
      </c>
      <c r="H17" s="8" t="s">
        <v>210</v>
      </c>
      <c r="I17" s="10">
        <v>176000</v>
      </c>
      <c r="J17" s="10">
        <v>176000</v>
      </c>
      <c r="K17" s="10">
        <v>176000</v>
      </c>
      <c r="L17" s="10"/>
      <c r="M17" s="10"/>
      <c r="N17" s="10"/>
      <c r="O17" s="10"/>
      <c r="P17" s="22"/>
      <c r="Q17" s="10"/>
      <c r="R17" s="10"/>
      <c r="S17" s="10"/>
      <c r="T17" s="10"/>
      <c r="U17" s="10"/>
      <c r="V17" s="10"/>
      <c r="W17" s="10"/>
    </row>
    <row r="18" ht="18.75" customHeight="1" spans="1:23">
      <c r="A18" s="11" t="s">
        <v>32</v>
      </c>
      <c r="B18" s="11"/>
      <c r="C18" s="11"/>
      <c r="D18" s="11"/>
      <c r="E18" s="11"/>
      <c r="F18" s="11"/>
      <c r="G18" s="11"/>
      <c r="H18" s="11"/>
      <c r="I18" s="10">
        <v>446200</v>
      </c>
      <c r="J18" s="10">
        <v>446200</v>
      </c>
      <c r="K18" s="10">
        <v>446200</v>
      </c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</row>
  </sheetData>
  <mergeCells count="28">
    <mergeCell ref="A2:W2"/>
    <mergeCell ref="A3:H3"/>
    <mergeCell ref="J4:M4"/>
    <mergeCell ref="N4:P4"/>
    <mergeCell ref="R4:W4"/>
    <mergeCell ref="A18:H18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ageMargins left="0.75" right="0.75" top="1" bottom="1" header="0.5" footer="0.5"/>
  <pageSetup paperSize="1" scale="27" pageOrder="overThenDown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4"/>
  <sheetViews>
    <sheetView showZeros="0" workbookViewId="0">
      <selection activeCell="J4" sqref="J4:J5"/>
    </sheetView>
  </sheetViews>
  <sheetFormatPr defaultColWidth="8.85" defaultRowHeight="15" customHeight="1"/>
  <cols>
    <col min="1" max="1" width="44.4166666666667" customWidth="1"/>
    <col min="2" max="2" width="41.55" customWidth="1"/>
    <col min="3" max="4" width="13.8416666666667" customWidth="1"/>
    <col min="5" max="5" width="26.8416666666667" customWidth="1"/>
    <col min="6" max="8" width="10" customWidth="1"/>
    <col min="9" max="9" width="13.7" customWidth="1"/>
    <col min="10" max="10" width="27.9833333333333" customWidth="1"/>
  </cols>
  <sheetData>
    <row r="1" customHeight="1" spans="1:10">
      <c r="A1" s="19" t="s">
        <v>217</v>
      </c>
      <c r="B1" s="19"/>
      <c r="C1" s="19"/>
      <c r="D1" s="19"/>
      <c r="E1" s="19"/>
      <c r="F1" s="19"/>
      <c r="G1" s="19"/>
      <c r="H1" s="19"/>
      <c r="I1" s="19"/>
      <c r="J1" s="19"/>
    </row>
    <row r="2" ht="45" customHeight="1" spans="1:10">
      <c r="A2" s="28" t="s">
        <v>218</v>
      </c>
      <c r="B2" s="28"/>
      <c r="C2" s="28"/>
      <c r="D2" s="28"/>
      <c r="E2" s="28"/>
      <c r="F2" s="28"/>
      <c r="G2" s="28"/>
      <c r="H2" s="28"/>
      <c r="I2" s="28"/>
      <c r="J2" s="28"/>
    </row>
    <row r="3" ht="20.25" customHeight="1" spans="1:10">
      <c r="A3" s="18" t="str">
        <f>"单位名称："&amp;"易门县科学技术协会"</f>
        <v>单位名称：易门县科学技术协会</v>
      </c>
      <c r="B3" s="18"/>
      <c r="C3" s="18"/>
      <c r="D3" s="18"/>
      <c r="E3" s="18"/>
      <c r="F3" s="18"/>
      <c r="G3" s="18"/>
      <c r="H3" s="18"/>
      <c r="I3" s="18"/>
      <c r="J3" s="18"/>
    </row>
    <row r="4" ht="20.25" customHeight="1" spans="1:10">
      <c r="A4" s="29" t="s">
        <v>219</v>
      </c>
      <c r="B4" s="29" t="s">
        <v>220</v>
      </c>
      <c r="C4" s="29" t="s">
        <v>221</v>
      </c>
      <c r="D4" s="29" t="s">
        <v>222</v>
      </c>
      <c r="E4" s="29" t="s">
        <v>223</v>
      </c>
      <c r="F4" s="29" t="s">
        <v>224</v>
      </c>
      <c r="G4" s="29" t="s">
        <v>225</v>
      </c>
      <c r="H4" s="29" t="s">
        <v>226</v>
      </c>
      <c r="I4" s="29" t="s">
        <v>227</v>
      </c>
      <c r="J4" s="29" t="s">
        <v>228</v>
      </c>
    </row>
    <row r="5" ht="46.5" customHeight="1" spans="1:10">
      <c r="A5" s="29"/>
      <c r="B5" s="29"/>
      <c r="C5" s="29"/>
      <c r="D5" s="29"/>
      <c r="E5" s="29"/>
      <c r="F5" s="29"/>
      <c r="G5" s="29"/>
      <c r="H5" s="29"/>
      <c r="I5" s="29"/>
      <c r="J5" s="29"/>
    </row>
    <row r="6" ht="20.25" customHeight="1" spans="1:10">
      <c r="A6" s="30">
        <v>1</v>
      </c>
      <c r="B6" s="30">
        <v>2</v>
      </c>
      <c r="C6" s="30">
        <v>3</v>
      </c>
      <c r="D6" s="30">
        <v>4</v>
      </c>
      <c r="E6" s="30">
        <v>5</v>
      </c>
      <c r="F6" s="30">
        <v>6</v>
      </c>
      <c r="G6" s="30">
        <v>7</v>
      </c>
      <c r="H6" s="30">
        <v>8</v>
      </c>
      <c r="I6" s="30">
        <v>9</v>
      </c>
      <c r="J6" s="30">
        <v>10</v>
      </c>
    </row>
    <row r="7" ht="20.25" customHeight="1" spans="1:10">
      <c r="A7" s="22" t="s">
        <v>56</v>
      </c>
      <c r="B7" s="22"/>
      <c r="C7" s="22"/>
      <c r="E7" s="35"/>
      <c r="F7" s="35"/>
      <c r="G7" s="35"/>
      <c r="H7" s="35"/>
      <c r="I7" s="35"/>
      <c r="J7" s="35"/>
    </row>
    <row r="8" ht="20.25" customHeight="1" spans="1:10">
      <c r="A8" s="46" t="s">
        <v>203</v>
      </c>
      <c r="B8" s="22" t="s">
        <v>229</v>
      </c>
      <c r="C8" s="23"/>
      <c r="D8" s="23"/>
      <c r="E8" s="35"/>
      <c r="F8" s="35"/>
      <c r="G8" s="35"/>
      <c r="H8" s="35"/>
      <c r="I8" s="35"/>
      <c r="J8" s="35"/>
    </row>
    <row r="9" ht="20.25" customHeight="1" spans="1:10">
      <c r="A9" s="22"/>
      <c r="B9" s="22"/>
      <c r="C9" s="22" t="s">
        <v>230</v>
      </c>
      <c r="D9" s="47" t="s">
        <v>231</v>
      </c>
      <c r="E9" s="48" t="s">
        <v>232</v>
      </c>
      <c r="F9" s="36" t="s">
        <v>233</v>
      </c>
      <c r="G9" s="23" t="s">
        <v>234</v>
      </c>
      <c r="H9" s="36" t="s">
        <v>235</v>
      </c>
      <c r="I9" s="36" t="s">
        <v>236</v>
      </c>
      <c r="J9" s="48" t="s">
        <v>237</v>
      </c>
    </row>
    <row r="10" ht="20.25" customHeight="1" spans="1:10">
      <c r="A10" s="22"/>
      <c r="B10" s="22"/>
      <c r="C10" s="22" t="s">
        <v>230</v>
      </c>
      <c r="D10" s="47" t="s">
        <v>238</v>
      </c>
      <c r="E10" s="48" t="s">
        <v>239</v>
      </c>
      <c r="F10" s="36" t="s">
        <v>233</v>
      </c>
      <c r="G10" s="23" t="s">
        <v>240</v>
      </c>
      <c r="H10" s="36" t="s">
        <v>241</v>
      </c>
      <c r="I10" s="36" t="s">
        <v>236</v>
      </c>
      <c r="J10" s="48" t="s">
        <v>242</v>
      </c>
    </row>
    <row r="11" ht="20.25" customHeight="1" spans="1:10">
      <c r="A11" s="22"/>
      <c r="B11" s="22"/>
      <c r="C11" s="22" t="s">
        <v>230</v>
      </c>
      <c r="D11" s="47" t="s">
        <v>238</v>
      </c>
      <c r="E11" s="48" t="s">
        <v>243</v>
      </c>
      <c r="F11" s="36" t="s">
        <v>233</v>
      </c>
      <c r="G11" s="23" t="s">
        <v>240</v>
      </c>
      <c r="H11" s="36" t="s">
        <v>241</v>
      </c>
      <c r="I11" s="36" t="s">
        <v>236</v>
      </c>
      <c r="J11" s="48" t="s">
        <v>244</v>
      </c>
    </row>
    <row r="12" ht="20.25" customHeight="1" spans="1:10">
      <c r="A12" s="22"/>
      <c r="B12" s="22"/>
      <c r="C12" s="22" t="s">
        <v>245</v>
      </c>
      <c r="D12" s="47" t="s">
        <v>246</v>
      </c>
      <c r="E12" s="48" t="s">
        <v>247</v>
      </c>
      <c r="F12" s="36" t="s">
        <v>248</v>
      </c>
      <c r="G12" s="23" t="s">
        <v>249</v>
      </c>
      <c r="H12" s="36" t="s">
        <v>241</v>
      </c>
      <c r="I12" s="36" t="s">
        <v>236</v>
      </c>
      <c r="J12" s="48" t="s">
        <v>250</v>
      </c>
    </row>
    <row r="13" ht="20.25" customHeight="1" spans="1:10">
      <c r="A13" s="22"/>
      <c r="B13" s="22"/>
      <c r="C13" s="22" t="s">
        <v>251</v>
      </c>
      <c r="D13" s="47" t="s">
        <v>252</v>
      </c>
      <c r="E13" s="48" t="s">
        <v>253</v>
      </c>
      <c r="F13" s="36" t="s">
        <v>248</v>
      </c>
      <c r="G13" s="23" t="s">
        <v>254</v>
      </c>
      <c r="H13" s="36" t="s">
        <v>241</v>
      </c>
      <c r="I13" s="36" t="s">
        <v>236</v>
      </c>
      <c r="J13" s="48" t="s">
        <v>255</v>
      </c>
    </row>
    <row r="14" ht="20.25" customHeight="1" spans="1:10">
      <c r="A14" s="46" t="s">
        <v>211</v>
      </c>
      <c r="B14" s="22" t="s">
        <v>256</v>
      </c>
      <c r="C14" s="22"/>
      <c r="D14" s="22"/>
      <c r="E14" s="22"/>
      <c r="F14" s="22"/>
      <c r="G14" s="22"/>
      <c r="H14" s="22"/>
      <c r="I14" s="22"/>
      <c r="J14" s="22"/>
    </row>
    <row r="15" ht="20.25" customHeight="1" spans="1:10">
      <c r="A15" s="22"/>
      <c r="B15" s="22"/>
      <c r="C15" s="22" t="s">
        <v>230</v>
      </c>
      <c r="D15" s="47" t="s">
        <v>231</v>
      </c>
      <c r="E15" s="48" t="s">
        <v>232</v>
      </c>
      <c r="F15" s="36" t="s">
        <v>233</v>
      </c>
      <c r="G15" s="23" t="s">
        <v>48</v>
      </c>
      <c r="H15" s="36" t="s">
        <v>235</v>
      </c>
      <c r="I15" s="36" t="s">
        <v>236</v>
      </c>
      <c r="J15" s="48" t="s">
        <v>257</v>
      </c>
    </row>
    <row r="16" ht="20.25" customHeight="1" spans="1:10">
      <c r="A16" s="22"/>
      <c r="B16" s="22"/>
      <c r="C16" s="22" t="s">
        <v>230</v>
      </c>
      <c r="D16" s="47" t="s">
        <v>238</v>
      </c>
      <c r="E16" s="48" t="s">
        <v>239</v>
      </c>
      <c r="F16" s="36" t="s">
        <v>233</v>
      </c>
      <c r="G16" s="23" t="s">
        <v>240</v>
      </c>
      <c r="H16" s="36" t="s">
        <v>241</v>
      </c>
      <c r="I16" s="36" t="s">
        <v>236</v>
      </c>
      <c r="J16" s="48" t="s">
        <v>242</v>
      </c>
    </row>
    <row r="17" ht="20.25" customHeight="1" spans="1:10">
      <c r="A17" s="22"/>
      <c r="B17" s="22"/>
      <c r="C17" s="22" t="s">
        <v>230</v>
      </c>
      <c r="D17" s="47" t="s">
        <v>258</v>
      </c>
      <c r="E17" s="48" t="s">
        <v>259</v>
      </c>
      <c r="F17" s="36" t="s">
        <v>233</v>
      </c>
      <c r="G17" s="23" t="s">
        <v>240</v>
      </c>
      <c r="H17" s="36" t="s">
        <v>241</v>
      </c>
      <c r="I17" s="36" t="s">
        <v>236</v>
      </c>
      <c r="J17" s="48" t="s">
        <v>260</v>
      </c>
    </row>
    <row r="18" ht="20.25" customHeight="1" spans="1:10">
      <c r="A18" s="22"/>
      <c r="B18" s="22"/>
      <c r="C18" s="22" t="s">
        <v>245</v>
      </c>
      <c r="D18" s="47" t="s">
        <v>246</v>
      </c>
      <c r="E18" s="48" t="s">
        <v>247</v>
      </c>
      <c r="F18" s="36" t="s">
        <v>248</v>
      </c>
      <c r="G18" s="23" t="s">
        <v>261</v>
      </c>
      <c r="H18" s="36" t="s">
        <v>241</v>
      </c>
      <c r="I18" s="36" t="s">
        <v>236</v>
      </c>
      <c r="J18" s="48" t="s">
        <v>250</v>
      </c>
    </row>
    <row r="19" ht="20.25" customHeight="1" spans="1:10">
      <c r="A19" s="22"/>
      <c r="B19" s="22"/>
      <c r="C19" s="22" t="s">
        <v>251</v>
      </c>
      <c r="D19" s="47" t="s">
        <v>252</v>
      </c>
      <c r="E19" s="48" t="s">
        <v>253</v>
      </c>
      <c r="F19" s="36" t="s">
        <v>248</v>
      </c>
      <c r="G19" s="23" t="s">
        <v>254</v>
      </c>
      <c r="H19" s="36" t="s">
        <v>241</v>
      </c>
      <c r="I19" s="36" t="s">
        <v>236</v>
      </c>
      <c r="J19" s="48" t="s">
        <v>255</v>
      </c>
    </row>
    <row r="20" ht="20.25" customHeight="1" spans="1:10">
      <c r="A20" s="46" t="s">
        <v>215</v>
      </c>
      <c r="B20" s="22" t="s">
        <v>262</v>
      </c>
      <c r="C20" s="22"/>
      <c r="D20" s="22"/>
      <c r="E20" s="22"/>
      <c r="F20" s="22"/>
      <c r="G20" s="22"/>
      <c r="H20" s="22"/>
      <c r="I20" s="22"/>
      <c r="J20" s="22"/>
    </row>
    <row r="21" ht="20.25" customHeight="1" spans="1:10">
      <c r="A21" s="22"/>
      <c r="B21" s="22"/>
      <c r="C21" s="22" t="s">
        <v>230</v>
      </c>
      <c r="D21" s="47" t="s">
        <v>231</v>
      </c>
      <c r="E21" s="48" t="s">
        <v>263</v>
      </c>
      <c r="F21" s="36" t="s">
        <v>233</v>
      </c>
      <c r="G21" s="23" t="s">
        <v>234</v>
      </c>
      <c r="H21" s="36" t="s">
        <v>264</v>
      </c>
      <c r="I21" s="36" t="s">
        <v>236</v>
      </c>
      <c r="J21" s="48" t="s">
        <v>265</v>
      </c>
    </row>
    <row r="22" ht="20.25" customHeight="1" spans="1:10">
      <c r="A22" s="22"/>
      <c r="B22" s="22"/>
      <c r="C22" s="22" t="s">
        <v>230</v>
      </c>
      <c r="D22" s="47" t="s">
        <v>258</v>
      </c>
      <c r="E22" s="48" t="s">
        <v>266</v>
      </c>
      <c r="F22" s="36" t="s">
        <v>233</v>
      </c>
      <c r="G22" s="23" t="s">
        <v>240</v>
      </c>
      <c r="H22" s="36" t="s">
        <v>241</v>
      </c>
      <c r="I22" s="36" t="s">
        <v>236</v>
      </c>
      <c r="J22" s="48" t="s">
        <v>267</v>
      </c>
    </row>
    <row r="23" ht="20.25" customHeight="1" spans="1:10">
      <c r="A23" s="22"/>
      <c r="B23" s="22"/>
      <c r="C23" s="22" t="s">
        <v>245</v>
      </c>
      <c r="D23" s="47" t="s">
        <v>246</v>
      </c>
      <c r="E23" s="48" t="s">
        <v>268</v>
      </c>
      <c r="F23" s="36" t="s">
        <v>248</v>
      </c>
      <c r="G23" s="23" t="s">
        <v>261</v>
      </c>
      <c r="H23" s="36" t="s">
        <v>241</v>
      </c>
      <c r="I23" s="36" t="s">
        <v>236</v>
      </c>
      <c r="J23" s="48" t="s">
        <v>269</v>
      </c>
    </row>
    <row r="24" ht="20.25" customHeight="1" spans="1:10">
      <c r="A24" s="22"/>
      <c r="B24" s="22"/>
      <c r="C24" s="22" t="s">
        <v>245</v>
      </c>
      <c r="D24" s="47" t="s">
        <v>270</v>
      </c>
      <c r="E24" s="48" t="s">
        <v>271</v>
      </c>
      <c r="F24" s="36" t="s">
        <v>248</v>
      </c>
      <c r="G24" s="23" t="s">
        <v>261</v>
      </c>
      <c r="H24" s="36" t="s">
        <v>241</v>
      </c>
      <c r="I24" s="36" t="s">
        <v>236</v>
      </c>
      <c r="J24" s="48" t="s">
        <v>272</v>
      </c>
    </row>
    <row r="25" ht="20.25" customHeight="1" spans="1:10">
      <c r="A25" s="22"/>
      <c r="B25" s="22"/>
      <c r="C25" s="22" t="s">
        <v>251</v>
      </c>
      <c r="D25" s="47" t="s">
        <v>252</v>
      </c>
      <c r="E25" s="48" t="s">
        <v>273</v>
      </c>
      <c r="F25" s="36" t="s">
        <v>248</v>
      </c>
      <c r="G25" s="23" t="s">
        <v>261</v>
      </c>
      <c r="H25" s="36" t="s">
        <v>241</v>
      </c>
      <c r="I25" s="36" t="s">
        <v>236</v>
      </c>
      <c r="J25" s="48" t="s">
        <v>274</v>
      </c>
    </row>
    <row r="26" ht="20.25" customHeight="1" spans="1:10">
      <c r="A26" s="46" t="s">
        <v>206</v>
      </c>
      <c r="B26" s="22" t="s">
        <v>275</v>
      </c>
      <c r="C26" s="22"/>
      <c r="D26" s="22"/>
      <c r="E26" s="22"/>
      <c r="F26" s="22"/>
      <c r="G26" s="22"/>
      <c r="H26" s="22"/>
      <c r="I26" s="22"/>
      <c r="J26" s="22"/>
    </row>
    <row r="27" ht="20.25" customHeight="1" spans="1:10">
      <c r="A27" s="22"/>
      <c r="B27" s="22"/>
      <c r="C27" s="22" t="s">
        <v>230</v>
      </c>
      <c r="D27" s="47" t="s">
        <v>231</v>
      </c>
      <c r="E27" s="48" t="s">
        <v>276</v>
      </c>
      <c r="F27" s="36" t="s">
        <v>248</v>
      </c>
      <c r="G27" s="23" t="s">
        <v>277</v>
      </c>
      <c r="H27" s="36" t="s">
        <v>278</v>
      </c>
      <c r="I27" s="36" t="s">
        <v>236</v>
      </c>
      <c r="J27" s="48" t="s">
        <v>279</v>
      </c>
    </row>
    <row r="28" ht="20.25" customHeight="1" spans="1:10">
      <c r="A28" s="22"/>
      <c r="B28" s="22"/>
      <c r="C28" s="22" t="s">
        <v>230</v>
      </c>
      <c r="D28" s="47" t="s">
        <v>231</v>
      </c>
      <c r="E28" s="48" t="s">
        <v>280</v>
      </c>
      <c r="F28" s="36" t="s">
        <v>281</v>
      </c>
      <c r="G28" s="23" t="s">
        <v>282</v>
      </c>
      <c r="H28" s="36" t="s">
        <v>283</v>
      </c>
      <c r="I28" s="36" t="s">
        <v>236</v>
      </c>
      <c r="J28" s="48" t="s">
        <v>284</v>
      </c>
    </row>
    <row r="29" ht="20.25" customHeight="1" spans="1:10">
      <c r="A29" s="22"/>
      <c r="B29" s="22"/>
      <c r="C29" s="22" t="s">
        <v>230</v>
      </c>
      <c r="D29" s="47" t="s">
        <v>231</v>
      </c>
      <c r="E29" s="48" t="s">
        <v>285</v>
      </c>
      <c r="F29" s="36" t="s">
        <v>248</v>
      </c>
      <c r="G29" s="23" t="s">
        <v>47</v>
      </c>
      <c r="H29" s="36" t="s">
        <v>264</v>
      </c>
      <c r="I29" s="36" t="s">
        <v>236</v>
      </c>
      <c r="J29" s="48" t="s">
        <v>286</v>
      </c>
    </row>
    <row r="30" ht="20.25" customHeight="1" spans="1:10">
      <c r="A30" s="22"/>
      <c r="B30" s="22"/>
      <c r="C30" s="22" t="s">
        <v>230</v>
      </c>
      <c r="D30" s="47" t="s">
        <v>238</v>
      </c>
      <c r="E30" s="48" t="s">
        <v>287</v>
      </c>
      <c r="F30" s="36" t="s">
        <v>248</v>
      </c>
      <c r="G30" s="23" t="s">
        <v>254</v>
      </c>
      <c r="H30" s="36" t="s">
        <v>241</v>
      </c>
      <c r="I30" s="36" t="s">
        <v>236</v>
      </c>
      <c r="J30" s="48" t="s">
        <v>288</v>
      </c>
    </row>
    <row r="31" ht="20.25" customHeight="1" spans="1:10">
      <c r="A31" s="22"/>
      <c r="B31" s="22"/>
      <c r="C31" s="22" t="s">
        <v>245</v>
      </c>
      <c r="D31" s="47" t="s">
        <v>246</v>
      </c>
      <c r="E31" s="48" t="s">
        <v>289</v>
      </c>
      <c r="F31" s="36" t="s">
        <v>248</v>
      </c>
      <c r="G31" s="23" t="s">
        <v>290</v>
      </c>
      <c r="H31" s="36" t="s">
        <v>235</v>
      </c>
      <c r="I31" s="36" t="s">
        <v>236</v>
      </c>
      <c r="J31" s="48" t="s">
        <v>291</v>
      </c>
    </row>
    <row r="32" ht="20.25" customHeight="1" spans="1:10">
      <c r="A32" s="22"/>
      <c r="B32" s="22"/>
      <c r="C32" s="22" t="s">
        <v>245</v>
      </c>
      <c r="D32" s="47" t="s">
        <v>246</v>
      </c>
      <c r="E32" s="48" t="s">
        <v>292</v>
      </c>
      <c r="F32" s="36" t="s">
        <v>233</v>
      </c>
      <c r="G32" s="23" t="s">
        <v>293</v>
      </c>
      <c r="H32" s="36" t="s">
        <v>241</v>
      </c>
      <c r="I32" s="36" t="s">
        <v>236</v>
      </c>
      <c r="J32" s="48" t="s">
        <v>294</v>
      </c>
    </row>
    <row r="33" ht="20.25" customHeight="1" spans="1:10">
      <c r="A33" s="22"/>
      <c r="B33" s="22"/>
      <c r="C33" s="22" t="s">
        <v>245</v>
      </c>
      <c r="D33" s="47" t="s">
        <v>270</v>
      </c>
      <c r="E33" s="48" t="s">
        <v>295</v>
      </c>
      <c r="F33" s="36" t="s">
        <v>248</v>
      </c>
      <c r="G33" s="23" t="s">
        <v>296</v>
      </c>
      <c r="H33" s="36" t="s">
        <v>241</v>
      </c>
      <c r="I33" s="36" t="s">
        <v>236</v>
      </c>
      <c r="J33" s="48" t="s">
        <v>297</v>
      </c>
    </row>
    <row r="34" ht="20.25" customHeight="1" spans="1:10">
      <c r="A34" s="22"/>
      <c r="B34" s="22"/>
      <c r="C34" s="22" t="s">
        <v>251</v>
      </c>
      <c r="D34" s="47" t="s">
        <v>252</v>
      </c>
      <c r="E34" s="48" t="s">
        <v>273</v>
      </c>
      <c r="F34" s="36" t="s">
        <v>248</v>
      </c>
      <c r="G34" s="23" t="s">
        <v>254</v>
      </c>
      <c r="H34" s="36" t="s">
        <v>241</v>
      </c>
      <c r="I34" s="36" t="s">
        <v>236</v>
      </c>
      <c r="J34" s="48" t="s">
        <v>298</v>
      </c>
    </row>
  </sheetData>
  <mergeCells count="13">
    <mergeCell ref="A1:J1"/>
    <mergeCell ref="A2:J2"/>
    <mergeCell ref="A3:J3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</mergeCells>
  <pageMargins left="0.75" right="0.75" top="1" bottom="1" header="0.5" footer="0.5"/>
  <pageSetup paperSize="1" scale="57" pageOrder="overThenDown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财务收支预算总表01-1</vt:lpstr>
      <vt:lpstr>部门收入预算表01-2</vt:lpstr>
      <vt:lpstr>部门支出预算表01-3</vt:lpstr>
      <vt:lpstr>财政拨款收支预算总表02-1</vt:lpstr>
      <vt:lpstr>一般公共预算支出预算表02-2</vt:lpstr>
      <vt:lpstr>一般公共预算“三公”经费支出预算表 03</vt:lpstr>
      <vt:lpstr>基本支出预算表04</vt:lpstr>
      <vt:lpstr>项目支出预算表05-1</vt:lpstr>
      <vt:lpstr>项目支出绩效目标表（本次下达）05-2</vt:lpstr>
      <vt:lpstr>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方莉</cp:lastModifiedBy>
  <dcterms:created xsi:type="dcterms:W3CDTF">2025-01-14T03:55:00Z</dcterms:created>
  <dcterms:modified xsi:type="dcterms:W3CDTF">2026-03-07T07:04:40Z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52E1CD1AD14043669EF5D4CAA812BE39</vt:lpwstr>
  </property>
  <property fmtid="{D5CDD505-2E9C-101B-9397-08002B2CF9AE}" pid="3" name="KSOProductBuildVer">
    <vt:lpwstr>2052-11.8.2.12309</vt:lpwstr>
  </property>
  <property fmtid="{D5CDD505-2E9C-101B-9397-08002B2CF9AE}" pid="4" name="CalculationRule">
    <vt:i4>0</vt:i4>
  </property>
</Properties>
</file>