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  <sheet name="Sheet2" sheetId="19" r:id="rId19"/>
  </sheets>
  <calcPr calcId="144525" concurrentCalc="0"/>
</workbook>
</file>

<file path=xl/sharedStrings.xml><?xml version="1.0" encoding="utf-8"?>
<sst xmlns="http://schemas.openxmlformats.org/spreadsheetml/2006/main" count="870" uniqueCount="338">
  <si>
    <t>01-1表</t>
  </si>
  <si>
    <t>2026年财务收支预算总表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</si>
  <si>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</si>
  <si>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</si>
  <si>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</si>
  <si>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</si>
  <si>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</si>
  <si>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</si>
  <si>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</si>
  <si>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</si>
  <si>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</si>
  <si>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</si>
  <si>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</si>
  <si>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</si>
  <si>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</si>
  <si>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</si>
  <si>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</si>
  <si>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</si>
  <si>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</si>
  <si>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</si>
  <si>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</si>
  <si>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</si>
  <si>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</si>
  <si>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</si>
  <si>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</si>
  <si>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</si>
  <si>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</si>
  <si>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</si>
  <si>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</si>
  <si>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</si>
  <si>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</si>
  <si>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</si>
  <si>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</si>
  <si>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</si>
  <si>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</si>
  <si>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</si>
  <si>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</si>
  <si>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</si>
  <si>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</si>
  <si>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</si>
  <si>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5</t>
  </si>
  <si>
    <t>6</t>
  </si>
  <si>
    <t>7</t>
  </si>
  <si>
    <t>8</t>
  </si>
  <si>
    <t>9</t>
  </si>
  <si>
    <t>320001</t>
  </si>
  <si>
    <t>中国共产党易门县委员会党史研究室</t>
  </si>
  <si>
    <t>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</si>
  <si>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</si>
  <si>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</si>
  <si>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</si>
  <si>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</si>
  <si>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</si>
  <si>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</si>
  <si>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</si>
  <si>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</si>
  <si>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</si>
  <si>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</si>
  <si>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</si>
  <si>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4</t>
  </si>
  <si>
    <t>10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</si>
  <si>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</si>
  <si>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</si>
  <si>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</si>
  <si>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</si>
  <si>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</si>
  <si>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</si>
  <si>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20136</t>
  </si>
  <si>
    <t>其他共产党事务支出</t>
  </si>
  <si>
    <t>2013601</t>
  </si>
  <si>
    <t>2013602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</si>
  <si>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</si>
  <si>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</si>
  <si>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</si>
  <si>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</si>
  <si>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</si>
  <si>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</si>
  <si>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</si>
  <si>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</si>
  <si>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</si>
  <si>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</si>
  <si>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</si>
  <si>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</si>
  <si>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</si>
  <si>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</si>
  <si>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</si>
  <si>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</si>
  <si>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</si>
  <si>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</si>
  <si>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</si>
  <si>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</si>
  <si>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</si>
  <si>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</si>
  <si>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</si>
  <si>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</si>
  <si>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</si>
  <si>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</si>
  <si>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</si>
  <si>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</si>
  <si>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</si>
  <si>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</si>
  <si>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</si>
  <si>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</si>
  <si>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</si>
  <si>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</si>
  <si>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</si>
  <si>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2026年财政拨款收支预算总表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</si>
  <si>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</si>
  <si>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</si>
  <si>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</si>
  <si>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</si>
  <si>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</si>
  <si>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</si>
  <si>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</si>
  <si>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</si>
  <si>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</si>
  <si>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</si>
  <si>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</si>
  <si>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</si>
  <si>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</si>
  <si>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</si>
  <si>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</si>
  <si>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</si>
  <si>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</si>
  <si>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</si>
  <si>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</si>
  <si>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</si>
  <si>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</si>
  <si>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</si>
  <si>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</si>
  <si>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</si>
  <si>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</si>
  <si>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</si>
  <si>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</si>
  <si>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</si>
  <si>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</si>
  <si>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</si>
  <si>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</si>
  <si>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</si>
  <si>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</si>
  <si>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</si>
  <si>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总计</t>
  </si>
  <si>
    <t>一般公共预算资金</t>
  </si>
  <si>
    <t>本次下达</t>
  </si>
  <si>
    <t>另文下达</t>
  </si>
  <si>
    <t>财政拨款结转结余</t>
  </si>
  <si>
    <t>全年数</t>
  </si>
  <si>
    <t>已提前安排</t>
  </si>
  <si>
    <t>抵扣上年垫付资金</t>
  </si>
  <si>
    <t>其中：转隶人员公用经费</t>
  </si>
  <si>
    <t>530425231100001439595</t>
  </si>
  <si>
    <t>公务员基础绩效奖</t>
  </si>
  <si>
    <t>奖金</t>
  </si>
  <si>
    <t>530425210000000015630</t>
  </si>
  <si>
    <t>工会经费</t>
  </si>
  <si>
    <t>530425210000000015631</t>
  </si>
  <si>
    <t>一般公用经费</t>
  </si>
  <si>
    <t>办公费</t>
  </si>
  <si>
    <t>会议费</t>
  </si>
  <si>
    <t>水费</t>
  </si>
  <si>
    <t>电费</t>
  </si>
  <si>
    <t>邮电费</t>
  </si>
  <si>
    <t>差旅费</t>
  </si>
  <si>
    <t>其他商品和服务支出</t>
  </si>
  <si>
    <t>其他交通费用</t>
  </si>
  <si>
    <t>530425221100000383626</t>
  </si>
  <si>
    <t>530425221100000383627</t>
  </si>
  <si>
    <t>公务交通补贴（行政）</t>
  </si>
  <si>
    <t>530425210000000015623</t>
  </si>
  <si>
    <t>行政人员支出工资</t>
  </si>
  <si>
    <t>基本工资</t>
  </si>
  <si>
    <t>津贴补贴</t>
  </si>
  <si>
    <t>530425210000000015626</t>
  </si>
  <si>
    <t>530425210000000015625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</si>
  <si>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</si>
  <si>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</si>
  <si>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</si>
  <si>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</si>
  <si>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</si>
  <si>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05-1表</t>
  </si>
  <si>
    <t>2026年部门项目支出预算表</t>
  </si>
  <si>
    <t>项目分类</t>
  </si>
  <si>
    <t>本年拨款</t>
  </si>
  <si>
    <t>其中：本次下达</t>
  </si>
  <si>
    <t>312 民生类</t>
  </si>
  <si>
    <t>530425261100004970384</t>
  </si>
  <si>
    <t>遗属生活补助经费</t>
  </si>
  <si>
    <t>生活补助</t>
  </si>
  <si>
    <t>311 专项业务类</t>
  </si>
  <si>
    <t>530425261100004970144</t>
  </si>
  <si>
    <t>年鉴、纪实、汇编等志书编纂印刷专项经费</t>
  </si>
  <si>
    <t>印刷费</t>
  </si>
  <si>
    <t>530425261100004970549</t>
  </si>
  <si>
    <t>《中国共产党易门历史（第三卷）》编纂前期工作经费</t>
  </si>
  <si>
    <t>313 事业发展类</t>
  </si>
  <si>
    <t>530425261100004970238</t>
  </si>
  <si>
    <t>补发2021年度驻村工作队员生活补助经费</t>
  </si>
  <si>
    <t>05-2表</t>
  </si>
  <si>
    <t>2026年项目支出绩效目标表</t>
  </si>
  <si>
    <t>单位名称：中国共产党易门县委员会党史研究室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</si>
  <si>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</si>
  <si>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</si>
  <si>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</si>
  <si>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</si>
  <si>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</si>
  <si>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</si>
  <si>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</si>
  <si>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</si>
  <si>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</si>
  <si>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</si>
  <si>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完成2026年史志办遗属补助经费发放。</t>
  </si>
  <si>
    <t>产出指标</t>
  </si>
  <si>
    <t>数量指标</t>
  </si>
  <si>
    <t>补助人数</t>
  </si>
  <si>
    <t>=</t>
  </si>
  <si>
    <t>1.00</t>
  </si>
  <si>
    <t>人</t>
  </si>
  <si>
    <t>定量指标</t>
  </si>
  <si>
    <t>反映遗属补助人数情况。</t>
  </si>
  <si>
    <t>质量指标</t>
  </si>
  <si>
    <t>发放对象准确率</t>
  </si>
  <si>
    <t>100</t>
  </si>
  <si>
    <t>%</t>
  </si>
  <si>
    <t>反映补助发放对象的准确情况。
发放对象准确率=对象准确数/发放对象数*100%</t>
  </si>
  <si>
    <t>发放标准符合率</t>
  </si>
  <si>
    <t>反映补助发放标准的符合情况。
发放标准符合率=发放标准符合人数/发放人数*100%</t>
  </si>
  <si>
    <t>效益指标</t>
  </si>
  <si>
    <t>社会效益</t>
  </si>
  <si>
    <t>补助发放及时率</t>
  </si>
  <si>
    <t>反映发放生活补助费发放的及时情况。
发放及时率=及时发放金额/发放总额*100%</t>
  </si>
  <si>
    <t>满意度指标</t>
  </si>
  <si>
    <t>服务对象满意度</t>
  </si>
  <si>
    <t>补助对象满意率</t>
  </si>
  <si>
    <t>&gt;=</t>
  </si>
  <si>
    <t>90</t>
  </si>
  <si>
    <t>反映单位遗属获补对象满意度情况。</t>
  </si>
  <si>
    <t>2026年完成编纂，修改、校稿、印刷年鉴、纪实、汇编等志书。</t>
  </si>
  <si>
    <t>编纂印刷出版数量</t>
  </si>
  <si>
    <t>500</t>
  </si>
  <si>
    <t>册</t>
  </si>
  <si>
    <t>反映年鉴、纪实、汇编等印刷出版数量。</t>
  </si>
  <si>
    <t>年鉴、纪实、汇编包含图片数</t>
  </si>
  <si>
    <t>95</t>
  </si>
  <si>
    <t>反映纪要、年鉴汇编等志书中包含的图片数。</t>
  </si>
  <si>
    <t>年鉴、纪实、汇编文字数</t>
  </si>
  <si>
    <t>反映纪要、年鉴、汇编等志书中包含文字数。</t>
  </si>
  <si>
    <t>征集成品合格率</t>
  </si>
  <si>
    <t>99</t>
  </si>
  <si>
    <t>反映征集资料达到使用要求的情况。</t>
  </si>
  <si>
    <t>时效指标</t>
  </si>
  <si>
    <t>出版发行及时率</t>
  </si>
  <si>
    <t>反映年鉴、纪实、汇编按时完成编纂印刷出版情况</t>
  </si>
  <si>
    <t>完善县党史、党政资料库</t>
  </si>
  <si>
    <t>有效</t>
  </si>
  <si>
    <t>定性指标</t>
  </si>
  <si>
    <t>反映县党史、党政资料数据库完善情况。</t>
  </si>
  <si>
    <t>满足地方史料需求</t>
  </si>
  <si>
    <t>1.反映满足地方史料的需求情况，2.反映满足单位使用的需求情况。</t>
  </si>
  <si>
    <t>读者满意度</t>
  </si>
  <si>
    <t>反映读者满意度情况。</t>
  </si>
  <si>
    <t>2026年完成《中国共产党易门历史（第三卷）》编纂前期工作，完成经费支付。</t>
  </si>
  <si>
    <t>图片收集</t>
  </si>
  <si>
    <t>反映图片收集完成数量。</t>
  </si>
  <si>
    <t>史实资料真实度</t>
  </si>
  <si>
    <t>初稿形成</t>
  </si>
  <si>
    <t>60</t>
  </si>
  <si>
    <t>基本形成初稿，完成党史编撰进度60%。</t>
  </si>
  <si>
    <t>满足地方史料需求、满足单位使用料需求</t>
  </si>
  <si>
    <t>完成支付补发2021年度驻村工作队员生活补助经费项目。</t>
  </si>
  <si>
    <t>驻村工作队员及乡村振兴队员生活补助人数</t>
  </si>
  <si>
    <t xml:space="preserve">人 </t>
  </si>
  <si>
    <t>反映发放驻村工作队员及乡村振兴队员生活补助人数。</t>
  </si>
  <si>
    <t>获补对象补助标准</t>
  </si>
  <si>
    <t>1500</t>
  </si>
  <si>
    <t>元/人*月</t>
  </si>
  <si>
    <t>反映生活补助发放反标准。</t>
  </si>
  <si>
    <t>按时完成率</t>
  </si>
  <si>
    <t>反映生活补助发放情况。</t>
  </si>
  <si>
    <t>驻村工作队员及乡村振兴队员生活状况改善</t>
  </si>
  <si>
    <t>驻村工作队员及乡村振兴队员满意度</t>
  </si>
  <si>
    <t>反映驻村工作的队员及乡村振兴队员满意度。</t>
  </si>
  <si>
    <t>06表</t>
  </si>
  <si>
    <t>2026年政府性基金预算支出预算表</t>
  </si>
  <si>
    <t>单位名称</t>
  </si>
  <si>
    <t>本年政府性基金预算支出</t>
  </si>
  <si>
    <t>备注：本单位无此项。</t>
  </si>
  <si>
    <t>07表</t>
  </si>
  <si>
    <t>2026年政府采购预算表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</si>
  <si>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</si>
  <si>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</si>
  <si>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</si>
  <si>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</si>
  <si>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</si>
  <si>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</si>
  <si>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</si>
  <si>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</si>
  <si>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</si>
  <si>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年鉴、纪实、汇编等志书编撰印刷费</t>
  </si>
  <si>
    <t>C2309019901公文用纸、资料汇编、信封印刷服务</t>
  </si>
  <si>
    <t>元</t>
  </si>
  <si>
    <t>08表</t>
  </si>
  <si>
    <t>2026年政府购买服务预算表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</si>
  <si>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</si>
  <si>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</si>
  <si>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</si>
  <si>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</si>
  <si>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</si>
  <si>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</si>
  <si>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</si>
  <si>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</si>
  <si>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</si>
  <si>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</si>
  <si>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</si>
  <si>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</si>
  <si>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</si>
  <si>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</si>
  <si>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</si>
  <si>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</si>
  <si>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</si>
  <si>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09-2表</t>
  </si>
  <si>
    <t>2026年对下转移支付绩效目标表</t>
  </si>
  <si>
    <t>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</si>
  <si>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</si>
  <si>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</si>
  <si>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</si>
  <si>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</si>
  <si>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</si>
  <si>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</si>
  <si>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</si>
  <si>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</si>
  <si>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2026年上级补助项目支出预算表</t>
  </si>
  <si>
    <t>经济科目部门</t>
  </si>
  <si>
    <t>经济科目名称</t>
  </si>
  <si>
    <t>上级补助</t>
  </si>
  <si>
    <t>12表</t>
  </si>
  <si>
    <t>2026年部门项目中期规划预算表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</si>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</sst>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hh:mm:ss"/>
    <numFmt numFmtId="180" formatCode="#,##0.00;\-#,##0.0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2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  <xf numFmtId="179" fontId="2" fillId="0" borderId="1">
      <alignment horizontal="right" vertical="center"/>
    </xf>
    <xf numFmtId="176" fontId="2" fillId="0" borderId="1">
      <alignment horizontal="right" vertical="center"/>
    </xf>
  </cellStyleXfs>
  <cellXfs count="10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0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6" fontId="2" fillId="0" borderId="1" xfId="56" applyNumberFormat="1" applyFont="1" applyBorder="1" applyAlignment="1">
      <alignment horizontal="center" vertical="center" wrapText="1"/>
    </xf>
    <xf numFmtId="180" fontId="2" fillId="0" borderId="1" xfId="53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76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80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6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/>
    </xf>
    <xf numFmtId="49" fontId="6" fillId="0" borderId="2" xfId="53" applyNumberFormat="1" applyFont="1" applyBorder="1" applyAlignment="1">
      <alignment horizontal="center" vertical="center" wrapText="1"/>
    </xf>
    <xf numFmtId="49" fontId="6" fillId="0" borderId="3" xfId="53" applyNumberFormat="1" applyFont="1" applyBorder="1" applyAlignment="1">
      <alignment horizontal="center" vertical="center" wrapText="1"/>
    </xf>
    <xf numFmtId="176" fontId="2" fillId="0" borderId="2" xfId="56" applyNumberFormat="1" applyFont="1" applyBorder="1" applyAlignment="1">
      <alignment horizontal="center" vertical="center" wrapText="1"/>
    </xf>
    <xf numFmtId="176" fontId="2" fillId="0" borderId="3" xfId="56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vertical="top"/>
    </xf>
    <xf numFmtId="4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2" fillId="0" borderId="1" xfId="0" applyNumberFormat="1" applyFont="1" applyFill="1" applyBorder="1" applyAlignment="1">
      <alignment horizontal="center" vertical="center" wrapText="1"/>
    </xf>
    <xf numFmtId="180" fontId="2" fillId="0" borderId="1" xfId="54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54" applyAlignment="1">
      <alignment horizontal="right" vertical="center" wrapText="1"/>
    </xf>
    <xf numFmtId="49" fontId="2" fillId="0" borderId="1" xfId="53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180" fontId="2" fillId="0" borderId="1" xfId="54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top" wrapText="1"/>
    </xf>
    <xf numFmtId="180" fontId="13" fillId="2" borderId="1" xfId="54" applyFont="1" applyFill="1">
      <alignment horizontal="right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8" xfId="0" applyFont="1" applyBorder="1">
      <alignment vertical="top"/>
    </xf>
    <xf numFmtId="0" fontId="0" fillId="0" borderId="2" xfId="0" applyFont="1" applyBorder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80" fontId="2" fillId="0" borderId="10" xfId="54" applyBorder="1">
      <alignment horizontal="right" vertical="center"/>
    </xf>
    <xf numFmtId="180" fontId="2" fillId="0" borderId="0" xfId="54" applyBorder="1">
      <alignment horizontal="right" vertical="center"/>
    </xf>
    <xf numFmtId="180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80" fontId="10" fillId="0" borderId="1" xfId="54" applyFo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tabSelected="1" workbookViewId="0">
      <selection activeCell="D13" sqref="D1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"单位名称："&amp;"中国共产党易门县委员会党史研究室"</f>
        <v>单位名称：中国共产党易门县委员会党史研究室</v>
      </c>
      <c r="B3" s="4"/>
      <c r="C3" s="9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03" t="s">
        <v>8</v>
      </c>
      <c r="B7" s="64">
        <v>1509869.67</v>
      </c>
      <c r="C7" s="103" t="str">
        <f>"一"&amp;"、"&amp;"一般公共服务支出"</f>
        <v>一、一般公共服务支出</v>
      </c>
      <c r="D7" s="64">
        <v>1127725.64</v>
      </c>
    </row>
    <row r="8" ht="22.5" customHeight="1" spans="1:4">
      <c r="A8" s="103" t="s">
        <v>9</v>
      </c>
      <c r="B8" s="64"/>
      <c r="C8" s="103" t="str">
        <f>"二"&amp;"、"&amp;"社会保障和就业支出"</f>
        <v>二、社会保障和就业支出</v>
      </c>
      <c r="D8" s="64">
        <v>135818.36</v>
      </c>
    </row>
    <row r="9" ht="22.5" customHeight="1" spans="1:4">
      <c r="A9" s="103" t="s">
        <v>10</v>
      </c>
      <c r="B9" s="64"/>
      <c r="C9" s="103" t="str">
        <f>"三"&amp;"、"&amp;"卫生健康支出"</f>
        <v>三、卫生健康支出</v>
      </c>
      <c r="D9" s="64">
        <v>134425.67</v>
      </c>
    </row>
    <row r="10" ht="22.5" customHeight="1" spans="1:4">
      <c r="A10" s="103" t="s">
        <v>11</v>
      </c>
      <c r="B10" s="64"/>
      <c r="C10" s="103" t="str">
        <f>"四"&amp;"、"&amp;"住房保障支出"</f>
        <v>四、住房保障支出</v>
      </c>
      <c r="D10" s="64">
        <v>111900</v>
      </c>
    </row>
    <row r="11" ht="22.5" customHeight="1" spans="1:4">
      <c r="A11" s="103" t="s">
        <v>12</v>
      </c>
      <c r="B11" s="64"/>
      <c r="C11" s="103"/>
      <c r="D11" s="64"/>
    </row>
    <row r="12" ht="22.5" customHeight="1" spans="1:4">
      <c r="A12" s="103"/>
      <c r="B12" s="64"/>
      <c r="C12" s="103"/>
      <c r="D12" s="64"/>
    </row>
    <row r="13" ht="22.5" customHeight="1" spans="1:4">
      <c r="A13" s="103"/>
      <c r="B13" s="64"/>
      <c r="C13" s="103"/>
      <c r="D13" s="64"/>
    </row>
    <row r="14" ht="22.5" customHeight="1" spans="1:4">
      <c r="A14" s="103"/>
      <c r="B14" s="64"/>
      <c r="C14" s="103"/>
      <c r="D14" s="64"/>
    </row>
    <row r="15" ht="22.5" customHeight="1" spans="1:4">
      <c r="A15" s="104"/>
      <c r="B15" s="64"/>
      <c r="C15" s="105"/>
      <c r="D15" s="64"/>
    </row>
    <row r="16" ht="22.5" customHeight="1" spans="1:4">
      <c r="A16" s="104"/>
      <c r="B16" s="64"/>
      <c r="C16" s="105"/>
      <c r="D16" s="64"/>
    </row>
    <row r="17" ht="22.5" customHeight="1" spans="1:4">
      <c r="A17" s="104"/>
      <c r="B17" s="64"/>
      <c r="C17" s="105"/>
      <c r="D17" s="64"/>
    </row>
    <row r="18" ht="22.5" customHeight="1" spans="1:4">
      <c r="A18" s="106" t="s">
        <v>13</v>
      </c>
      <c r="B18" s="107">
        <v>1509869.67</v>
      </c>
      <c r="C18" s="105" t="s">
        <v>14</v>
      </c>
      <c r="D18" s="107">
        <v>1509869.67</v>
      </c>
    </row>
    <row r="19" ht="22.5" customHeight="1" spans="1:4">
      <c r="A19" s="104" t="s">
        <v>15</v>
      </c>
      <c r="B19" s="64"/>
      <c r="C19" s="103" t="s">
        <v>16</v>
      </c>
      <c r="D19" s="107"/>
    </row>
    <row r="20" ht="22.5" customHeight="1" spans="1:4">
      <c r="A20" s="106" t="s">
        <v>17</v>
      </c>
      <c r="B20" s="107">
        <v>1509869.67</v>
      </c>
      <c r="C20" s="105" t="s">
        <v>18</v>
      </c>
      <c r="D20" s="107">
        <v>1509869.67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13" sqref="F1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281</v>
      </c>
    </row>
    <row r="2" ht="37.5" customHeight="1" spans="1:6">
      <c r="A2" s="3" t="s">
        <v>282</v>
      </c>
      <c r="B2" s="3"/>
      <c r="C2" s="3"/>
      <c r="D2" s="3"/>
      <c r="E2" s="3"/>
      <c r="F2" s="3"/>
    </row>
    <row r="3" ht="18.75" customHeight="1" spans="1:6">
      <c r="A3" s="18" t="str">
        <f>"单位名称："&amp;"中国共产党易门县委员会党史研究室"</f>
        <v>单位名称：中国共产党易门县委员会党史研究室</v>
      </c>
      <c r="B3" s="18"/>
      <c r="C3" s="18"/>
      <c r="D3" s="41"/>
      <c r="E3" s="41"/>
      <c r="F3" s="42" t="s">
        <v>21</v>
      </c>
    </row>
    <row r="4" ht="18.75" customHeight="1" spans="1:6">
      <c r="A4" s="12" t="s">
        <v>283</v>
      </c>
      <c r="B4" s="12" t="s">
        <v>49</v>
      </c>
      <c r="C4" s="12" t="s">
        <v>50</v>
      </c>
      <c r="D4" s="43" t="s">
        <v>284</v>
      </c>
      <c r="E4" s="43"/>
      <c r="F4" s="43"/>
    </row>
    <row r="5" ht="18.75" customHeight="1" spans="1:6">
      <c r="A5" s="12" t="s">
        <v>49</v>
      </c>
      <c r="B5" s="12" t="s">
        <v>49</v>
      </c>
      <c r="C5" s="12" t="s">
        <v>50</v>
      </c>
      <c r="D5" s="43" t="s">
        <v>26</v>
      </c>
      <c r="E5" s="43" t="s">
        <v>52</v>
      </c>
      <c r="F5" s="43" t="s">
        <v>53</v>
      </c>
    </row>
    <row r="6" ht="18.75" customHeight="1" spans="1:6">
      <c r="A6" s="13" t="s">
        <v>37</v>
      </c>
      <c r="B6" s="13"/>
      <c r="C6" s="13" t="s">
        <v>38</v>
      </c>
      <c r="D6" s="13" t="s">
        <v>59</v>
      </c>
      <c r="E6" s="13" t="s">
        <v>40</v>
      </c>
      <c r="F6" s="13" t="s">
        <v>41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104</v>
      </c>
      <c r="B8" s="44"/>
      <c r="C8" s="44"/>
      <c r="D8" s="45"/>
      <c r="E8" s="45"/>
      <c r="F8" s="45"/>
    </row>
    <row r="9" customHeight="1" spans="1:1">
      <c r="A9" t="s">
        <v>285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O16" sqref="O1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286</v>
      </c>
    </row>
    <row r="2" ht="45" customHeight="1" spans="1:17">
      <c r="A2" s="29" t="s">
        <v>287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">
        <v>199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21</v>
      </c>
    </row>
    <row r="4" ht="20.25" customHeight="1" spans="1:17">
      <c r="A4" s="21" t="s">
        <v>288</v>
      </c>
      <c r="B4" s="21" t="s">
        <v>289</v>
      </c>
      <c r="C4" s="21" t="s">
        <v>290</v>
      </c>
      <c r="D4" s="21" t="s">
        <v>291</v>
      </c>
      <c r="E4" s="21" t="s">
        <v>292</v>
      </c>
      <c r="F4" s="21" t="s">
        <v>293</v>
      </c>
      <c r="G4" s="21" t="s">
        <v>140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294</v>
      </c>
      <c r="B5" s="21" t="s">
        <v>289</v>
      </c>
      <c r="C5" s="21" t="s">
        <v>290</v>
      </c>
      <c r="D5" s="21" t="s">
        <v>291</v>
      </c>
      <c r="E5" s="21" t="s">
        <v>292</v>
      </c>
      <c r="F5" s="21" t="s">
        <v>293</v>
      </c>
      <c r="G5" s="21" t="s">
        <v>24</v>
      </c>
      <c r="H5" s="21" t="s">
        <v>27</v>
      </c>
      <c r="I5" s="21" t="s">
        <v>295</v>
      </c>
      <c r="J5" s="21" t="s">
        <v>296</v>
      </c>
      <c r="K5" s="21" t="s">
        <v>30</v>
      </c>
      <c r="L5" s="21" t="s">
        <v>31</v>
      </c>
      <c r="M5" s="21" t="s">
        <v>31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26</v>
      </c>
      <c r="I6" s="21"/>
      <c r="J6" s="21"/>
      <c r="K6" s="21"/>
      <c r="L6" s="21" t="s">
        <v>26</v>
      </c>
      <c r="M6" s="21" t="s">
        <v>32</v>
      </c>
      <c r="N6" s="21" t="s">
        <v>33</v>
      </c>
      <c r="O6" s="39" t="s">
        <v>34</v>
      </c>
      <c r="P6" s="39" t="s">
        <v>35</v>
      </c>
      <c r="Q6" s="39" t="s">
        <v>36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36" customHeight="1" spans="1:17">
      <c r="A8" s="36" t="s">
        <v>297</v>
      </c>
      <c r="B8" s="22" t="s">
        <v>297</v>
      </c>
      <c r="C8" s="22" t="s">
        <v>298</v>
      </c>
      <c r="D8" s="37" t="s">
        <v>299</v>
      </c>
      <c r="E8" s="32">
        <v>1</v>
      </c>
      <c r="F8" s="32">
        <v>95000</v>
      </c>
      <c r="G8" s="32">
        <v>95000</v>
      </c>
      <c r="H8" s="32">
        <v>95000</v>
      </c>
      <c r="I8" s="32"/>
      <c r="J8" s="33"/>
      <c r="K8" s="33"/>
      <c r="L8" s="32"/>
      <c r="M8" s="32"/>
      <c r="N8" s="32"/>
      <c r="O8" s="32"/>
      <c r="P8" s="32"/>
      <c r="Q8" s="32"/>
    </row>
    <row r="9" ht="20.25" customHeight="1" spans="1:17">
      <c r="A9" s="22"/>
      <c r="B9" s="22"/>
      <c r="C9" s="22"/>
      <c r="D9" s="37"/>
      <c r="E9" s="23"/>
      <c r="F9" s="32"/>
      <c r="G9" s="32"/>
      <c r="H9" s="33"/>
      <c r="I9" s="33"/>
      <c r="J9" s="33"/>
      <c r="K9" s="33"/>
      <c r="L9" s="32"/>
      <c r="M9" s="32"/>
      <c r="N9" s="32"/>
      <c r="O9" s="32"/>
      <c r="P9" s="32"/>
      <c r="Q9" s="32"/>
    </row>
    <row r="10" ht="19" customHeight="1" spans="1:17">
      <c r="A10" s="22"/>
      <c r="B10" s="22"/>
      <c r="C10" s="22"/>
      <c r="D10" s="37"/>
      <c r="E10" s="23"/>
      <c r="F10" s="32"/>
      <c r="G10" s="32"/>
      <c r="H10" s="33"/>
      <c r="I10" s="33"/>
      <c r="J10" s="33"/>
      <c r="K10" s="33"/>
      <c r="L10" s="32"/>
      <c r="M10" s="32"/>
      <c r="N10" s="32"/>
      <c r="O10" s="32"/>
      <c r="P10" s="32"/>
      <c r="Q10" s="32"/>
    </row>
    <row r="11" ht="20.25" customHeight="1" spans="1:17">
      <c r="A11" s="23" t="s">
        <v>24</v>
      </c>
      <c r="B11" s="23"/>
      <c r="C11" s="23"/>
      <c r="D11" s="37"/>
      <c r="E11" s="37"/>
      <c r="F11" s="32">
        <v>95000</v>
      </c>
      <c r="G11" s="32">
        <v>95000</v>
      </c>
      <c r="H11" s="32">
        <v>95000</v>
      </c>
      <c r="I11" s="32"/>
      <c r="J11" s="32"/>
      <c r="K11" s="32"/>
      <c r="L11" s="32"/>
      <c r="M11" s="32"/>
      <c r="N11" s="32"/>
      <c r="O11" s="32"/>
      <c r="P11" s="32"/>
      <c r="Q11" s="32"/>
    </row>
  </sheetData>
  <mergeCells count="17">
    <mergeCell ref="A1:M1"/>
    <mergeCell ref="A2:M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N20" sqref="N20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 t="s">
        <v>300</v>
      </c>
    </row>
    <row r="2" ht="45" customHeight="1" spans="1:17">
      <c r="A2" s="29" t="s">
        <v>301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0.25" customHeight="1" spans="1:17">
      <c r="A3" s="18" t="s">
        <v>199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  <c r="O3" s="19"/>
      <c r="P3" s="19"/>
      <c r="Q3" s="19" t="s">
        <v>21</v>
      </c>
    </row>
    <row r="4" ht="27.15" customHeight="1" spans="1:17">
      <c r="A4" s="30" t="s">
        <v>288</v>
      </c>
      <c r="B4" s="30" t="s">
        <v>302</v>
      </c>
      <c r="C4" s="30" t="s">
        <v>303</v>
      </c>
      <c r="D4" s="30" t="s">
        <v>304</v>
      </c>
      <c r="E4" s="30" t="s">
        <v>305</v>
      </c>
      <c r="F4" s="30" t="s">
        <v>306</v>
      </c>
      <c r="G4" s="30" t="s">
        <v>140</v>
      </c>
      <c r="H4" s="30"/>
      <c r="I4" s="30"/>
      <c r="J4" s="30"/>
      <c r="K4" s="30"/>
      <c r="L4" s="30"/>
      <c r="M4" s="30"/>
      <c r="N4" s="30"/>
      <c r="O4" s="30"/>
      <c r="P4" s="30"/>
      <c r="Q4" s="30"/>
    </row>
    <row r="5" ht="23.4" customHeight="1" spans="1:17">
      <c r="A5" s="30" t="s">
        <v>294</v>
      </c>
      <c r="B5" s="30"/>
      <c r="C5" s="30" t="s">
        <v>303</v>
      </c>
      <c r="D5" s="30" t="s">
        <v>304</v>
      </c>
      <c r="E5" s="30" t="s">
        <v>305</v>
      </c>
      <c r="F5" s="30" t="s">
        <v>307</v>
      </c>
      <c r="G5" s="30" t="s">
        <v>24</v>
      </c>
      <c r="H5" s="30" t="s">
        <v>27</v>
      </c>
      <c r="I5" s="30" t="s">
        <v>295</v>
      </c>
      <c r="J5" s="30" t="s">
        <v>296</v>
      </c>
      <c r="K5" s="30" t="s">
        <v>30</v>
      </c>
      <c r="L5" s="30" t="s">
        <v>31</v>
      </c>
      <c r="M5" s="30"/>
      <c r="N5" s="30"/>
      <c r="O5" s="30"/>
      <c r="P5" s="30"/>
      <c r="Q5" s="30"/>
    </row>
    <row r="6" ht="28.65" customHeight="1" spans="1:17">
      <c r="A6" s="30"/>
      <c r="B6" s="30"/>
      <c r="C6" s="30"/>
      <c r="D6" s="30"/>
      <c r="E6" s="30"/>
      <c r="F6" s="30"/>
      <c r="G6" s="30"/>
      <c r="H6" s="30" t="s">
        <v>26</v>
      </c>
      <c r="I6" s="30"/>
      <c r="J6" s="30"/>
      <c r="K6" s="30"/>
      <c r="L6" s="30" t="s">
        <v>26</v>
      </c>
      <c r="M6" s="30" t="s">
        <v>32</v>
      </c>
      <c r="N6" s="30" t="s">
        <v>33</v>
      </c>
      <c r="O6" s="34" t="s">
        <v>34</v>
      </c>
      <c r="P6" s="34" t="s">
        <v>35</v>
      </c>
      <c r="Q6" s="34" t="s">
        <v>36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22"/>
      <c r="B8" s="22"/>
      <c r="C8" s="22"/>
      <c r="D8" s="23"/>
      <c r="E8" s="23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ht="20.25" customHeight="1" spans="1:17">
      <c r="A9" s="22"/>
      <c r="B9" s="22"/>
      <c r="C9" s="22"/>
      <c r="D9" s="22"/>
      <c r="E9" s="22"/>
      <c r="F9" s="2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ht="20.25" customHeight="1" spans="1:17">
      <c r="A10" s="22"/>
      <c r="B10" s="22"/>
      <c r="C10" s="22"/>
      <c r="D10" s="22"/>
      <c r="E10" s="22"/>
      <c r="F10" s="2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ht="20.25" customHeight="1" spans="1:17">
      <c r="A11" s="22"/>
      <c r="B11" s="22"/>
      <c r="C11" s="22"/>
      <c r="D11" s="22"/>
      <c r="E11" s="22"/>
      <c r="F11" s="2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ht="20.25" customHeight="1" spans="1:17">
      <c r="A12" s="22"/>
      <c r="B12" s="22"/>
      <c r="C12" s="22"/>
      <c r="D12" s="22"/>
      <c r="E12" s="22"/>
      <c r="F12" s="2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ht="20.25" customHeight="1" spans="1:17">
      <c r="A13" s="22"/>
      <c r="B13" s="22"/>
      <c r="C13" s="22"/>
      <c r="D13" s="22"/>
      <c r="E13" s="22"/>
      <c r="F13" s="2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ht="20.25" customHeight="1" spans="1:17">
      <c r="A14" s="23" t="s">
        <v>24</v>
      </c>
      <c r="B14" s="23"/>
      <c r="C14" s="23"/>
      <c r="D14" s="23"/>
      <c r="E14" s="23"/>
      <c r="F14" s="2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customHeight="1" spans="1:1">
      <c r="A15" t="s">
        <v>285</v>
      </c>
    </row>
  </sheetData>
  <mergeCells count="17">
    <mergeCell ref="A1:L1"/>
    <mergeCell ref="A2:Q2"/>
    <mergeCell ref="A3:K3"/>
    <mergeCell ref="G4:Q4"/>
    <mergeCell ref="L5:Q5"/>
    <mergeCell ref="A14:F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J17" sqref="J17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308</v>
      </c>
    </row>
    <row r="2" ht="45.15" customHeight="1" spans="1:11">
      <c r="A2" s="25" t="s">
        <v>309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75" customHeight="1" spans="1:11">
      <c r="A3" s="18" t="str">
        <f>"单位名称："&amp;"中国共产党易门县委员会党史研究室"</f>
        <v>单位名称：中国共产党易门县委员会党史研究室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21</v>
      </c>
    </row>
    <row r="4" ht="22.5" customHeight="1" spans="1:11">
      <c r="A4" s="28" t="s">
        <v>310</v>
      </c>
      <c r="B4" s="28" t="s">
        <v>140</v>
      </c>
      <c r="C4" s="28"/>
      <c r="D4" s="28"/>
      <c r="E4" s="28" t="s">
        <v>311</v>
      </c>
      <c r="F4" s="28"/>
      <c r="G4" s="28"/>
      <c r="H4" s="28"/>
      <c r="I4" s="28"/>
      <c r="J4" s="28"/>
      <c r="K4" s="28"/>
    </row>
    <row r="5" ht="22.5" customHeight="1" spans="1:11">
      <c r="A5" s="28"/>
      <c r="B5" s="28" t="s">
        <v>24</v>
      </c>
      <c r="C5" s="28" t="s">
        <v>27</v>
      </c>
      <c r="D5" s="28" t="s">
        <v>295</v>
      </c>
      <c r="E5" s="28" t="s">
        <v>312</v>
      </c>
      <c r="F5" s="28" t="s">
        <v>313</v>
      </c>
      <c r="G5" s="28" t="s">
        <v>314</v>
      </c>
      <c r="H5" s="28" t="s">
        <v>315</v>
      </c>
      <c r="I5" s="28" t="s">
        <v>316</v>
      </c>
      <c r="J5" s="28" t="s">
        <v>317</v>
      </c>
      <c r="K5" s="28" t="s">
        <v>318</v>
      </c>
    </row>
    <row r="6" ht="18.75" customHeight="1" spans="1:1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7" customHeight="1" spans="1:11">
      <c r="A8" s="23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285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8" scale="93" fitToHeight="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C3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319</v>
      </c>
    </row>
    <row r="2" ht="28.65" customHeight="1" spans="1:10">
      <c r="A2" s="25" t="s">
        <v>320</v>
      </c>
      <c r="B2" s="26"/>
      <c r="C2" s="26"/>
      <c r="D2" s="26"/>
      <c r="E2" s="26"/>
      <c r="F2" s="26"/>
      <c r="G2" s="26"/>
      <c r="H2" s="26"/>
      <c r="I2" s="26"/>
      <c r="J2" s="26"/>
    </row>
    <row r="3" ht="26.4" customHeight="1" spans="1:10">
      <c r="A3" s="18" t="str">
        <f>"单位名称："&amp;"中国共产党易门县委员会党史研究室"</f>
        <v>单位名称：中国共产党易门县委员会党史研究室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200</v>
      </c>
      <c r="B4" s="21" t="s">
        <v>201</v>
      </c>
      <c r="C4" s="21" t="s">
        <v>202</v>
      </c>
      <c r="D4" s="21" t="s">
        <v>203</v>
      </c>
      <c r="E4" s="21" t="s">
        <v>204</v>
      </c>
      <c r="F4" s="21" t="s">
        <v>205</v>
      </c>
      <c r="G4" s="21" t="s">
        <v>206</v>
      </c>
      <c r="H4" s="21" t="s">
        <v>207</v>
      </c>
      <c r="I4" s="21" t="s">
        <v>208</v>
      </c>
      <c r="J4" s="21" t="s">
        <v>209</v>
      </c>
    </row>
    <row r="5" ht="18.75" customHeight="1" spans="1:10">
      <c r="A5" s="21" t="s">
        <v>37</v>
      </c>
      <c r="B5" s="21" t="s">
        <v>38</v>
      </c>
      <c r="C5" s="21" t="s">
        <v>39</v>
      </c>
      <c r="D5" s="21" t="s">
        <v>59</v>
      </c>
      <c r="E5" s="21" t="s">
        <v>40</v>
      </c>
      <c r="F5" s="21" t="s">
        <v>41</v>
      </c>
      <c r="G5" s="21" t="s">
        <v>42</v>
      </c>
      <c r="H5" s="21" t="s">
        <v>43</v>
      </c>
      <c r="I5" s="21" t="s">
        <v>44</v>
      </c>
      <c r="J5" s="21" t="s">
        <v>60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285</v>
      </c>
    </row>
  </sheetData>
  <mergeCells count="2">
    <mergeCell ref="A2:J2"/>
    <mergeCell ref="A3:C3"/>
  </mergeCells>
  <pageMargins left="0.75" right="0.75" top="1" bottom="1" header="0.5" footer="0.5"/>
  <pageSetup paperSize="1" scale="43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F33" sqref="F33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321</v>
      </c>
    </row>
    <row r="2" ht="41.4" customHeight="1" spans="1:8">
      <c r="A2" s="20" t="s">
        <v>322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"单位名称："&amp;"中国共产党易门县委员会党史研究室"</f>
        <v>单位名称：中国共产党易门县委员会党史研究室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283</v>
      </c>
      <c r="B4" s="21" t="s">
        <v>323</v>
      </c>
      <c r="C4" s="21" t="s">
        <v>324</v>
      </c>
      <c r="D4" s="21" t="s">
        <v>325</v>
      </c>
      <c r="E4" s="21" t="s">
        <v>291</v>
      </c>
      <c r="F4" s="21" t="s">
        <v>326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292</v>
      </c>
      <c r="G5" s="21" t="s">
        <v>327</v>
      </c>
      <c r="H5" s="21" t="s">
        <v>328</v>
      </c>
    </row>
    <row r="6" ht="18.75" customHeight="1" spans="1:8">
      <c r="A6" s="21" t="s">
        <v>37</v>
      </c>
      <c r="B6" s="21" t="s">
        <v>38</v>
      </c>
      <c r="C6" s="21" t="s">
        <v>39</v>
      </c>
      <c r="D6" s="21" t="s">
        <v>59</v>
      </c>
      <c r="E6" s="21" t="s">
        <v>40</v>
      </c>
      <c r="F6" s="21" t="s">
        <v>41</v>
      </c>
      <c r="G6" s="21" t="s">
        <v>42</v>
      </c>
      <c r="H6" s="21" t="s">
        <v>43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ht="18.75" customHeight="1" spans="1:8">
      <c r="A8" s="24"/>
      <c r="B8" s="22"/>
      <c r="C8" s="22"/>
      <c r="D8" s="22"/>
      <c r="E8" s="23"/>
      <c r="F8" s="23"/>
      <c r="G8" s="16"/>
      <c r="H8" s="16"/>
    </row>
    <row r="9" ht="18.75" customHeight="1" spans="1:8">
      <c r="A9" s="24"/>
      <c r="B9" s="22"/>
      <c r="C9" s="22"/>
      <c r="D9" s="22"/>
      <c r="E9" s="23"/>
      <c r="F9" s="23"/>
      <c r="G9" s="16"/>
      <c r="H9" s="16"/>
    </row>
    <row r="10" ht="18.75" customHeight="1" spans="1:8">
      <c r="A10" s="24"/>
      <c r="B10" s="22"/>
      <c r="C10" s="22"/>
      <c r="D10" s="22"/>
      <c r="E10" s="23"/>
      <c r="F10" s="23"/>
      <c r="G10" s="16"/>
      <c r="H10" s="16"/>
    </row>
    <row r="11" customHeight="1" spans="1:1">
      <c r="A11" t="s">
        <v>285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K3" sqref="K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329</v>
      </c>
    </row>
    <row r="2" ht="45" customHeight="1" spans="1:11">
      <c r="A2" s="3" t="s">
        <v>330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"单位名称："&amp;"中国共产党易门县委员会党史研究室"</f>
        <v>单位名称：中国共产党易门县委员会党史研究室</v>
      </c>
      <c r="B3" s="4"/>
      <c r="C3" s="4"/>
      <c r="D3" s="4"/>
      <c r="E3" s="4"/>
      <c r="F3" s="4"/>
      <c r="G3" s="4"/>
      <c r="H3" s="5"/>
      <c r="I3" s="5"/>
      <c r="J3" s="5"/>
      <c r="K3" s="5" t="s">
        <v>21</v>
      </c>
    </row>
    <row r="4" ht="18.75" customHeight="1" spans="1:11">
      <c r="A4" s="12" t="s">
        <v>181</v>
      </c>
      <c r="B4" s="12" t="s">
        <v>135</v>
      </c>
      <c r="C4" s="12" t="s">
        <v>133</v>
      </c>
      <c r="D4" s="12" t="s">
        <v>136</v>
      </c>
      <c r="E4" s="12" t="s">
        <v>137</v>
      </c>
      <c r="F4" s="12" t="s">
        <v>331</v>
      </c>
      <c r="G4" s="12" t="s">
        <v>332</v>
      </c>
      <c r="H4" s="12" t="s">
        <v>24</v>
      </c>
      <c r="I4" s="12" t="s">
        <v>333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27</v>
      </c>
      <c r="J5" s="12" t="s">
        <v>28</v>
      </c>
      <c r="K5" s="12" t="s">
        <v>29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37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24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285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F18" sqref="F1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334</v>
      </c>
    </row>
    <row r="2" ht="45" customHeight="1" spans="1:7">
      <c r="A2" s="3" t="s">
        <v>335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"单位名称："&amp;"中国共产党易门县委员会党史研究室"</f>
        <v>单位名称：中国共产党易门县委员会党史研究室</v>
      </c>
      <c r="B3" s="4"/>
      <c r="C3" s="4"/>
      <c r="D3" s="4"/>
      <c r="E3" s="5"/>
      <c r="F3" s="5"/>
      <c r="G3" s="5" t="s">
        <v>21</v>
      </c>
    </row>
    <row r="4" ht="18.75" customHeight="1" spans="1:7">
      <c r="A4" s="6" t="s">
        <v>133</v>
      </c>
      <c r="B4" s="6" t="s">
        <v>181</v>
      </c>
      <c r="C4" s="6" t="s">
        <v>135</v>
      </c>
      <c r="D4" s="6" t="s">
        <v>336</v>
      </c>
      <c r="E4" s="6" t="s">
        <v>27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37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46</v>
      </c>
      <c r="B8" s="8" t="s">
        <v>188</v>
      </c>
      <c r="C8" s="9" t="s">
        <v>193</v>
      </c>
      <c r="D8" s="8" t="s">
        <v>337</v>
      </c>
      <c r="E8" s="10">
        <v>37500</v>
      </c>
      <c r="F8" s="10"/>
      <c r="G8" s="10"/>
    </row>
    <row r="9" ht="20.25" customHeight="1" spans="1:7">
      <c r="A9" s="8" t="s">
        <v>46</v>
      </c>
      <c r="B9" s="8" t="s">
        <v>194</v>
      </c>
      <c r="C9" s="9" t="s">
        <v>196</v>
      </c>
      <c r="D9" s="8" t="s">
        <v>337</v>
      </c>
      <c r="E9" s="10">
        <v>20000</v>
      </c>
      <c r="F9" s="10"/>
      <c r="G9" s="10"/>
    </row>
    <row r="10" ht="20.25" customHeight="1" spans="1:7">
      <c r="A10" s="8" t="s">
        <v>46</v>
      </c>
      <c r="B10" s="8" t="s">
        <v>188</v>
      </c>
      <c r="C10" s="9" t="s">
        <v>190</v>
      </c>
      <c r="D10" s="8" t="s">
        <v>337</v>
      </c>
      <c r="E10" s="10">
        <v>95000</v>
      </c>
      <c r="F10" s="10"/>
      <c r="G10" s="10"/>
    </row>
    <row r="11" ht="20.25" customHeight="1" spans="1:7">
      <c r="A11" s="8" t="s">
        <v>46</v>
      </c>
      <c r="B11" s="8" t="s">
        <v>184</v>
      </c>
      <c r="C11" s="9" t="s">
        <v>186</v>
      </c>
      <c r="D11" s="8" t="s">
        <v>337</v>
      </c>
      <c r="E11" s="10">
        <v>8947</v>
      </c>
      <c r="F11" s="10"/>
      <c r="G11" s="10"/>
    </row>
    <row r="12" ht="20.25" customHeight="1" spans="1:7">
      <c r="A12" s="11" t="s">
        <v>24</v>
      </c>
      <c r="B12" s="11"/>
      <c r="C12" s="11"/>
      <c r="D12" s="11"/>
      <c r="E12" s="10">
        <v>161447</v>
      </c>
      <c r="F12" s="10"/>
      <c r="G12" s="10"/>
    </row>
    <row r="13" ht="20.25" customHeight="1" spans="1:7">
      <c r="A13" s="11" t="s">
        <v>24</v>
      </c>
      <c r="B13" s="11"/>
      <c r="C13" s="11"/>
      <c r="D13" s="11"/>
      <c r="E13" s="10"/>
      <c r="F13" s="10"/>
      <c r="G13" s="10"/>
    </row>
  </sheetData>
  <mergeCells count="12">
    <mergeCell ref="A2:G2"/>
    <mergeCell ref="A3:D3"/>
    <mergeCell ref="E4:G4"/>
    <mergeCell ref="A12:D12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fitToHeight="0" pageOrder="overThenDown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E16" sqref="E16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ht="18.75" customHeight="1" spans="1:20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19</v>
      </c>
    </row>
    <row r="2" ht="37.5" customHeight="1" spans="1:20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.75" customHeight="1" spans="1:20">
      <c r="A3" s="4" t="str">
        <f>"单位名称："&amp;"中国共产党易门县委员会党史研究室"</f>
        <v>单位名称：中国共产党易门县委员会党史研究室</v>
      </c>
      <c r="B3" s="4"/>
      <c r="C3" s="4"/>
      <c r="D3" s="4"/>
      <c r="E3" s="63"/>
      <c r="F3" s="63"/>
      <c r="G3" s="63"/>
      <c r="H3" s="6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21</v>
      </c>
    </row>
    <row r="4" ht="18.75" customHeight="1" spans="1:20">
      <c r="A4" s="12" t="s">
        <v>22</v>
      </c>
      <c r="B4" s="97" t="s">
        <v>23</v>
      </c>
      <c r="C4" s="97" t="s">
        <v>24</v>
      </c>
      <c r="D4" s="97" t="s">
        <v>25</v>
      </c>
      <c r="E4" s="97"/>
      <c r="F4" s="97"/>
      <c r="G4" s="97"/>
      <c r="H4" s="97"/>
      <c r="I4" s="97"/>
      <c r="J4" s="100"/>
      <c r="K4" s="100"/>
      <c r="L4" s="100"/>
      <c r="M4" s="100"/>
      <c r="N4" s="100"/>
      <c r="O4" s="97" t="s">
        <v>15</v>
      </c>
      <c r="P4" s="97"/>
      <c r="Q4" s="97"/>
      <c r="R4" s="97"/>
      <c r="S4" s="97"/>
      <c r="T4" s="97"/>
    </row>
    <row r="5" ht="18.75" customHeight="1" spans="1:20">
      <c r="A5" s="12"/>
      <c r="B5" s="97"/>
      <c r="C5" s="97"/>
      <c r="D5" s="98" t="s">
        <v>26</v>
      </c>
      <c r="E5" s="98" t="s">
        <v>27</v>
      </c>
      <c r="F5" s="98" t="s">
        <v>28</v>
      </c>
      <c r="G5" s="98" t="s">
        <v>29</v>
      </c>
      <c r="H5" s="98" t="s">
        <v>30</v>
      </c>
      <c r="I5" s="101" t="s">
        <v>31</v>
      </c>
      <c r="J5" s="102"/>
      <c r="K5" s="102"/>
      <c r="L5" s="102"/>
      <c r="M5" s="102"/>
      <c r="N5" s="102"/>
      <c r="O5" s="101" t="s">
        <v>26</v>
      </c>
      <c r="P5" s="101" t="s">
        <v>27</v>
      </c>
      <c r="Q5" s="101" t="s">
        <v>28</v>
      </c>
      <c r="R5" s="101" t="s">
        <v>29</v>
      </c>
      <c r="S5" s="101" t="s">
        <v>30</v>
      </c>
      <c r="T5" s="101" t="s">
        <v>31</v>
      </c>
    </row>
    <row r="6" ht="18.75" customHeight="1" spans="1:20">
      <c r="A6" s="12"/>
      <c r="B6" s="97"/>
      <c r="C6" s="97"/>
      <c r="D6" s="98"/>
      <c r="E6" s="98"/>
      <c r="F6" s="98"/>
      <c r="G6" s="98"/>
      <c r="H6" s="98"/>
      <c r="I6" s="101" t="s">
        <v>26</v>
      </c>
      <c r="J6" s="101" t="s">
        <v>32</v>
      </c>
      <c r="K6" s="101" t="s">
        <v>33</v>
      </c>
      <c r="L6" s="101" t="s">
        <v>34</v>
      </c>
      <c r="M6" s="101" t="s">
        <v>35</v>
      </c>
      <c r="N6" s="101" t="s">
        <v>36</v>
      </c>
      <c r="O6" s="101"/>
      <c r="P6" s="101"/>
      <c r="Q6" s="101"/>
      <c r="R6" s="101"/>
      <c r="S6" s="101"/>
      <c r="T6" s="101"/>
    </row>
    <row r="7" ht="18.75" customHeight="1" spans="1:20">
      <c r="A7" s="99" t="s">
        <v>37</v>
      </c>
      <c r="B7" s="13" t="s">
        <v>38</v>
      </c>
      <c r="C7" s="13" t="s">
        <v>39</v>
      </c>
      <c r="D7" s="13"/>
      <c r="E7" s="99" t="s">
        <v>40</v>
      </c>
      <c r="F7" s="13" t="s">
        <v>41</v>
      </c>
      <c r="G7" s="13" t="s">
        <v>42</v>
      </c>
      <c r="H7" s="99" t="s">
        <v>43</v>
      </c>
      <c r="I7" s="13" t="s">
        <v>44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</row>
    <row r="8" ht="20.25" customHeight="1" spans="1:20">
      <c r="A8" s="61" t="s">
        <v>45</v>
      </c>
      <c r="B8" s="61" t="s">
        <v>46</v>
      </c>
      <c r="C8" s="64">
        <v>1509869.67</v>
      </c>
      <c r="D8" s="64">
        <v>1509869.67</v>
      </c>
      <c r="E8" s="64">
        <v>1509869.67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0.25" customHeight="1" spans="1:20">
      <c r="A9" s="88"/>
      <c r="B9" s="8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  <c r="T9" s="22"/>
    </row>
    <row r="10" ht="20.25" customHeight="1" spans="1:20">
      <c r="A10" s="44" t="s">
        <v>24</v>
      </c>
      <c r="B10" s="44"/>
      <c r="C10" s="64">
        <v>1509869.67</v>
      </c>
      <c r="D10" s="64">
        <v>1509869.67</v>
      </c>
      <c r="E10" s="64">
        <v>1509869.67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0">
    <mergeCell ref="A2:T2"/>
    <mergeCell ref="A3:D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scale="34" fitToHeight="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F7" sqref="F7:F2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47</v>
      </c>
    </row>
    <row r="2" ht="37.5" customHeight="1" spans="1:1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customHeight="1" spans="1:15">
      <c r="A3" s="87" t="str">
        <f>"单位名称："&amp;"中国共产党易门县委员会党史研究室"</f>
        <v>单位名称：中国共产党易门县委员会党史研究室</v>
      </c>
      <c r="B3" s="87"/>
      <c r="C3" s="87"/>
      <c r="D3" s="87"/>
      <c r="E3" s="87"/>
      <c r="F3" s="87"/>
      <c r="G3" s="87"/>
      <c r="H3" s="87"/>
      <c r="I3" s="87"/>
      <c r="J3" s="2"/>
      <c r="K3" s="2"/>
      <c r="L3" s="2"/>
      <c r="M3" s="2"/>
      <c r="N3" s="2"/>
      <c r="O3" s="2" t="s">
        <v>21</v>
      </c>
    </row>
    <row r="4" ht="18.75" customHeight="1" spans="1:15">
      <c r="A4" s="12" t="s">
        <v>49</v>
      </c>
      <c r="B4" s="12" t="s">
        <v>50</v>
      </c>
      <c r="C4" s="43" t="s">
        <v>24</v>
      </c>
      <c r="D4" s="43" t="s">
        <v>27</v>
      </c>
      <c r="E4" s="43"/>
      <c r="F4" s="43"/>
      <c r="G4" s="12" t="s">
        <v>28</v>
      </c>
      <c r="H4" s="43" t="s">
        <v>29</v>
      </c>
      <c r="I4" s="12" t="s">
        <v>51</v>
      </c>
      <c r="J4" s="43" t="s">
        <v>31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26</v>
      </c>
      <c r="E5" s="43" t="s">
        <v>52</v>
      </c>
      <c r="F5" s="43" t="s">
        <v>53</v>
      </c>
      <c r="G5" s="12"/>
      <c r="H5" s="43"/>
      <c r="I5" s="12"/>
      <c r="J5" s="43" t="s">
        <v>26</v>
      </c>
      <c r="K5" s="43" t="s">
        <v>54</v>
      </c>
      <c r="L5" s="13" t="s">
        <v>55</v>
      </c>
      <c r="M5" s="13" t="s">
        <v>56</v>
      </c>
      <c r="N5" s="13" t="s">
        <v>57</v>
      </c>
      <c r="O5" s="13" t="s">
        <v>58</v>
      </c>
    </row>
    <row r="6" ht="18.75" customHeight="1" spans="1:15">
      <c r="A6" s="13" t="s">
        <v>37</v>
      </c>
      <c r="B6" s="13" t="s">
        <v>38</v>
      </c>
      <c r="C6" s="13" t="s">
        <v>39</v>
      </c>
      <c r="D6" s="13" t="s">
        <v>59</v>
      </c>
      <c r="E6" s="13" t="s">
        <v>40</v>
      </c>
      <c r="F6" s="13" t="s">
        <v>41</v>
      </c>
      <c r="G6" s="13" t="s">
        <v>42</v>
      </c>
      <c r="H6" s="13" t="s">
        <v>43</v>
      </c>
      <c r="I6" s="13" t="s">
        <v>44</v>
      </c>
      <c r="J6" s="13" t="s">
        <v>60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61" t="s">
        <v>61</v>
      </c>
      <c r="B7" s="61" t="s">
        <v>62</v>
      </c>
      <c r="C7" s="64">
        <v>1127725.64</v>
      </c>
      <c r="D7" s="64">
        <v>1127725.64</v>
      </c>
      <c r="E7" s="64">
        <v>975225.64</v>
      </c>
      <c r="F7" s="64">
        <v>152500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94" t="s">
        <v>63</v>
      </c>
      <c r="B8" s="94" t="s">
        <v>64</v>
      </c>
      <c r="C8" s="64"/>
      <c r="D8" s="64"/>
      <c r="E8" s="64"/>
      <c r="F8" s="64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95" t="s">
        <v>65</v>
      </c>
      <c r="B9" s="95" t="s">
        <v>66</v>
      </c>
      <c r="C9" s="64"/>
      <c r="D9" s="64"/>
      <c r="E9" s="64"/>
      <c r="F9" s="64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94" t="s">
        <v>67</v>
      </c>
      <c r="B10" s="94" t="s">
        <v>68</v>
      </c>
      <c r="C10" s="64">
        <v>1127725.64</v>
      </c>
      <c r="D10" s="64">
        <v>1127725.64</v>
      </c>
      <c r="E10" s="64">
        <v>975225.64</v>
      </c>
      <c r="F10" s="64">
        <v>152500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95" t="s">
        <v>69</v>
      </c>
      <c r="B11" s="95" t="s">
        <v>66</v>
      </c>
      <c r="C11" s="64">
        <v>975225.64</v>
      </c>
      <c r="D11" s="64">
        <v>975225.64</v>
      </c>
      <c r="E11" s="64">
        <v>975225.64</v>
      </c>
      <c r="F11" s="64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95" t="s">
        <v>70</v>
      </c>
      <c r="B12" s="95" t="s">
        <v>71</v>
      </c>
      <c r="C12" s="64">
        <v>152500</v>
      </c>
      <c r="D12" s="64">
        <v>152500</v>
      </c>
      <c r="E12" s="64"/>
      <c r="F12" s="64">
        <v>152500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72</v>
      </c>
      <c r="B13" s="61" t="s">
        <v>73</v>
      </c>
      <c r="C13" s="64">
        <v>135818.36</v>
      </c>
      <c r="D13" s="64">
        <v>135818.36</v>
      </c>
      <c r="E13" s="64">
        <v>126871.36</v>
      </c>
      <c r="F13" s="64">
        <v>8947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94" t="s">
        <v>74</v>
      </c>
      <c r="B14" s="94" t="s">
        <v>75</v>
      </c>
      <c r="C14" s="64">
        <v>126871.36</v>
      </c>
      <c r="D14" s="64">
        <v>126871.36</v>
      </c>
      <c r="E14" s="64">
        <v>126871.36</v>
      </c>
      <c r="F14" s="64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95" t="s">
        <v>76</v>
      </c>
      <c r="B15" s="95" t="s">
        <v>77</v>
      </c>
      <c r="C15" s="64">
        <v>126871.36</v>
      </c>
      <c r="D15" s="64">
        <v>126871.36</v>
      </c>
      <c r="E15" s="64">
        <v>126871.36</v>
      </c>
      <c r="F15" s="64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95" t="s">
        <v>78</v>
      </c>
      <c r="B16" s="95" t="s">
        <v>79</v>
      </c>
      <c r="C16" s="64"/>
      <c r="D16" s="64"/>
      <c r="E16" s="64"/>
      <c r="F16" s="64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94" t="s">
        <v>80</v>
      </c>
      <c r="B17" s="94" t="s">
        <v>81</v>
      </c>
      <c r="C17" s="64">
        <v>8947</v>
      </c>
      <c r="D17" s="64">
        <v>8947</v>
      </c>
      <c r="E17" s="64"/>
      <c r="F17" s="64">
        <v>8947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95" t="s">
        <v>82</v>
      </c>
      <c r="B18" s="95" t="s">
        <v>83</v>
      </c>
      <c r="C18" s="64">
        <v>8947</v>
      </c>
      <c r="D18" s="64">
        <v>8947</v>
      </c>
      <c r="E18" s="64"/>
      <c r="F18" s="64">
        <v>8947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1" t="s">
        <v>84</v>
      </c>
      <c r="B19" s="61" t="s">
        <v>85</v>
      </c>
      <c r="C19" s="64">
        <v>134425.67</v>
      </c>
      <c r="D19" s="64">
        <v>134425.67</v>
      </c>
      <c r="E19" s="64">
        <v>134425.67</v>
      </c>
      <c r="F19" s="64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94" t="s">
        <v>86</v>
      </c>
      <c r="B20" s="94" t="s">
        <v>87</v>
      </c>
      <c r="C20" s="64">
        <v>134425.67</v>
      </c>
      <c r="D20" s="64">
        <v>134425.67</v>
      </c>
      <c r="E20" s="64">
        <v>134425.67</v>
      </c>
      <c r="F20" s="64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95" t="s">
        <v>88</v>
      </c>
      <c r="B21" s="95" t="s">
        <v>89</v>
      </c>
      <c r="C21" s="64">
        <v>65814.52</v>
      </c>
      <c r="D21" s="64">
        <v>65814.52</v>
      </c>
      <c r="E21" s="64">
        <v>65814.52</v>
      </c>
      <c r="F21" s="64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95" t="s">
        <v>90</v>
      </c>
      <c r="B22" s="95" t="s">
        <v>91</v>
      </c>
      <c r="C22" s="64"/>
      <c r="D22" s="64"/>
      <c r="E22" s="64"/>
      <c r="F22" s="64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95" t="s">
        <v>92</v>
      </c>
      <c r="B23" s="95" t="s">
        <v>93</v>
      </c>
      <c r="C23" s="64">
        <v>61377.26</v>
      </c>
      <c r="D23" s="64">
        <v>61377.26</v>
      </c>
      <c r="E23" s="64">
        <v>61377.26</v>
      </c>
      <c r="F23" s="64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95" t="s">
        <v>94</v>
      </c>
      <c r="B24" s="95" t="s">
        <v>95</v>
      </c>
      <c r="C24" s="64">
        <v>7233.89</v>
      </c>
      <c r="D24" s="64">
        <v>7233.89</v>
      </c>
      <c r="E24" s="64">
        <v>7233.89</v>
      </c>
      <c r="F24" s="64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1" t="s">
        <v>96</v>
      </c>
      <c r="B25" s="61" t="s">
        <v>97</v>
      </c>
      <c r="C25" s="64">
        <v>111900</v>
      </c>
      <c r="D25" s="64">
        <v>111900</v>
      </c>
      <c r="E25" s="64">
        <v>111900</v>
      </c>
      <c r="F25" s="64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94" t="s">
        <v>98</v>
      </c>
      <c r="B26" s="94" t="s">
        <v>99</v>
      </c>
      <c r="C26" s="64">
        <v>111900</v>
      </c>
      <c r="D26" s="64">
        <v>111900</v>
      </c>
      <c r="E26" s="64">
        <v>111900</v>
      </c>
      <c r="F26" s="64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95" t="s">
        <v>100</v>
      </c>
      <c r="B27" s="95" t="s">
        <v>101</v>
      </c>
      <c r="C27" s="64">
        <v>105312</v>
      </c>
      <c r="D27" s="64">
        <v>105312</v>
      </c>
      <c r="E27" s="64">
        <v>105312</v>
      </c>
      <c r="F27" s="64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95" t="s">
        <v>102</v>
      </c>
      <c r="B28" s="95" t="s">
        <v>103</v>
      </c>
      <c r="C28" s="64">
        <v>6588</v>
      </c>
      <c r="D28" s="64">
        <v>6588</v>
      </c>
      <c r="E28" s="64">
        <v>6588</v>
      </c>
      <c r="F28" s="64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96" t="s">
        <v>104</v>
      </c>
      <c r="B29" s="96"/>
      <c r="C29" s="64">
        <v>1509869.67</v>
      </c>
      <c r="D29" s="64">
        <v>1509869.67</v>
      </c>
      <c r="E29" s="64">
        <v>1348422.67</v>
      </c>
      <c r="F29" s="64">
        <v>161447</v>
      </c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1">
    <mergeCell ref="A2:O2"/>
    <mergeCell ref="A3:I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0" sqref="D20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105</v>
      </c>
    </row>
    <row r="2" ht="45" customHeight="1" spans="1:4">
      <c r="A2" s="3" t="s">
        <v>106</v>
      </c>
      <c r="B2" s="3"/>
      <c r="C2" s="3"/>
      <c r="D2" s="3"/>
    </row>
    <row r="3" ht="18.75" customHeight="1" spans="1:4">
      <c r="A3" s="4" t="str">
        <f>"单位名称："&amp;"中国共产党易门县委员会党史研究室"</f>
        <v>单位名称：中国共产党易门县委员会党史研究室</v>
      </c>
      <c r="B3" s="4"/>
      <c r="C3" s="90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107</v>
      </c>
      <c r="C5" s="7" t="s">
        <v>108</v>
      </c>
      <c r="D5" s="7" t="s">
        <v>107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109</v>
      </c>
      <c r="B7" s="64">
        <v>1509869.67</v>
      </c>
      <c r="C7" s="14" t="s">
        <v>110</v>
      </c>
      <c r="D7" s="64">
        <v>1509869.67</v>
      </c>
    </row>
    <row r="8" ht="22.5" customHeight="1" spans="1:4">
      <c r="A8" s="14" t="s">
        <v>111</v>
      </c>
      <c r="B8" s="64">
        <v>1509869.67</v>
      </c>
      <c r="C8" s="14" t="str">
        <f>"（"&amp;"一"&amp;"）"&amp;"一般公共服务支出"</f>
        <v>（一）一般公共服务支出</v>
      </c>
      <c r="D8" s="64">
        <v>1127725.64</v>
      </c>
    </row>
    <row r="9" ht="22.5" customHeight="1" spans="1:4">
      <c r="A9" s="14" t="s">
        <v>112</v>
      </c>
      <c r="B9" s="16"/>
      <c r="C9" s="14" t="str">
        <f>"（"&amp;"二"&amp;"）"&amp;"社会保障和就业支出"</f>
        <v>（二）社会保障和就业支出</v>
      </c>
      <c r="D9" s="64">
        <v>135818.36</v>
      </c>
    </row>
    <row r="10" ht="22.5" customHeight="1" spans="1:4">
      <c r="A10" s="14" t="s">
        <v>113</v>
      </c>
      <c r="B10" s="16"/>
      <c r="C10" s="14" t="str">
        <f>"（"&amp;"三"&amp;"）"&amp;"卫生健康支出"</f>
        <v>（三）卫生健康支出</v>
      </c>
      <c r="D10" s="64">
        <v>134425.67</v>
      </c>
    </row>
    <row r="11" ht="22.5" customHeight="1" spans="1:4">
      <c r="A11" s="14" t="s">
        <v>114</v>
      </c>
      <c r="B11" s="16"/>
      <c r="C11" s="14" t="str">
        <f>"（"&amp;"四"&amp;"）"&amp;"住房保障支出"</f>
        <v>（四）住房保障支出</v>
      </c>
      <c r="D11" s="64">
        <v>111900</v>
      </c>
    </row>
    <row r="12" ht="22.5" customHeight="1" spans="1:4">
      <c r="A12" s="14" t="s">
        <v>111</v>
      </c>
      <c r="B12" s="16"/>
      <c r="C12" s="14"/>
      <c r="D12" s="16"/>
    </row>
    <row r="13" ht="22.5" customHeight="1" spans="1:4">
      <c r="A13" s="14" t="s">
        <v>112</v>
      </c>
      <c r="B13" s="16"/>
      <c r="C13" s="14"/>
      <c r="D13" s="16"/>
    </row>
    <row r="14" ht="22.5" customHeight="1" spans="1:4">
      <c r="A14" s="14" t="s">
        <v>113</v>
      </c>
      <c r="B14" s="16"/>
      <c r="C14" s="14"/>
      <c r="D14" s="16"/>
    </row>
    <row r="15" ht="22.5" customHeight="1" spans="1:4">
      <c r="A15" s="91"/>
      <c r="B15" s="16"/>
      <c r="C15" s="14" t="s">
        <v>115</v>
      </c>
      <c r="D15" s="16"/>
    </row>
    <row r="16" ht="22.5" customHeight="1" spans="1:4">
      <c r="A16" s="92" t="s">
        <v>116</v>
      </c>
      <c r="B16" s="64">
        <v>1509869.67</v>
      </c>
      <c r="C16" s="93" t="s">
        <v>117</v>
      </c>
      <c r="D16" s="64">
        <v>1509869.67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fitToHeight="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A2" workbookViewId="0">
      <selection activeCell="K22" sqref="K22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118</v>
      </c>
    </row>
    <row r="2" ht="37.5" customHeight="1" spans="1:7">
      <c r="A2" s="3" t="s">
        <v>119</v>
      </c>
      <c r="B2" s="3"/>
      <c r="C2" s="3"/>
      <c r="D2" s="3"/>
      <c r="E2" s="3"/>
      <c r="F2" s="3"/>
      <c r="G2" s="3"/>
    </row>
    <row r="3" ht="18.75" customHeight="1" spans="1:7">
      <c r="A3" s="87" t="str">
        <f>"单位名称："&amp;"中国共产党易门县委员会党史研究室"</f>
        <v>单位名称：中国共产党易门县委员会党史研究室</v>
      </c>
      <c r="B3" s="87"/>
      <c r="C3" s="87"/>
      <c r="D3" s="41"/>
      <c r="E3" s="41"/>
      <c r="F3" s="41"/>
      <c r="G3" s="42" t="s">
        <v>21</v>
      </c>
    </row>
    <row r="4" ht="18.75" customHeight="1" spans="1:7">
      <c r="A4" s="12" t="s">
        <v>120</v>
      </c>
      <c r="B4" s="12" t="s">
        <v>50</v>
      </c>
      <c r="C4" s="43" t="s">
        <v>24</v>
      </c>
      <c r="D4" s="43" t="s">
        <v>52</v>
      </c>
      <c r="E4" s="43"/>
      <c r="F4" s="43"/>
      <c r="G4" s="12" t="s">
        <v>53</v>
      </c>
    </row>
    <row r="5" ht="18.75" customHeight="1" spans="1:7">
      <c r="A5" s="12" t="s">
        <v>49</v>
      </c>
      <c r="B5" s="12" t="s">
        <v>50</v>
      </c>
      <c r="C5" s="43"/>
      <c r="D5" s="43" t="s">
        <v>26</v>
      </c>
      <c r="E5" s="43" t="s">
        <v>121</v>
      </c>
      <c r="F5" s="43" t="s">
        <v>122</v>
      </c>
      <c r="G5" s="12"/>
    </row>
    <row r="6" ht="18.75" customHeight="1" spans="1:7">
      <c r="A6" s="13" t="s">
        <v>37</v>
      </c>
      <c r="B6" s="13" t="s">
        <v>38</v>
      </c>
      <c r="C6" s="13" t="s">
        <v>39</v>
      </c>
      <c r="D6" s="13" t="s">
        <v>59</v>
      </c>
      <c r="E6" s="13" t="s">
        <v>40</v>
      </c>
      <c r="F6" s="13" t="s">
        <v>41</v>
      </c>
      <c r="G6" s="13" t="s">
        <v>42</v>
      </c>
    </row>
    <row r="7" ht="20.25" customHeight="1" spans="1:7">
      <c r="A7" s="12" t="s">
        <v>120</v>
      </c>
      <c r="B7" s="12"/>
      <c r="C7" s="43" t="s">
        <v>24</v>
      </c>
      <c r="D7" s="43" t="s">
        <v>52</v>
      </c>
      <c r="E7" s="43"/>
      <c r="F7" s="43"/>
      <c r="G7" s="12" t="s">
        <v>53</v>
      </c>
    </row>
    <row r="8" ht="20.25" customHeight="1" spans="1:7">
      <c r="A8" s="12" t="s">
        <v>49</v>
      </c>
      <c r="B8" s="12" t="s">
        <v>50</v>
      </c>
      <c r="C8" s="43"/>
      <c r="D8" s="43" t="s">
        <v>26</v>
      </c>
      <c r="E8" s="43" t="s">
        <v>121</v>
      </c>
      <c r="F8" s="43" t="s">
        <v>122</v>
      </c>
      <c r="G8" s="12"/>
    </row>
    <row r="9" ht="20.25" customHeight="1" spans="1:7">
      <c r="A9" s="13" t="s">
        <v>37</v>
      </c>
      <c r="B9" s="13" t="s">
        <v>38</v>
      </c>
      <c r="C9" s="13" t="s">
        <v>39</v>
      </c>
      <c r="D9" s="13" t="s">
        <v>59</v>
      </c>
      <c r="E9" s="13" t="s">
        <v>40</v>
      </c>
      <c r="F9" s="13" t="s">
        <v>41</v>
      </c>
      <c r="G9" s="13" t="s">
        <v>42</v>
      </c>
    </row>
    <row r="10" ht="20.25" customHeight="1" spans="1:7">
      <c r="A10" s="15" t="s">
        <v>61</v>
      </c>
      <c r="B10" s="15" t="s">
        <v>62</v>
      </c>
      <c r="C10" s="16">
        <v>1127725.64</v>
      </c>
      <c r="D10" s="16">
        <v>975225.64</v>
      </c>
      <c r="E10" s="16">
        <v>848878.76</v>
      </c>
      <c r="F10" s="16">
        <v>126346.88</v>
      </c>
      <c r="G10" s="16">
        <v>152500</v>
      </c>
    </row>
    <row r="11" ht="20.25" customHeight="1" spans="1:7">
      <c r="A11" s="88" t="s">
        <v>67</v>
      </c>
      <c r="B11" s="88" t="s">
        <v>68</v>
      </c>
      <c r="C11" s="16">
        <v>1127725.64</v>
      </c>
      <c r="D11" s="16">
        <v>975225.64</v>
      </c>
      <c r="E11" s="16">
        <v>848878.76</v>
      </c>
      <c r="F11" s="16">
        <v>126346.88</v>
      </c>
      <c r="G11" s="16">
        <v>152500</v>
      </c>
    </row>
    <row r="12" ht="20.25" customHeight="1" spans="1:7">
      <c r="A12" s="89" t="s">
        <v>69</v>
      </c>
      <c r="B12" s="89" t="s">
        <v>66</v>
      </c>
      <c r="C12" s="16">
        <v>975225.64</v>
      </c>
      <c r="D12" s="16">
        <v>975225.64</v>
      </c>
      <c r="E12" s="16">
        <v>848878.76</v>
      </c>
      <c r="F12" s="16">
        <v>126346.88</v>
      </c>
      <c r="G12" s="16"/>
    </row>
    <row r="13" ht="20.25" customHeight="1" spans="1:7">
      <c r="A13" s="89" t="s">
        <v>70</v>
      </c>
      <c r="B13" s="89" t="s">
        <v>71</v>
      </c>
      <c r="C13" s="16">
        <v>152500</v>
      </c>
      <c r="D13" s="16"/>
      <c r="E13" s="16"/>
      <c r="F13" s="16"/>
      <c r="G13" s="16">
        <v>152500</v>
      </c>
    </row>
    <row r="14" ht="20.25" customHeight="1" spans="1:7">
      <c r="A14" s="15" t="s">
        <v>72</v>
      </c>
      <c r="B14" s="15" t="s">
        <v>73</v>
      </c>
      <c r="C14" s="16">
        <v>135818.36</v>
      </c>
      <c r="D14" s="16">
        <v>126871.36</v>
      </c>
      <c r="E14" s="16">
        <v>126871.36</v>
      </c>
      <c r="F14" s="16"/>
      <c r="G14" s="16">
        <v>8947</v>
      </c>
    </row>
    <row r="15" ht="20.25" customHeight="1" spans="1:7">
      <c r="A15" s="88" t="s">
        <v>74</v>
      </c>
      <c r="B15" s="88" t="s">
        <v>75</v>
      </c>
      <c r="C15" s="16">
        <v>126871.36</v>
      </c>
      <c r="D15" s="16">
        <v>126871.36</v>
      </c>
      <c r="E15" s="16">
        <v>126871.36</v>
      </c>
      <c r="F15" s="16"/>
      <c r="G15" s="16"/>
    </row>
    <row r="16" ht="20.25" customHeight="1" spans="1:7">
      <c r="A16" s="89" t="s">
        <v>76</v>
      </c>
      <c r="B16" s="89" t="s">
        <v>77</v>
      </c>
      <c r="C16" s="16">
        <v>126871.36</v>
      </c>
      <c r="D16" s="16">
        <v>126871.36</v>
      </c>
      <c r="E16" s="16">
        <v>126871.36</v>
      </c>
      <c r="F16" s="16"/>
      <c r="G16" s="16"/>
    </row>
    <row r="17" ht="20.25" customHeight="1" spans="1:7">
      <c r="A17" s="88" t="s">
        <v>80</v>
      </c>
      <c r="B17" s="88" t="s">
        <v>81</v>
      </c>
      <c r="C17" s="16">
        <v>8947</v>
      </c>
      <c r="D17" s="16"/>
      <c r="E17" s="16"/>
      <c r="F17" s="16"/>
      <c r="G17" s="16">
        <v>8947</v>
      </c>
    </row>
    <row r="18" ht="20.25" customHeight="1" spans="1:7">
      <c r="A18" s="89" t="s">
        <v>82</v>
      </c>
      <c r="B18" s="89" t="s">
        <v>83</v>
      </c>
      <c r="C18" s="16">
        <v>8947</v>
      </c>
      <c r="D18" s="16"/>
      <c r="E18" s="16"/>
      <c r="F18" s="16"/>
      <c r="G18" s="16">
        <v>8947</v>
      </c>
    </row>
    <row r="19" ht="20.25" customHeight="1" spans="1:7">
      <c r="A19" s="15" t="s">
        <v>84</v>
      </c>
      <c r="B19" s="15" t="s">
        <v>85</v>
      </c>
      <c r="C19" s="16">
        <v>134425.67</v>
      </c>
      <c r="D19" s="16">
        <v>134425.67</v>
      </c>
      <c r="E19" s="16">
        <v>134425.67</v>
      </c>
      <c r="F19" s="16"/>
      <c r="G19" s="16"/>
    </row>
    <row r="20" ht="20.25" customHeight="1" spans="1:7">
      <c r="A20" s="88" t="s">
        <v>86</v>
      </c>
      <c r="B20" s="88" t="s">
        <v>87</v>
      </c>
      <c r="C20" s="16">
        <v>134425.67</v>
      </c>
      <c r="D20" s="16">
        <v>134425.67</v>
      </c>
      <c r="E20" s="16">
        <v>134425.67</v>
      </c>
      <c r="F20" s="16"/>
      <c r="G20" s="16"/>
    </row>
    <row r="21" ht="20.25" customHeight="1" spans="1:7">
      <c r="A21" s="89" t="s">
        <v>88</v>
      </c>
      <c r="B21" s="89" t="s">
        <v>89</v>
      </c>
      <c r="C21" s="16">
        <v>65814.52</v>
      </c>
      <c r="D21" s="16">
        <v>65814.52</v>
      </c>
      <c r="E21" s="16">
        <v>65814.52</v>
      </c>
      <c r="F21" s="16"/>
      <c r="G21" s="16"/>
    </row>
    <row r="22" ht="20.25" customHeight="1" spans="1:7">
      <c r="A22" s="89" t="s">
        <v>92</v>
      </c>
      <c r="B22" s="89" t="s">
        <v>93</v>
      </c>
      <c r="C22" s="16">
        <v>61377.26</v>
      </c>
      <c r="D22" s="16">
        <v>61377.26</v>
      </c>
      <c r="E22" s="16">
        <v>61377.26</v>
      </c>
      <c r="F22" s="16"/>
      <c r="G22" s="16"/>
    </row>
    <row r="23" ht="20.25" customHeight="1" spans="1:7">
      <c r="A23" s="89" t="s">
        <v>94</v>
      </c>
      <c r="B23" s="89" t="s">
        <v>95</v>
      </c>
      <c r="C23" s="16">
        <v>7233.89</v>
      </c>
      <c r="D23" s="16">
        <v>7233.89</v>
      </c>
      <c r="E23" s="16">
        <v>7233.89</v>
      </c>
      <c r="F23" s="16"/>
      <c r="G23" s="16"/>
    </row>
    <row r="24" ht="20.25" customHeight="1" spans="1:7">
      <c r="A24" s="15" t="s">
        <v>96</v>
      </c>
      <c r="B24" s="15" t="s">
        <v>97</v>
      </c>
      <c r="C24" s="16">
        <v>111900</v>
      </c>
      <c r="D24" s="16">
        <v>111900</v>
      </c>
      <c r="E24" s="16">
        <v>111900</v>
      </c>
      <c r="F24" s="16"/>
      <c r="G24" s="16"/>
    </row>
    <row r="25" ht="20.25" customHeight="1" spans="1:7">
      <c r="A25" s="88" t="s">
        <v>98</v>
      </c>
      <c r="B25" s="88" t="s">
        <v>99</v>
      </c>
      <c r="C25" s="16">
        <v>111900</v>
      </c>
      <c r="D25" s="16">
        <v>111900</v>
      </c>
      <c r="E25" s="16">
        <v>111900</v>
      </c>
      <c r="F25" s="16"/>
      <c r="G25" s="16"/>
    </row>
    <row r="26" ht="20.25" customHeight="1" spans="1:7">
      <c r="A26" s="89" t="s">
        <v>100</v>
      </c>
      <c r="B26" s="89" t="s">
        <v>101</v>
      </c>
      <c r="C26" s="16">
        <v>105312</v>
      </c>
      <c r="D26" s="16">
        <v>105312</v>
      </c>
      <c r="E26" s="16">
        <v>105312</v>
      </c>
      <c r="F26" s="16"/>
      <c r="G26" s="16"/>
    </row>
    <row r="27" ht="20.25" customHeight="1" spans="1:7">
      <c r="A27" s="89" t="s">
        <v>102</v>
      </c>
      <c r="B27" s="89" t="s">
        <v>103</v>
      </c>
      <c r="C27" s="16">
        <v>6588</v>
      </c>
      <c r="D27" s="16">
        <v>6588</v>
      </c>
      <c r="E27" s="16">
        <v>6588</v>
      </c>
      <c r="F27" s="16"/>
      <c r="G27" s="16"/>
    </row>
    <row r="28" ht="20.25" customHeight="1" spans="1:7">
      <c r="A28" s="44" t="s">
        <v>104</v>
      </c>
      <c r="B28" s="44"/>
      <c r="C28" s="45">
        <v>1509869.67</v>
      </c>
      <c r="D28" s="45">
        <v>1348422.67</v>
      </c>
      <c r="E28" s="45">
        <v>1222075.79</v>
      </c>
      <c r="F28" s="45">
        <v>126346.88</v>
      </c>
      <c r="G28" s="45">
        <v>161447</v>
      </c>
    </row>
  </sheetData>
  <mergeCells count="11">
    <mergeCell ref="A2:G2"/>
    <mergeCell ref="A3:C3"/>
    <mergeCell ref="A4:B4"/>
    <mergeCell ref="D4:F4"/>
    <mergeCell ref="A7:B7"/>
    <mergeCell ref="D7:F7"/>
    <mergeCell ref="A28:B28"/>
    <mergeCell ref="C4:C5"/>
    <mergeCell ref="C7:C8"/>
    <mergeCell ref="G4:G5"/>
    <mergeCell ref="G7:G8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8"/>
  <sheetViews>
    <sheetView showZeros="0" topLeftCell="A2" workbookViewId="0">
      <selection activeCell="E25" sqref="E25"/>
    </sheetView>
  </sheetViews>
  <sheetFormatPr defaultColWidth="8.85" defaultRowHeight="15" customHeight="1" outlineLevelRow="7" outlineLevelCol="6"/>
  <cols>
    <col min="1" max="6" width="28.575" customWidth="1"/>
  </cols>
  <sheetData>
    <row r="1" ht="18.75" customHeight="1" spans="1:6">
      <c r="A1" s="76"/>
      <c r="B1" s="76"/>
      <c r="C1" s="77"/>
      <c r="D1" s="1"/>
      <c r="E1" s="1"/>
      <c r="F1" s="78" t="s">
        <v>123</v>
      </c>
    </row>
    <row r="2" ht="41.25" customHeight="1" spans="1:6">
      <c r="A2" s="79" t="s">
        <v>124</v>
      </c>
      <c r="B2" s="79"/>
      <c r="C2" s="79"/>
      <c r="D2" s="79"/>
      <c r="E2" s="79"/>
      <c r="F2" s="79"/>
    </row>
    <row r="3" ht="18.75" customHeight="1" spans="1:6">
      <c r="A3" s="4" t="str">
        <f>"单位名称："&amp;"中国共产党易门县委员会党史研究室"</f>
        <v>单位名称：中国共产党易门县委员会党史研究室</v>
      </c>
      <c r="B3" s="4"/>
      <c r="C3" s="4"/>
      <c r="D3" s="80"/>
      <c r="E3" s="1"/>
      <c r="F3" s="78" t="s">
        <v>21</v>
      </c>
    </row>
    <row r="4" ht="18.75" customHeight="1" spans="1:6">
      <c r="A4" s="12" t="s">
        <v>125</v>
      </c>
      <c r="B4" s="43" t="s">
        <v>126</v>
      </c>
      <c r="C4" s="43" t="s">
        <v>127</v>
      </c>
      <c r="D4" s="43"/>
      <c r="E4" s="43"/>
      <c r="F4" s="43" t="s">
        <v>128</v>
      </c>
    </row>
    <row r="5" ht="18.75" customHeight="1" spans="1:6">
      <c r="A5" s="12"/>
      <c r="B5" s="43"/>
      <c r="C5" s="43" t="s">
        <v>26</v>
      </c>
      <c r="D5" s="43" t="s">
        <v>129</v>
      </c>
      <c r="E5" s="43" t="s">
        <v>130</v>
      </c>
      <c r="F5" s="43"/>
    </row>
    <row r="6" ht="18.75" customHeight="1" spans="1:6">
      <c r="A6" s="81" t="s">
        <v>38</v>
      </c>
      <c r="B6" s="82" t="s">
        <v>39</v>
      </c>
      <c r="C6" s="81" t="s">
        <v>59</v>
      </c>
      <c r="D6" s="81" t="s">
        <v>40</v>
      </c>
      <c r="E6" s="81" t="s">
        <v>41</v>
      </c>
      <c r="F6" s="81">
        <v>7</v>
      </c>
    </row>
    <row r="7" ht="20.25" customHeight="1" spans="1:7">
      <c r="A7" s="64">
        <v>4130</v>
      </c>
      <c r="B7" s="64"/>
      <c r="C7" s="64"/>
      <c r="D7" s="64"/>
      <c r="E7" s="64"/>
      <c r="F7" s="83">
        <v>4130</v>
      </c>
      <c r="G7" s="84"/>
    </row>
    <row r="8" ht="19" customHeight="1" spans="1:7">
      <c r="A8" s="65">
        <v>4130</v>
      </c>
      <c r="B8" s="65"/>
      <c r="C8" s="65"/>
      <c r="D8" s="65"/>
      <c r="E8" s="65"/>
      <c r="F8" s="85">
        <v>4130</v>
      </c>
      <c r="G8" s="8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workbookViewId="0">
      <selection activeCell="I21" sqref="I21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ht="18.75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131</v>
      </c>
    </row>
    <row r="2" ht="45" customHeight="1" spans="1:24">
      <c r="A2" s="3" t="s">
        <v>132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ht="18.75" customHeight="1" spans="1:24">
      <c r="A3" s="4" t="str">
        <f>"单位名称："&amp;"中国共产党易门县委员会党史研究室"</f>
        <v>单位名称：中国共产党易门县委员会党史研究室</v>
      </c>
      <c r="B3" s="4"/>
      <c r="C3" s="4"/>
      <c r="D3" s="4"/>
      <c r="E3" s="4"/>
      <c r="F3" s="4"/>
      <c r="G3" s="4"/>
      <c r="H3" s="63"/>
      <c r="I3" s="63"/>
      <c r="J3" s="63"/>
      <c r="K3" s="63"/>
      <c r="L3" s="6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">
        <v>21</v>
      </c>
    </row>
    <row r="4" ht="18.75" customHeight="1" spans="1:24">
      <c r="A4" s="12" t="s">
        <v>133</v>
      </c>
      <c r="B4" s="12" t="s">
        <v>134</v>
      </c>
      <c r="C4" s="12" t="s">
        <v>135</v>
      </c>
      <c r="D4" s="12" t="s">
        <v>136</v>
      </c>
      <c r="E4" s="12" t="s">
        <v>137</v>
      </c>
      <c r="F4" s="12" t="s">
        <v>138</v>
      </c>
      <c r="G4" s="12" t="s">
        <v>139</v>
      </c>
      <c r="H4" s="43" t="s">
        <v>140</v>
      </c>
      <c r="I4" s="4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18.75" customHeight="1" spans="1:24">
      <c r="A5" s="12"/>
      <c r="B5" s="12"/>
      <c r="C5" s="12"/>
      <c r="D5" s="12"/>
      <c r="E5" s="12"/>
      <c r="F5" s="12"/>
      <c r="G5" s="12"/>
      <c r="H5" s="43" t="s">
        <v>141</v>
      </c>
      <c r="I5" s="43" t="s">
        <v>142</v>
      </c>
      <c r="J5" s="12"/>
      <c r="K5" s="12"/>
      <c r="L5" s="12"/>
      <c r="M5" s="12" t="s">
        <v>143</v>
      </c>
      <c r="N5" s="12" t="s">
        <v>144</v>
      </c>
      <c r="O5" s="12" t="s">
        <v>145</v>
      </c>
      <c r="P5" s="12"/>
      <c r="Q5" s="12"/>
      <c r="R5" s="12" t="s">
        <v>30</v>
      </c>
      <c r="S5" s="12" t="s">
        <v>31</v>
      </c>
      <c r="T5" s="12"/>
      <c r="U5" s="12"/>
      <c r="V5" s="12"/>
      <c r="W5" s="12"/>
      <c r="X5" s="12"/>
    </row>
    <row r="6" ht="18.75" customHeight="1" spans="1:24">
      <c r="A6" s="12"/>
      <c r="B6" s="12"/>
      <c r="C6" s="12"/>
      <c r="D6" s="12"/>
      <c r="E6" s="12"/>
      <c r="F6" s="12"/>
      <c r="G6" s="12"/>
      <c r="H6" s="43"/>
      <c r="I6" s="43" t="s">
        <v>146</v>
      </c>
      <c r="J6" s="12"/>
      <c r="K6" s="12" t="s">
        <v>147</v>
      </c>
      <c r="L6" s="12" t="s">
        <v>148</v>
      </c>
      <c r="M6" s="12" t="s">
        <v>143</v>
      </c>
      <c r="N6" s="12" t="s">
        <v>144</v>
      </c>
      <c r="O6" s="12" t="s">
        <v>27</v>
      </c>
      <c r="P6" s="12" t="s">
        <v>28</v>
      </c>
      <c r="Q6" s="12" t="s">
        <v>29</v>
      </c>
      <c r="R6" s="12"/>
      <c r="S6" s="12" t="s">
        <v>26</v>
      </c>
      <c r="T6" s="12" t="s">
        <v>32</v>
      </c>
      <c r="U6" s="12" t="s">
        <v>33</v>
      </c>
      <c r="V6" s="12" t="s">
        <v>34</v>
      </c>
      <c r="W6" s="12" t="s">
        <v>35</v>
      </c>
      <c r="X6" s="12" t="s">
        <v>36</v>
      </c>
    </row>
    <row r="7" ht="33" customHeight="1" spans="1:24">
      <c r="A7" s="12"/>
      <c r="B7" s="12"/>
      <c r="C7" s="12"/>
      <c r="D7" s="12"/>
      <c r="E7" s="12"/>
      <c r="F7" s="12"/>
      <c r="G7" s="12"/>
      <c r="H7" s="43"/>
      <c r="I7" s="43" t="s">
        <v>26</v>
      </c>
      <c r="J7" s="12" t="s">
        <v>149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20" customHeight="1" spans="1:24">
      <c r="A8" s="13" t="s">
        <v>37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0" customHeight="1" spans="1:24">
      <c r="A9" s="60" t="s">
        <v>46</v>
      </c>
      <c r="B9" s="61" t="s">
        <v>150</v>
      </c>
      <c r="C9" s="60" t="s">
        <v>151</v>
      </c>
      <c r="D9" s="60">
        <v>2013601</v>
      </c>
      <c r="E9" s="60" t="s">
        <v>66</v>
      </c>
      <c r="F9" s="60">
        <v>30103</v>
      </c>
      <c r="G9" s="60" t="s">
        <v>152</v>
      </c>
      <c r="H9" s="64">
        <v>75936</v>
      </c>
      <c r="I9" s="64">
        <v>75936</v>
      </c>
      <c r="J9" s="74"/>
      <c r="K9" s="74"/>
      <c r="L9" s="74"/>
      <c r="M9" s="64">
        <v>75936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ht="20" customHeight="1" spans="1:24">
      <c r="A10" s="60" t="s">
        <v>46</v>
      </c>
      <c r="B10" s="61" t="s">
        <v>153</v>
      </c>
      <c r="C10" s="60" t="s">
        <v>154</v>
      </c>
      <c r="D10" s="60">
        <v>2013601</v>
      </c>
      <c r="E10" s="60" t="s">
        <v>66</v>
      </c>
      <c r="F10" s="60">
        <v>30228</v>
      </c>
      <c r="G10" s="60" t="s">
        <v>154</v>
      </c>
      <c r="H10" s="64">
        <v>17066.88</v>
      </c>
      <c r="I10" s="64">
        <v>17066.88</v>
      </c>
      <c r="J10" s="75"/>
      <c r="K10" s="75"/>
      <c r="L10" s="75"/>
      <c r="M10" s="64">
        <v>17066.88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ht="20" customHeight="1" spans="1:24">
      <c r="A11" s="60" t="s">
        <v>46</v>
      </c>
      <c r="B11" s="61" t="s">
        <v>155</v>
      </c>
      <c r="C11" s="60" t="s">
        <v>156</v>
      </c>
      <c r="D11" s="60">
        <v>2013601</v>
      </c>
      <c r="E11" s="60" t="s">
        <v>66</v>
      </c>
      <c r="F11" s="60">
        <v>30201</v>
      </c>
      <c r="G11" s="60" t="s">
        <v>157</v>
      </c>
      <c r="H11" s="64">
        <v>23370</v>
      </c>
      <c r="I11" s="64">
        <v>23370</v>
      </c>
      <c r="J11" s="75"/>
      <c r="K11" s="75"/>
      <c r="L11" s="75"/>
      <c r="M11" s="64">
        <v>23370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ht="20" customHeight="1" spans="1:24">
      <c r="A12" s="60" t="s">
        <v>46</v>
      </c>
      <c r="B12" s="61" t="s">
        <v>155</v>
      </c>
      <c r="C12" s="60" t="s">
        <v>156</v>
      </c>
      <c r="D12" s="60">
        <v>2013601</v>
      </c>
      <c r="E12" s="60" t="s">
        <v>66</v>
      </c>
      <c r="F12" s="60">
        <v>30215</v>
      </c>
      <c r="G12" s="60" t="s">
        <v>158</v>
      </c>
      <c r="H12" s="64">
        <v>500</v>
      </c>
      <c r="I12" s="64">
        <v>500</v>
      </c>
      <c r="J12" s="75"/>
      <c r="K12" s="75"/>
      <c r="L12" s="75"/>
      <c r="M12" s="64">
        <v>500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ht="20" customHeight="1" spans="1:24">
      <c r="A13" s="60" t="s">
        <v>46</v>
      </c>
      <c r="B13" s="61" t="s">
        <v>155</v>
      </c>
      <c r="C13" s="60" t="s">
        <v>156</v>
      </c>
      <c r="D13" s="60">
        <v>2013601</v>
      </c>
      <c r="E13" s="60" t="s">
        <v>66</v>
      </c>
      <c r="F13" s="60">
        <v>30205</v>
      </c>
      <c r="G13" s="60" t="s">
        <v>159</v>
      </c>
      <c r="H13" s="64">
        <v>1500</v>
      </c>
      <c r="I13" s="64">
        <v>1500</v>
      </c>
      <c r="J13" s="75"/>
      <c r="K13" s="75"/>
      <c r="L13" s="75"/>
      <c r="M13" s="64">
        <v>1500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ht="20" customHeight="1" spans="1:24">
      <c r="A14" s="60" t="s">
        <v>46</v>
      </c>
      <c r="B14" s="61" t="s">
        <v>155</v>
      </c>
      <c r="C14" s="60" t="s">
        <v>156</v>
      </c>
      <c r="D14" s="60">
        <v>2013601</v>
      </c>
      <c r="E14" s="60" t="s">
        <v>66</v>
      </c>
      <c r="F14" s="60">
        <v>30206</v>
      </c>
      <c r="G14" s="60" t="s">
        <v>160</v>
      </c>
      <c r="H14" s="64">
        <v>4000</v>
      </c>
      <c r="I14" s="64">
        <v>4000</v>
      </c>
      <c r="J14" s="75"/>
      <c r="K14" s="75"/>
      <c r="L14" s="75"/>
      <c r="M14" s="64">
        <v>4000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ht="20" customHeight="1" spans="1:24">
      <c r="A15" s="60" t="s">
        <v>46</v>
      </c>
      <c r="B15" s="61" t="s">
        <v>155</v>
      </c>
      <c r="C15" s="60" t="s">
        <v>156</v>
      </c>
      <c r="D15" s="60">
        <v>2013601</v>
      </c>
      <c r="E15" s="60" t="s">
        <v>66</v>
      </c>
      <c r="F15" s="60">
        <v>30207</v>
      </c>
      <c r="G15" s="60" t="s">
        <v>161</v>
      </c>
      <c r="H15" s="64">
        <v>500</v>
      </c>
      <c r="I15" s="64">
        <v>500</v>
      </c>
      <c r="J15" s="75"/>
      <c r="K15" s="75"/>
      <c r="L15" s="75"/>
      <c r="M15" s="64">
        <v>500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ht="20" customHeight="1" spans="1:24">
      <c r="A16" s="60" t="s">
        <v>46</v>
      </c>
      <c r="B16" s="61" t="s">
        <v>155</v>
      </c>
      <c r="C16" s="60" t="s">
        <v>156</v>
      </c>
      <c r="D16" s="60">
        <v>2013601</v>
      </c>
      <c r="E16" s="60" t="s">
        <v>66</v>
      </c>
      <c r="F16" s="60">
        <v>30211</v>
      </c>
      <c r="G16" s="66" t="s">
        <v>162</v>
      </c>
      <c r="H16" s="67">
        <v>1000</v>
      </c>
      <c r="I16" s="67">
        <v>1000</v>
      </c>
      <c r="J16" s="75"/>
      <c r="K16" s="75"/>
      <c r="L16" s="75"/>
      <c r="M16" s="64">
        <v>1000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ht="20" customHeight="1" spans="1:24">
      <c r="A17" s="60" t="s">
        <v>46</v>
      </c>
      <c r="B17" s="61" t="s">
        <v>155</v>
      </c>
      <c r="C17" s="60" t="s">
        <v>156</v>
      </c>
      <c r="D17" s="60">
        <v>2013601</v>
      </c>
      <c r="E17" s="60" t="s">
        <v>66</v>
      </c>
      <c r="F17" s="60">
        <v>30299</v>
      </c>
      <c r="G17" s="60" t="s">
        <v>163</v>
      </c>
      <c r="H17" s="64">
        <v>6300</v>
      </c>
      <c r="I17" s="64">
        <v>6300</v>
      </c>
      <c r="J17" s="75"/>
      <c r="K17" s="75"/>
      <c r="L17" s="75"/>
      <c r="M17" s="64">
        <v>6300</v>
      </c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ht="20" customHeight="1" spans="1:24">
      <c r="A18" s="60" t="s">
        <v>46</v>
      </c>
      <c r="B18" s="61" t="s">
        <v>155</v>
      </c>
      <c r="C18" s="60" t="s">
        <v>156</v>
      </c>
      <c r="D18" s="60">
        <v>2013601</v>
      </c>
      <c r="E18" s="60" t="s">
        <v>66</v>
      </c>
      <c r="F18" s="60">
        <v>30239</v>
      </c>
      <c r="G18" s="60" t="s">
        <v>164</v>
      </c>
      <c r="H18" s="64">
        <v>6180</v>
      </c>
      <c r="I18" s="64">
        <v>6180</v>
      </c>
      <c r="J18" s="75"/>
      <c r="K18" s="75"/>
      <c r="L18" s="75"/>
      <c r="M18" s="64">
        <v>6180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ht="20" customHeight="1" spans="1:24">
      <c r="A19" s="60" t="s">
        <v>46</v>
      </c>
      <c r="B19" s="61" t="s">
        <v>165</v>
      </c>
      <c r="C19" s="60" t="s">
        <v>128</v>
      </c>
      <c r="D19" s="60">
        <v>2013601</v>
      </c>
      <c r="E19" s="60" t="s">
        <v>66</v>
      </c>
      <c r="F19" s="60">
        <v>30217</v>
      </c>
      <c r="G19" s="60" t="s">
        <v>128</v>
      </c>
      <c r="H19" s="64">
        <v>4130</v>
      </c>
      <c r="I19" s="64">
        <v>4130</v>
      </c>
      <c r="J19" s="75"/>
      <c r="K19" s="75"/>
      <c r="L19" s="75"/>
      <c r="M19" s="64">
        <v>4130</v>
      </c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ht="20" customHeight="1" spans="1:24">
      <c r="A20" s="60" t="s">
        <v>46</v>
      </c>
      <c r="B20" s="61" t="s">
        <v>166</v>
      </c>
      <c r="C20" s="60" t="s">
        <v>167</v>
      </c>
      <c r="D20" s="60">
        <v>2013601</v>
      </c>
      <c r="E20" s="60" t="s">
        <v>66</v>
      </c>
      <c r="F20" s="60">
        <v>30239</v>
      </c>
      <c r="G20" s="60" t="s">
        <v>164</v>
      </c>
      <c r="H20" s="64">
        <v>61800</v>
      </c>
      <c r="I20" s="64">
        <v>61800</v>
      </c>
      <c r="J20" s="75"/>
      <c r="K20" s="75"/>
      <c r="L20" s="75"/>
      <c r="M20" s="64">
        <v>61800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ht="20" customHeight="1" spans="1:24">
      <c r="A21" s="60" t="s">
        <v>46</v>
      </c>
      <c r="B21" s="61" t="s">
        <v>168</v>
      </c>
      <c r="C21" s="60" t="s">
        <v>169</v>
      </c>
      <c r="D21" s="60">
        <v>2013601</v>
      </c>
      <c r="E21" s="60" t="s">
        <v>66</v>
      </c>
      <c r="F21" s="60">
        <v>30101</v>
      </c>
      <c r="G21" s="60" t="s">
        <v>170</v>
      </c>
      <c r="H21" s="64">
        <v>337656</v>
      </c>
      <c r="I21" s="64">
        <v>337656</v>
      </c>
      <c r="J21" s="75"/>
      <c r="K21" s="75"/>
      <c r="L21" s="75"/>
      <c r="M21" s="64">
        <v>337656</v>
      </c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ht="20" customHeight="1" spans="1:24">
      <c r="A22" s="60" t="s">
        <v>46</v>
      </c>
      <c r="B22" s="61" t="s">
        <v>168</v>
      </c>
      <c r="C22" s="60" t="s">
        <v>169</v>
      </c>
      <c r="D22" s="60">
        <v>2013601</v>
      </c>
      <c r="E22" s="60" t="s">
        <v>66</v>
      </c>
      <c r="F22" s="60">
        <v>30102</v>
      </c>
      <c r="G22" s="60" t="s">
        <v>171</v>
      </c>
      <c r="H22" s="64">
        <v>403788</v>
      </c>
      <c r="I22" s="64">
        <v>403788</v>
      </c>
      <c r="J22" s="75"/>
      <c r="K22" s="75"/>
      <c r="L22" s="75"/>
      <c r="M22" s="64">
        <v>403788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ht="20" customHeight="1" spans="1:24">
      <c r="A23" s="60" t="s">
        <v>46</v>
      </c>
      <c r="B23" s="61" t="s">
        <v>168</v>
      </c>
      <c r="C23" s="60" t="s">
        <v>169</v>
      </c>
      <c r="D23" s="60">
        <v>2210203</v>
      </c>
      <c r="E23" s="60" t="s">
        <v>103</v>
      </c>
      <c r="F23" s="60">
        <v>30102</v>
      </c>
      <c r="G23" s="60" t="s">
        <v>171</v>
      </c>
      <c r="H23" s="64">
        <v>6588</v>
      </c>
      <c r="I23" s="64">
        <v>6588</v>
      </c>
      <c r="J23" s="75"/>
      <c r="K23" s="75"/>
      <c r="L23" s="75"/>
      <c r="M23" s="64">
        <v>6588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ht="20" customHeight="1" spans="1:24">
      <c r="A24" s="60" t="s">
        <v>46</v>
      </c>
      <c r="B24" s="61" t="s">
        <v>168</v>
      </c>
      <c r="C24" s="60" t="s">
        <v>169</v>
      </c>
      <c r="D24" s="60">
        <v>2013601</v>
      </c>
      <c r="E24" s="60" t="s">
        <v>66</v>
      </c>
      <c r="F24" s="60">
        <v>30103</v>
      </c>
      <c r="G24" s="60" t="s">
        <v>152</v>
      </c>
      <c r="H24" s="64">
        <v>28138</v>
      </c>
      <c r="I24" s="64">
        <v>28138</v>
      </c>
      <c r="J24" s="75"/>
      <c r="K24" s="75"/>
      <c r="L24" s="75"/>
      <c r="M24" s="64">
        <v>28138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ht="20" customHeight="1" spans="1:24">
      <c r="A25" s="60" t="s">
        <v>46</v>
      </c>
      <c r="B25" s="61" t="s">
        <v>168</v>
      </c>
      <c r="C25" s="60" t="s">
        <v>169</v>
      </c>
      <c r="D25" s="60">
        <v>2013601</v>
      </c>
      <c r="E25" s="60" t="s">
        <v>66</v>
      </c>
      <c r="F25" s="60">
        <v>30103</v>
      </c>
      <c r="G25" s="60" t="s">
        <v>152</v>
      </c>
      <c r="H25" s="64">
        <v>2100</v>
      </c>
      <c r="I25" s="64">
        <v>2100</v>
      </c>
      <c r="J25" s="75"/>
      <c r="K25" s="75"/>
      <c r="L25" s="75"/>
      <c r="M25" s="64">
        <v>2100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ht="20" customHeight="1" spans="1:24">
      <c r="A26" s="60" t="s">
        <v>46</v>
      </c>
      <c r="B26" s="61" t="s">
        <v>172</v>
      </c>
      <c r="C26" s="60" t="s">
        <v>101</v>
      </c>
      <c r="D26" s="60">
        <v>2210201</v>
      </c>
      <c r="E26" s="60" t="s">
        <v>101</v>
      </c>
      <c r="F26" s="60">
        <v>30113</v>
      </c>
      <c r="G26" s="60" t="s">
        <v>101</v>
      </c>
      <c r="H26" s="64">
        <v>105312</v>
      </c>
      <c r="I26" s="64">
        <v>105312</v>
      </c>
      <c r="J26" s="75"/>
      <c r="K26" s="75"/>
      <c r="L26" s="75"/>
      <c r="M26" s="64">
        <v>105312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ht="18" customHeight="1" spans="1:24">
      <c r="A27" s="60" t="s">
        <v>46</v>
      </c>
      <c r="B27" s="61" t="s">
        <v>173</v>
      </c>
      <c r="C27" s="60" t="s">
        <v>174</v>
      </c>
      <c r="D27" s="60">
        <v>2080505</v>
      </c>
      <c r="E27" s="60" t="s">
        <v>77</v>
      </c>
      <c r="F27" s="60">
        <v>30108</v>
      </c>
      <c r="G27" s="60" t="s">
        <v>175</v>
      </c>
      <c r="H27" s="64">
        <v>126871.36</v>
      </c>
      <c r="I27" s="64">
        <v>126871.36</v>
      </c>
      <c r="J27" s="75"/>
      <c r="K27" s="75"/>
      <c r="L27" s="75"/>
      <c r="M27" s="64">
        <v>126871.36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ht="20" customHeight="1" spans="1:24">
      <c r="A28" s="60" t="s">
        <v>46</v>
      </c>
      <c r="B28" s="61" t="s">
        <v>173</v>
      </c>
      <c r="C28" s="60" t="s">
        <v>174</v>
      </c>
      <c r="D28" s="60">
        <v>2101101</v>
      </c>
      <c r="E28" s="60" t="s">
        <v>89</v>
      </c>
      <c r="F28" s="60">
        <v>30110</v>
      </c>
      <c r="G28" s="60" t="s">
        <v>176</v>
      </c>
      <c r="H28" s="64">
        <v>65814.52</v>
      </c>
      <c r="I28" s="64">
        <v>65814.52</v>
      </c>
      <c r="J28" s="75"/>
      <c r="K28" s="75"/>
      <c r="L28" s="75"/>
      <c r="M28" s="64">
        <v>65814.52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ht="20" customHeight="1" spans="1:24">
      <c r="A29" s="60" t="s">
        <v>46</v>
      </c>
      <c r="B29" s="61" t="s">
        <v>173</v>
      </c>
      <c r="C29" s="60" t="s">
        <v>174</v>
      </c>
      <c r="D29" s="60">
        <v>2101103</v>
      </c>
      <c r="E29" s="60" t="s">
        <v>93</v>
      </c>
      <c r="F29" s="60">
        <v>30111</v>
      </c>
      <c r="G29" s="60" t="s">
        <v>177</v>
      </c>
      <c r="H29" s="64">
        <v>61377.26</v>
      </c>
      <c r="I29" s="64">
        <v>61377.26</v>
      </c>
      <c r="J29" s="75"/>
      <c r="K29" s="75"/>
      <c r="L29" s="75"/>
      <c r="M29" s="64">
        <v>61377.26</v>
      </c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ht="20" customHeight="1" spans="1:24">
      <c r="A30" s="60" t="s">
        <v>46</v>
      </c>
      <c r="B30" s="61" t="s">
        <v>173</v>
      </c>
      <c r="C30" s="60" t="s">
        <v>174</v>
      </c>
      <c r="D30" s="60">
        <v>2101199</v>
      </c>
      <c r="E30" s="60" t="s">
        <v>95</v>
      </c>
      <c r="F30" s="60">
        <v>30112</v>
      </c>
      <c r="G30" s="60" t="s">
        <v>178</v>
      </c>
      <c r="H30" s="64">
        <v>5648</v>
      </c>
      <c r="I30" s="64">
        <v>5648</v>
      </c>
      <c r="J30" s="75"/>
      <c r="K30" s="75"/>
      <c r="L30" s="75"/>
      <c r="M30" s="64">
        <v>5648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ht="20" customHeight="1" spans="1:24">
      <c r="A31" s="60" t="s">
        <v>46</v>
      </c>
      <c r="B31" s="61" t="s">
        <v>173</v>
      </c>
      <c r="C31" s="60" t="s">
        <v>174</v>
      </c>
      <c r="D31" s="60">
        <v>2101199</v>
      </c>
      <c r="E31" s="60" t="s">
        <v>95</v>
      </c>
      <c r="F31" s="60">
        <v>30112</v>
      </c>
      <c r="G31" s="60" t="s">
        <v>178</v>
      </c>
      <c r="H31" s="64">
        <v>1585.89</v>
      </c>
      <c r="I31" s="64">
        <v>1585.89</v>
      </c>
      <c r="J31" s="75"/>
      <c r="K31" s="75"/>
      <c r="L31" s="75"/>
      <c r="M31" s="64">
        <v>1585.89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ht="20" customHeight="1" spans="1:24">
      <c r="A32" s="68" t="s">
        <v>46</v>
      </c>
      <c r="B32" s="69" t="s">
        <v>173</v>
      </c>
      <c r="C32" s="68" t="s">
        <v>174</v>
      </c>
      <c r="D32" s="60">
        <v>2013601</v>
      </c>
      <c r="E32" s="60" t="s">
        <v>66</v>
      </c>
      <c r="F32" s="60">
        <v>30112</v>
      </c>
      <c r="G32" s="60" t="s">
        <v>178</v>
      </c>
      <c r="H32" s="64">
        <v>1260.76</v>
      </c>
      <c r="I32" s="64">
        <v>1260.76</v>
      </c>
      <c r="J32" s="75"/>
      <c r="K32" s="75"/>
      <c r="L32" s="75"/>
      <c r="M32" s="64">
        <v>1260.76</v>
      </c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ht="20" customHeight="1" spans="1:24">
      <c r="A33" s="70" t="s">
        <v>24</v>
      </c>
      <c r="B33" s="71"/>
      <c r="C33" s="71"/>
      <c r="D33" s="71"/>
      <c r="E33" s="71"/>
      <c r="F33" s="71"/>
      <c r="G33" s="72"/>
      <c r="H33" s="65">
        <v>1348422.67</v>
      </c>
      <c r="I33" s="65">
        <v>1348422.67</v>
      </c>
      <c r="J33" s="75"/>
      <c r="K33" s="75"/>
      <c r="L33" s="75"/>
      <c r="M33" s="65">
        <v>1348422.67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customHeight="1" spans="1:1">
      <c r="A34" s="73"/>
    </row>
    <row r="35" customHeight="1" spans="1:1">
      <c r="A35" s="73"/>
    </row>
    <row r="36" customHeight="1" spans="1:1">
      <c r="A36" s="73"/>
    </row>
    <row r="37" customHeight="1" spans="1:1">
      <c r="A37" s="73"/>
    </row>
    <row r="38" customHeight="1" spans="1:1">
      <c r="A38" s="73"/>
    </row>
    <row r="39" customHeight="1" spans="1:1">
      <c r="A39" s="73"/>
    </row>
    <row r="40" customHeight="1" spans="1:1">
      <c r="A40" s="73"/>
    </row>
    <row r="41" customHeight="1" spans="1:1">
      <c r="A41" s="73"/>
    </row>
  </sheetData>
  <mergeCells count="30">
    <mergeCell ref="A2:M2"/>
    <mergeCell ref="A3:G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29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I10" sqref="I10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179</v>
      </c>
    </row>
    <row r="2" ht="45" customHeight="1" spans="1:23">
      <c r="A2" s="3" t="s">
        <v>180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8.75" customHeight="1" spans="1:23">
      <c r="A3" s="4" t="str">
        <f>"单位名称："&amp;"中国共产党易门县委员会党史研究室"</f>
        <v>单位名称：中国共产党易门县委员会党史研究室</v>
      </c>
      <c r="B3" s="4"/>
      <c r="C3" s="4"/>
      <c r="D3" s="4"/>
      <c r="E3" s="4"/>
      <c r="F3" s="4"/>
      <c r="G3" s="4"/>
      <c r="H3" s="4"/>
      <c r="I3" s="63"/>
      <c r="J3" s="63"/>
      <c r="K3" s="63"/>
      <c r="L3" s="63"/>
      <c r="M3" s="63"/>
      <c r="N3" s="5"/>
      <c r="O3" s="5"/>
      <c r="P3" s="5"/>
      <c r="Q3" s="5"/>
      <c r="R3" s="5"/>
      <c r="S3" s="5"/>
      <c r="T3" s="5"/>
      <c r="U3" s="5"/>
      <c r="V3" s="5"/>
      <c r="W3" s="5" t="s">
        <v>21</v>
      </c>
    </row>
    <row r="4" ht="18.75" customHeight="1" spans="1:23">
      <c r="A4" s="12" t="s">
        <v>181</v>
      </c>
      <c r="B4" s="12" t="s">
        <v>134</v>
      </c>
      <c r="C4" s="12" t="s">
        <v>135</v>
      </c>
      <c r="D4" s="12" t="s">
        <v>133</v>
      </c>
      <c r="E4" s="12" t="s">
        <v>136</v>
      </c>
      <c r="F4" s="12" t="s">
        <v>137</v>
      </c>
      <c r="G4" s="12" t="s">
        <v>138</v>
      </c>
      <c r="H4" s="12" t="s">
        <v>139</v>
      </c>
      <c r="I4" s="43" t="s">
        <v>24</v>
      </c>
      <c r="J4" s="43" t="s">
        <v>182</v>
      </c>
      <c r="K4" s="12"/>
      <c r="L4" s="12"/>
      <c r="M4" s="12"/>
      <c r="N4" s="12" t="s">
        <v>145</v>
      </c>
      <c r="O4" s="12"/>
      <c r="P4" s="12"/>
      <c r="Q4" s="12" t="s">
        <v>30</v>
      </c>
      <c r="R4" s="12" t="s">
        <v>31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141</v>
      </c>
      <c r="J5" s="43" t="s">
        <v>142</v>
      </c>
      <c r="K5" s="12"/>
      <c r="L5" s="12" t="s">
        <v>28</v>
      </c>
      <c r="M5" s="12" t="s">
        <v>29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26</v>
      </c>
      <c r="S5" s="12" t="s">
        <v>32</v>
      </c>
      <c r="T5" s="12" t="s">
        <v>33</v>
      </c>
      <c r="U5" s="12" t="s">
        <v>34</v>
      </c>
      <c r="V5" s="12" t="s">
        <v>35</v>
      </c>
      <c r="W5" s="12" t="s">
        <v>36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27</v>
      </c>
      <c r="K6" s="12"/>
      <c r="L6" s="12" t="s">
        <v>28</v>
      </c>
      <c r="M6" s="12" t="s">
        <v>29</v>
      </c>
      <c r="N6" s="12" t="s">
        <v>27</v>
      </c>
      <c r="O6" s="12" t="s">
        <v>28</v>
      </c>
      <c r="P6" s="12" t="s">
        <v>29</v>
      </c>
      <c r="Q6" s="12"/>
      <c r="R6" s="12" t="s">
        <v>26</v>
      </c>
      <c r="S6" s="12" t="s">
        <v>32</v>
      </c>
      <c r="T6" s="12" t="s">
        <v>33</v>
      </c>
      <c r="U6" s="12" t="s">
        <v>34</v>
      </c>
      <c r="V6" s="12" t="s">
        <v>35</v>
      </c>
      <c r="W6" s="12" t="s">
        <v>36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26</v>
      </c>
      <c r="K7" s="12" t="s">
        <v>183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37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60" t="s">
        <v>184</v>
      </c>
      <c r="B9" s="61" t="s">
        <v>185</v>
      </c>
      <c r="C9" s="60" t="s">
        <v>186</v>
      </c>
      <c r="D9" s="60" t="s">
        <v>46</v>
      </c>
      <c r="E9" s="60">
        <v>2080801</v>
      </c>
      <c r="F9" s="60" t="s">
        <v>83</v>
      </c>
      <c r="G9" s="60">
        <v>30305</v>
      </c>
      <c r="H9" s="60" t="s">
        <v>187</v>
      </c>
      <c r="I9" s="64">
        <v>8947</v>
      </c>
      <c r="J9" s="64">
        <v>8947</v>
      </c>
      <c r="K9" s="64">
        <v>8947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9" customHeight="1" spans="1:23">
      <c r="A10" s="60" t="s">
        <v>188</v>
      </c>
      <c r="B10" s="61" t="s">
        <v>189</v>
      </c>
      <c r="C10" s="60" t="s">
        <v>190</v>
      </c>
      <c r="D10" s="60" t="s">
        <v>46</v>
      </c>
      <c r="E10" s="60">
        <v>2013602</v>
      </c>
      <c r="F10" s="60" t="s">
        <v>71</v>
      </c>
      <c r="G10" s="60">
        <v>30202</v>
      </c>
      <c r="H10" s="60" t="s">
        <v>191</v>
      </c>
      <c r="I10" s="64">
        <v>95000</v>
      </c>
      <c r="J10" s="64">
        <v>95000</v>
      </c>
      <c r="K10" s="64">
        <v>95000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4" customHeight="1" spans="1:23">
      <c r="A11" s="60" t="s">
        <v>188</v>
      </c>
      <c r="B11" s="61" t="s">
        <v>192</v>
      </c>
      <c r="C11" s="60" t="s">
        <v>193</v>
      </c>
      <c r="D11" s="60" t="s">
        <v>46</v>
      </c>
      <c r="E11" s="60">
        <v>2013602</v>
      </c>
      <c r="F11" s="60" t="s">
        <v>71</v>
      </c>
      <c r="G11" s="60">
        <v>30202</v>
      </c>
      <c r="H11" s="60" t="s">
        <v>191</v>
      </c>
      <c r="I11" s="64">
        <v>37500</v>
      </c>
      <c r="J11" s="64">
        <v>37500</v>
      </c>
      <c r="K11" s="64">
        <v>37500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60" t="s">
        <v>194</v>
      </c>
      <c r="B12" s="61" t="s">
        <v>195</v>
      </c>
      <c r="C12" s="60" t="s">
        <v>196</v>
      </c>
      <c r="D12" s="60" t="s">
        <v>46</v>
      </c>
      <c r="E12" s="60">
        <v>2013602</v>
      </c>
      <c r="F12" s="60" t="s">
        <v>71</v>
      </c>
      <c r="G12" s="60">
        <v>30211</v>
      </c>
      <c r="H12" s="60" t="s">
        <v>162</v>
      </c>
      <c r="I12" s="64">
        <v>20000</v>
      </c>
      <c r="J12" s="64">
        <v>20000</v>
      </c>
      <c r="K12" s="64">
        <v>20000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24</v>
      </c>
      <c r="B13" s="11"/>
      <c r="C13" s="11"/>
      <c r="D13" s="11"/>
      <c r="E13" s="11"/>
      <c r="F13" s="11"/>
      <c r="G13" s="11"/>
      <c r="H13" s="11"/>
      <c r="I13" s="65">
        <v>161447</v>
      </c>
      <c r="J13" s="65">
        <v>161447</v>
      </c>
      <c r="K13" s="65">
        <v>161447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M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selection activeCell="A9" sqref="A9"/>
    </sheetView>
  </sheetViews>
  <sheetFormatPr defaultColWidth="8.85" defaultRowHeight="15" customHeight="1"/>
  <cols>
    <col min="1" max="1" width="33.75" customWidth="1"/>
    <col min="2" max="2" width="27.75" customWidth="1"/>
    <col min="3" max="4" width="13.8416666666667" customWidth="1"/>
    <col min="5" max="5" width="14.75" customWidth="1"/>
    <col min="6" max="8" width="10" customWidth="1"/>
    <col min="9" max="9" width="13.7" customWidth="1"/>
    <col min="10" max="10" width="17.5" customWidth="1"/>
  </cols>
  <sheetData>
    <row r="1" customHeight="1" spans="1:10">
      <c r="A1" s="19" t="s">
        <v>197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198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">
        <v>199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46" t="s">
        <v>200</v>
      </c>
      <c r="B4" s="46" t="s">
        <v>201</v>
      </c>
      <c r="C4" s="47" t="s">
        <v>202</v>
      </c>
      <c r="D4" s="30" t="s">
        <v>203</v>
      </c>
      <c r="E4" s="30" t="s">
        <v>204</v>
      </c>
      <c r="F4" s="30" t="s">
        <v>205</v>
      </c>
      <c r="G4" s="30" t="s">
        <v>206</v>
      </c>
      <c r="H4" s="30" t="s">
        <v>207</v>
      </c>
      <c r="I4" s="30" t="s">
        <v>208</v>
      </c>
      <c r="J4" s="30" t="s">
        <v>209</v>
      </c>
    </row>
    <row r="5" ht="46.5" customHeight="1" spans="1:10">
      <c r="A5" s="46"/>
      <c r="B5" s="46"/>
      <c r="C5" s="47"/>
      <c r="D5" s="30"/>
      <c r="E5" s="30"/>
      <c r="F5" s="30"/>
      <c r="G5" s="30"/>
      <c r="H5" s="30"/>
      <c r="I5" s="30"/>
      <c r="J5" s="30"/>
    </row>
    <row r="6" ht="20.25" customHeight="1" spans="1:10">
      <c r="A6" s="48">
        <v>1</v>
      </c>
      <c r="B6" s="48">
        <v>2</v>
      </c>
      <c r="C6" s="49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50" t="s">
        <v>46</v>
      </c>
      <c r="B7" s="51"/>
      <c r="C7" s="50"/>
      <c r="D7" s="52"/>
      <c r="E7" s="52"/>
      <c r="F7" s="52"/>
      <c r="G7" s="52"/>
      <c r="H7" s="52"/>
      <c r="I7" s="52"/>
      <c r="J7" s="52"/>
    </row>
    <row r="8" ht="25" customHeight="1" spans="1:10">
      <c r="A8" s="53" t="s">
        <v>186</v>
      </c>
      <c r="B8" s="54" t="s">
        <v>210</v>
      </c>
      <c r="C8" s="51" t="s">
        <v>211</v>
      </c>
      <c r="D8" s="55" t="s">
        <v>212</v>
      </c>
      <c r="E8" s="56" t="s">
        <v>213</v>
      </c>
      <c r="F8" s="57" t="s">
        <v>214</v>
      </c>
      <c r="G8" s="58" t="s">
        <v>215</v>
      </c>
      <c r="H8" s="57" t="s">
        <v>216</v>
      </c>
      <c r="I8" s="57" t="s">
        <v>217</v>
      </c>
      <c r="J8" s="56" t="s">
        <v>218</v>
      </c>
    </row>
    <row r="9" ht="25" customHeight="1" spans="1:10">
      <c r="A9" s="51"/>
      <c r="B9" s="51"/>
      <c r="C9" s="51" t="s">
        <v>211</v>
      </c>
      <c r="D9" s="55" t="s">
        <v>219</v>
      </c>
      <c r="E9" s="56" t="s">
        <v>220</v>
      </c>
      <c r="F9" s="57" t="s">
        <v>214</v>
      </c>
      <c r="G9" s="58" t="s">
        <v>221</v>
      </c>
      <c r="H9" s="57" t="s">
        <v>222</v>
      </c>
      <c r="I9" s="57" t="s">
        <v>217</v>
      </c>
      <c r="J9" s="56" t="s">
        <v>223</v>
      </c>
    </row>
    <row r="10" ht="25" customHeight="1" spans="1:10">
      <c r="A10" s="59"/>
      <c r="B10" s="51"/>
      <c r="C10" s="51" t="s">
        <v>211</v>
      </c>
      <c r="D10" s="55" t="s">
        <v>219</v>
      </c>
      <c r="E10" s="56" t="s">
        <v>224</v>
      </c>
      <c r="F10" s="57" t="s">
        <v>214</v>
      </c>
      <c r="G10" s="58" t="s">
        <v>221</v>
      </c>
      <c r="H10" s="57" t="s">
        <v>222</v>
      </c>
      <c r="I10" s="57" t="s">
        <v>217</v>
      </c>
      <c r="J10" s="56" t="s">
        <v>225</v>
      </c>
    </row>
    <row r="11" ht="25" customHeight="1" spans="1:10">
      <c r="A11" s="59"/>
      <c r="B11" s="51"/>
      <c r="C11" s="51" t="s">
        <v>226</v>
      </c>
      <c r="D11" s="55" t="s">
        <v>227</v>
      </c>
      <c r="E11" s="56" t="s">
        <v>228</v>
      </c>
      <c r="F11" s="57" t="s">
        <v>214</v>
      </c>
      <c r="G11" s="58" t="s">
        <v>221</v>
      </c>
      <c r="H11" s="57" t="s">
        <v>222</v>
      </c>
      <c r="I11" s="57" t="s">
        <v>217</v>
      </c>
      <c r="J11" s="56" t="s">
        <v>229</v>
      </c>
    </row>
    <row r="12" ht="25" customHeight="1" spans="1:10">
      <c r="A12" s="59"/>
      <c r="B12" s="51"/>
      <c r="C12" s="51" t="s">
        <v>230</v>
      </c>
      <c r="D12" s="55" t="s">
        <v>231</v>
      </c>
      <c r="E12" s="56" t="s">
        <v>232</v>
      </c>
      <c r="F12" s="57" t="s">
        <v>233</v>
      </c>
      <c r="G12" s="58" t="s">
        <v>234</v>
      </c>
      <c r="H12" s="57" t="s">
        <v>222</v>
      </c>
      <c r="I12" s="57" t="s">
        <v>217</v>
      </c>
      <c r="J12" s="56" t="s">
        <v>235</v>
      </c>
    </row>
    <row r="13" ht="25" customHeight="1" spans="1:10">
      <c r="A13" s="59"/>
      <c r="B13" s="51"/>
      <c r="C13" s="59"/>
      <c r="D13" s="59"/>
      <c r="E13" s="59"/>
      <c r="F13" s="59"/>
      <c r="G13" s="59"/>
      <c r="H13" s="59"/>
      <c r="I13" s="59"/>
      <c r="J13" s="59"/>
    </row>
    <row r="14" ht="25" customHeight="1" spans="1:10">
      <c r="A14" s="53" t="s">
        <v>190</v>
      </c>
      <c r="B14" s="59" t="s">
        <v>236</v>
      </c>
      <c r="C14" s="51" t="s">
        <v>211</v>
      </c>
      <c r="D14" s="55" t="s">
        <v>212</v>
      </c>
      <c r="E14" s="56" t="s">
        <v>237</v>
      </c>
      <c r="F14" s="57" t="s">
        <v>214</v>
      </c>
      <c r="G14" s="58" t="s">
        <v>238</v>
      </c>
      <c r="H14" s="57" t="s">
        <v>239</v>
      </c>
      <c r="I14" s="57" t="s">
        <v>217</v>
      </c>
      <c r="J14" s="56" t="s">
        <v>240</v>
      </c>
    </row>
    <row r="15" ht="25" customHeight="1" spans="1:10">
      <c r="A15" s="59"/>
      <c r="B15" s="51"/>
      <c r="C15" s="51" t="s">
        <v>211</v>
      </c>
      <c r="D15" s="55" t="s">
        <v>219</v>
      </c>
      <c r="E15" s="56" t="s">
        <v>241</v>
      </c>
      <c r="F15" s="57" t="s">
        <v>233</v>
      </c>
      <c r="G15" s="58" t="s">
        <v>242</v>
      </c>
      <c r="H15" s="57" t="s">
        <v>222</v>
      </c>
      <c r="I15" s="57" t="s">
        <v>217</v>
      </c>
      <c r="J15" s="56" t="s">
        <v>243</v>
      </c>
    </row>
    <row r="16" ht="25" customHeight="1" spans="1:10">
      <c r="A16" s="59"/>
      <c r="B16" s="51"/>
      <c r="C16" s="51" t="s">
        <v>211</v>
      </c>
      <c r="D16" s="55" t="s">
        <v>219</v>
      </c>
      <c r="E16" s="56" t="s">
        <v>244</v>
      </c>
      <c r="F16" s="57" t="s">
        <v>214</v>
      </c>
      <c r="G16" s="58" t="s">
        <v>221</v>
      </c>
      <c r="H16" s="57" t="s">
        <v>222</v>
      </c>
      <c r="I16" s="57" t="s">
        <v>217</v>
      </c>
      <c r="J16" s="56" t="s">
        <v>245</v>
      </c>
    </row>
    <row r="17" ht="25" customHeight="1" spans="1:10">
      <c r="A17" s="59"/>
      <c r="B17" s="51"/>
      <c r="C17" s="51" t="s">
        <v>211</v>
      </c>
      <c r="D17" s="55" t="s">
        <v>219</v>
      </c>
      <c r="E17" s="56" t="s">
        <v>246</v>
      </c>
      <c r="F17" s="57" t="s">
        <v>233</v>
      </c>
      <c r="G17" s="58" t="s">
        <v>247</v>
      </c>
      <c r="H17" s="57" t="s">
        <v>222</v>
      </c>
      <c r="I17" s="57" t="s">
        <v>217</v>
      </c>
      <c r="J17" s="56" t="s">
        <v>248</v>
      </c>
    </row>
    <row r="18" ht="25" customHeight="1" spans="1:10">
      <c r="A18" s="59"/>
      <c r="B18" s="51"/>
      <c r="C18" s="51" t="s">
        <v>211</v>
      </c>
      <c r="D18" s="55" t="s">
        <v>249</v>
      </c>
      <c r="E18" s="56" t="s">
        <v>250</v>
      </c>
      <c r="F18" s="57" t="s">
        <v>214</v>
      </c>
      <c r="G18" s="58" t="s">
        <v>221</v>
      </c>
      <c r="H18" s="57" t="s">
        <v>222</v>
      </c>
      <c r="I18" s="57" t="s">
        <v>217</v>
      </c>
      <c r="J18" s="56" t="s">
        <v>251</v>
      </c>
    </row>
    <row r="19" ht="25" customHeight="1" spans="1:10">
      <c r="A19" s="59"/>
      <c r="B19" s="51"/>
      <c r="C19" s="51" t="s">
        <v>226</v>
      </c>
      <c r="D19" s="55" t="s">
        <v>227</v>
      </c>
      <c r="E19" s="56" t="s">
        <v>252</v>
      </c>
      <c r="F19" s="57" t="s">
        <v>214</v>
      </c>
      <c r="G19" s="58" t="s">
        <v>253</v>
      </c>
      <c r="H19" s="57"/>
      <c r="I19" s="57" t="s">
        <v>254</v>
      </c>
      <c r="J19" s="56" t="s">
        <v>255</v>
      </c>
    </row>
    <row r="20" ht="25" customHeight="1" spans="1:10">
      <c r="A20" s="59"/>
      <c r="B20" s="51"/>
      <c r="C20" s="51" t="s">
        <v>226</v>
      </c>
      <c r="D20" s="55" t="s">
        <v>227</v>
      </c>
      <c r="E20" s="56" t="s">
        <v>256</v>
      </c>
      <c r="F20" s="57" t="s">
        <v>214</v>
      </c>
      <c r="G20" s="58" t="s">
        <v>253</v>
      </c>
      <c r="H20" s="57"/>
      <c r="I20" s="57" t="s">
        <v>254</v>
      </c>
      <c r="J20" s="56" t="s">
        <v>257</v>
      </c>
    </row>
    <row r="21" ht="25" customHeight="1" spans="1:10">
      <c r="A21" s="59"/>
      <c r="B21" s="51"/>
      <c r="C21" s="51" t="s">
        <v>230</v>
      </c>
      <c r="D21" s="55" t="s">
        <v>231</v>
      </c>
      <c r="E21" s="56" t="s">
        <v>258</v>
      </c>
      <c r="F21" s="57" t="s">
        <v>233</v>
      </c>
      <c r="G21" s="58" t="s">
        <v>242</v>
      </c>
      <c r="H21" s="57" t="s">
        <v>222</v>
      </c>
      <c r="I21" s="57" t="s">
        <v>217</v>
      </c>
      <c r="J21" s="56" t="s">
        <v>259</v>
      </c>
    </row>
    <row r="22" ht="25" customHeight="1" spans="1:10">
      <c r="A22" s="59"/>
      <c r="B22" s="51"/>
      <c r="C22" s="59"/>
      <c r="D22" s="59"/>
      <c r="E22" s="59"/>
      <c r="F22" s="59"/>
      <c r="G22" s="59"/>
      <c r="H22" s="59"/>
      <c r="I22" s="59"/>
      <c r="J22" s="59"/>
    </row>
    <row r="23" ht="25" customHeight="1" spans="1:10">
      <c r="A23" s="53" t="s">
        <v>193</v>
      </c>
      <c r="B23" s="59" t="s">
        <v>260</v>
      </c>
      <c r="C23" s="51" t="s">
        <v>211</v>
      </c>
      <c r="D23" s="55" t="s">
        <v>212</v>
      </c>
      <c r="E23" s="56" t="s">
        <v>261</v>
      </c>
      <c r="F23" s="57" t="s">
        <v>233</v>
      </c>
      <c r="G23" s="58" t="s">
        <v>234</v>
      </c>
      <c r="H23" s="57" t="s">
        <v>222</v>
      </c>
      <c r="I23" s="57" t="s">
        <v>217</v>
      </c>
      <c r="J23" s="56" t="s">
        <v>262</v>
      </c>
    </row>
    <row r="24" ht="25" customHeight="1" spans="1:10">
      <c r="A24" s="59"/>
      <c r="B24" s="51"/>
      <c r="C24" s="51" t="s">
        <v>211</v>
      </c>
      <c r="D24" s="55" t="s">
        <v>219</v>
      </c>
      <c r="E24" s="56" t="s">
        <v>263</v>
      </c>
      <c r="F24" s="57" t="s">
        <v>214</v>
      </c>
      <c r="G24" s="58" t="s">
        <v>221</v>
      </c>
      <c r="H24" s="57" t="s">
        <v>222</v>
      </c>
      <c r="I24" s="57" t="s">
        <v>217</v>
      </c>
      <c r="J24" s="56" t="s">
        <v>263</v>
      </c>
    </row>
    <row r="25" ht="25" customHeight="1" spans="1:10">
      <c r="A25" s="59"/>
      <c r="B25" s="51"/>
      <c r="C25" s="51" t="s">
        <v>211</v>
      </c>
      <c r="D25" s="55" t="s">
        <v>249</v>
      </c>
      <c r="E25" s="56" t="s">
        <v>264</v>
      </c>
      <c r="F25" s="57" t="s">
        <v>233</v>
      </c>
      <c r="G25" s="58" t="s">
        <v>265</v>
      </c>
      <c r="H25" s="57" t="s">
        <v>222</v>
      </c>
      <c r="I25" s="57" t="s">
        <v>217</v>
      </c>
      <c r="J25" s="56" t="s">
        <v>266</v>
      </c>
    </row>
    <row r="26" ht="25" customHeight="1" spans="1:10">
      <c r="A26" s="59"/>
      <c r="B26" s="51"/>
      <c r="C26" s="51" t="s">
        <v>226</v>
      </c>
      <c r="D26" s="55" t="s">
        <v>227</v>
      </c>
      <c r="E26" s="56" t="s">
        <v>252</v>
      </c>
      <c r="F26" s="57" t="s">
        <v>214</v>
      </c>
      <c r="G26" s="58" t="s">
        <v>253</v>
      </c>
      <c r="H26" s="57"/>
      <c r="I26" s="57" t="s">
        <v>254</v>
      </c>
      <c r="J26" s="56" t="s">
        <v>255</v>
      </c>
    </row>
    <row r="27" ht="25" customHeight="1" spans="1:10">
      <c r="A27" s="59"/>
      <c r="B27" s="51"/>
      <c r="C27" s="51" t="s">
        <v>226</v>
      </c>
      <c r="D27" s="55" t="s">
        <v>227</v>
      </c>
      <c r="E27" s="56" t="s">
        <v>267</v>
      </c>
      <c r="F27" s="57" t="s">
        <v>214</v>
      </c>
      <c r="G27" s="58" t="s">
        <v>253</v>
      </c>
      <c r="H27" s="57"/>
      <c r="I27" s="57" t="s">
        <v>254</v>
      </c>
      <c r="J27" s="56" t="s">
        <v>257</v>
      </c>
    </row>
    <row r="28" ht="25" customHeight="1" spans="1:10">
      <c r="A28" s="59"/>
      <c r="B28" s="51"/>
      <c r="C28" s="51" t="s">
        <v>230</v>
      </c>
      <c r="D28" s="55" t="s">
        <v>231</v>
      </c>
      <c r="E28" s="56" t="s">
        <v>258</v>
      </c>
      <c r="F28" s="57" t="s">
        <v>233</v>
      </c>
      <c r="G28" s="58" t="s">
        <v>242</v>
      </c>
      <c r="H28" s="57" t="s">
        <v>222</v>
      </c>
      <c r="I28" s="57" t="s">
        <v>217</v>
      </c>
      <c r="J28" s="56" t="s">
        <v>259</v>
      </c>
    </row>
    <row r="29" ht="25" customHeight="1" spans="1:10">
      <c r="A29" s="59"/>
      <c r="B29" s="51"/>
      <c r="C29" s="59"/>
      <c r="D29" s="59"/>
      <c r="E29" s="59"/>
      <c r="F29" s="59"/>
      <c r="G29" s="59"/>
      <c r="H29" s="59"/>
      <c r="I29" s="59"/>
      <c r="J29" s="59"/>
    </row>
    <row r="30" ht="25" customHeight="1" spans="1:10">
      <c r="A30" s="53" t="s">
        <v>196</v>
      </c>
      <c r="B30" s="59" t="s">
        <v>268</v>
      </c>
      <c r="C30" s="51" t="s">
        <v>211</v>
      </c>
      <c r="D30" s="55" t="s">
        <v>212</v>
      </c>
      <c r="E30" s="56" t="s">
        <v>269</v>
      </c>
      <c r="F30" s="57" t="s">
        <v>214</v>
      </c>
      <c r="G30" s="58" t="s">
        <v>215</v>
      </c>
      <c r="H30" s="57" t="s">
        <v>270</v>
      </c>
      <c r="I30" s="57" t="s">
        <v>217</v>
      </c>
      <c r="J30" s="56" t="s">
        <v>271</v>
      </c>
    </row>
    <row r="31" ht="25" customHeight="1" spans="1:10">
      <c r="A31" s="59"/>
      <c r="B31" s="51"/>
      <c r="C31" s="51" t="s">
        <v>211</v>
      </c>
      <c r="D31" s="55" t="s">
        <v>219</v>
      </c>
      <c r="E31" s="56" t="s">
        <v>272</v>
      </c>
      <c r="F31" s="57" t="s">
        <v>214</v>
      </c>
      <c r="G31" s="58" t="s">
        <v>273</v>
      </c>
      <c r="H31" s="57" t="s">
        <v>274</v>
      </c>
      <c r="I31" s="57" t="s">
        <v>217</v>
      </c>
      <c r="J31" s="56" t="s">
        <v>275</v>
      </c>
    </row>
    <row r="32" ht="25" customHeight="1" spans="1:10">
      <c r="A32" s="59"/>
      <c r="B32" s="51"/>
      <c r="C32" s="51" t="s">
        <v>211</v>
      </c>
      <c r="D32" s="55" t="s">
        <v>249</v>
      </c>
      <c r="E32" s="56" t="s">
        <v>276</v>
      </c>
      <c r="F32" s="57" t="s">
        <v>214</v>
      </c>
      <c r="G32" s="58" t="s">
        <v>221</v>
      </c>
      <c r="H32" s="57" t="s">
        <v>222</v>
      </c>
      <c r="I32" s="57" t="s">
        <v>217</v>
      </c>
      <c r="J32" s="56" t="s">
        <v>277</v>
      </c>
    </row>
    <row r="33" ht="25" customHeight="1" spans="1:10">
      <c r="A33" s="59"/>
      <c r="B33" s="51"/>
      <c r="C33" s="51" t="s">
        <v>226</v>
      </c>
      <c r="D33" s="55" t="s">
        <v>227</v>
      </c>
      <c r="E33" s="56" t="s">
        <v>278</v>
      </c>
      <c r="F33" s="57" t="s">
        <v>233</v>
      </c>
      <c r="G33" s="58" t="s">
        <v>242</v>
      </c>
      <c r="H33" s="57" t="s">
        <v>222</v>
      </c>
      <c r="I33" s="57" t="s">
        <v>217</v>
      </c>
      <c r="J33" s="56" t="s">
        <v>277</v>
      </c>
    </row>
    <row r="34" ht="25" customHeight="1" spans="1:10">
      <c r="A34" s="59"/>
      <c r="B34" s="51"/>
      <c r="C34" s="51" t="s">
        <v>230</v>
      </c>
      <c r="D34" s="55" t="s">
        <v>231</v>
      </c>
      <c r="E34" s="56" t="s">
        <v>279</v>
      </c>
      <c r="F34" s="57" t="s">
        <v>233</v>
      </c>
      <c r="G34" s="58" t="s">
        <v>242</v>
      </c>
      <c r="H34" s="57" t="s">
        <v>222</v>
      </c>
      <c r="I34" s="57" t="s">
        <v>217</v>
      </c>
      <c r="J34" s="56" t="s">
        <v>280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方莉</cp:lastModifiedBy>
  <dcterms:created xsi:type="dcterms:W3CDTF">2025-01-14T03:55:00Z</dcterms:created>
  <dcterms:modified xsi:type="dcterms:W3CDTF">2026-03-09T04:47:30Z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86931E5629094C6881D3D0A706110C16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