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 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基本支出预算表04!$A$9:$X$56</definedName>
    <definedName name="_xlnm._FilterDatabase" localSheetId="7" hidden="1">'项目支出预算表05-1'!$A$9:$W$19</definedName>
  </definedNames>
  <calcPr calcId="144525" concurrentCalc="0"/>
</workbook>
</file>

<file path=xl/sharedStrings.xml><?xml version="1.0" encoding="utf-8"?>
<sst xmlns="http://schemas.openxmlformats.org/spreadsheetml/2006/main" count="1390" uniqueCount="497">
  <si>
    <t>01-1表</t>
  </si>
  <si>
    <t>2026年财务收支预算总表</t>
  </si>
  <si>
    <t>单位:元</t>
  </si>
  <si>
    <t>收        入</t>
  </si>
  <si>
    <t>支        出</t>
  </si>
  <si>
    <t>项      目</t>
  </si>
  <si>
    <t>2026年预算数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</si>
  <si>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</si>
  <si>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</si>
  <si>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</si>
  <si>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</si>
  <si>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</si>
  <si>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</si>
  <si>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</si>
  <si>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</si>
  <si>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</si>
  <si>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</si>
  <si>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</si>
  <si>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</si>
  <si>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</si>
  <si>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</si>
  <si>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</si>
  <si>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</si>
  <si>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</si>
  <si>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</si>
  <si>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</si>
  <si>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</si>
  <si>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</si>
  <si>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</si>
  <si>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</si>
  <si>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</si>
  <si>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</si>
  <si>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</si>
  <si>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</si>
  <si>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</si>
  <si>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</si>
  <si>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</si>
  <si>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</si>
  <si>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</si>
  <si>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</si>
  <si>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</si>
  <si>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</si>
  <si>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</si>
  <si>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</si>
  <si>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</si>
  <si>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t>
  </si>
  <si>
    <t>2</t>
  </si>
  <si>
    <t>3</t>
  </si>
  <si>
    <t>5</t>
  </si>
  <si>
    <t>6</t>
  </si>
  <si>
    <t>7</t>
  </si>
  <si>
    <t>8</t>
  </si>
  <si>
    <t>9</t>
  </si>
  <si>
    <t>117001</t>
  </si>
  <si>
    <t>易门县人力资源和社会保障局</t>
  </si>
  <si>
    <t>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</si>
  <si>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</si>
  <si>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</si>
  <si>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</si>
  <si>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</si>
  <si>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</si>
  <si>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</si>
  <si>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</si>
  <si>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</si>
  <si>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</si>
  <si>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</si>
  <si>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</si>
  <si>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4</t>
  </si>
  <si>
    <t>10</t>
  </si>
  <si>
    <t>208</t>
  </si>
  <si>
    <t>社会保障和就业支出</t>
  </si>
  <si>
    <t>20801</t>
  </si>
  <si>
    <t>人力资源和社会保障管理事务</t>
  </si>
  <si>
    <t>2080101</t>
  </si>
  <si>
    <t>行政运行</t>
  </si>
  <si>
    <t>2080103</t>
  </si>
  <si>
    <t>机关服务</t>
  </si>
  <si>
    <t>2080108</t>
  </si>
  <si>
    <t>信息化建设</t>
  </si>
  <si>
    <t>2080110</t>
  </si>
  <si>
    <t>劳动关系和维权</t>
  </si>
  <si>
    <t>2080112</t>
  </si>
  <si>
    <t>劳动人事争议调解仲裁</t>
  </si>
  <si>
    <t>2080199</t>
  </si>
  <si>
    <t>其他人力资源和社会保障管理事务支出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</si>
  <si>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</si>
  <si>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</si>
  <si>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</si>
  <si>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</si>
  <si>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</si>
  <si>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</si>
  <si>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</si>
  <si>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</si>
  <si>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</si>
  <si>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</si>
  <si>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</si>
  <si>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</si>
  <si>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</si>
  <si>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</si>
  <si>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</si>
  <si>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</si>
  <si>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</si>
  <si>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</si>
  <si>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</si>
  <si>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</si>
  <si>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</si>
  <si>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</si>
  <si>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</si>
  <si>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</si>
  <si>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</si>
  <si>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</si>
  <si>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</si>
  <si>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</si>
  <si>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</si>
  <si>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</si>
  <si>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</si>
  <si>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</si>
  <si>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</si>
  <si>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</si>
  <si>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02-1表</t>
  </si>
  <si>
    <t>2026年财政拨款收支预算总表</t>
  </si>
  <si>
    <t>预算数</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</si>
  <si>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</si>
  <si>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</si>
  <si>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</si>
  <si>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</si>
  <si>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</si>
  <si>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</si>
  <si>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</si>
  <si>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</si>
  <si>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</si>
  <si>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</si>
  <si>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02-2表</t>
  </si>
  <si>
    <t>2026年一般公共预算支出预算表（按功能科目分类）</t>
  </si>
  <si>
    <t>部门预算支出功能分类科目</t>
  </si>
  <si>
    <t>人员经费</t>
  </si>
  <si>
    <t>公用经费</t>
  </si>
  <si>
    <t>03表</t>
  </si>
  <si>
    <t>2026年一般公共预算“三公”经费支出预算表</t>
  </si>
  <si>
    <t>“三公”经费合计</t>
  </si>
  <si>
    <t>因公出国（境）费</t>
  </si>
  <si>
    <t>公务用车购置及运行费</t>
  </si>
  <si>
    <t>公务接待费</t>
  </si>
  <si>
    <t>公务用车购置费</t>
  </si>
  <si>
    <t>公务用车运行费</t>
  </si>
  <si>
    <t>04表</t>
  </si>
  <si>
    <t>2026年部门基本支出预算表</t>
  </si>
  <si>
    <t>项目单位</t>
  </si>
  <si>
    <t>项目代码</t>
  </si>
  <si>
    <t>项目名称</t>
  </si>
  <si>
    <t>功能科目编码</t>
  </si>
  <si>
    <t>功能科目名称</t>
  </si>
  <si>
    <t>部门经济科目部门</t>
  </si>
  <si>
    <t>部门经济科目名称</t>
  </si>
  <si>
    <t>资金来源</t>
  </si>
  <si>
    <t>总计</t>
  </si>
  <si>
    <t>一般公共预算资金</t>
  </si>
  <si>
    <t>本次下达</t>
  </si>
  <si>
    <t>另文下达</t>
  </si>
  <si>
    <t>财政拨款结转结余</t>
  </si>
  <si>
    <t>全年数</t>
  </si>
  <si>
    <t>已提前安排</t>
  </si>
  <si>
    <t>抵扣上年垫付资金</t>
  </si>
  <si>
    <t>其中：转隶人员公用经费</t>
  </si>
  <si>
    <t>530425210000000015491</t>
  </si>
  <si>
    <t>行政人员支出工资</t>
  </si>
  <si>
    <t>基本工资</t>
  </si>
  <si>
    <t>津贴补贴</t>
  </si>
  <si>
    <t>奖金</t>
  </si>
  <si>
    <t>530425221100000338528</t>
  </si>
  <si>
    <t>530425231100001432824</t>
  </si>
  <si>
    <t>规范后奖励性绩效工资</t>
  </si>
  <si>
    <t>绩效工资</t>
  </si>
  <si>
    <t>530425210000000015494</t>
  </si>
  <si>
    <t>530425231100001432823</t>
  </si>
  <si>
    <t>公务员基础绩效奖</t>
  </si>
  <si>
    <t>530425210000000015497</t>
  </si>
  <si>
    <t>公车购置及运维费</t>
  </si>
  <si>
    <t>公务用车运行维护费</t>
  </si>
  <si>
    <t>530425210000000015493</t>
  </si>
  <si>
    <t>社会保障缴费</t>
  </si>
  <si>
    <t>机关事业单位基本养老保险缴费</t>
  </si>
  <si>
    <t>职工基本医疗保险缴费</t>
  </si>
  <si>
    <t>公务员医疗补助缴费</t>
  </si>
  <si>
    <t>其他社会保障缴费</t>
  </si>
  <si>
    <t>530425210000000015499</t>
  </si>
  <si>
    <t>工会经费</t>
  </si>
  <si>
    <t>530425210000000015492</t>
  </si>
  <si>
    <t>事业人员支出工资</t>
  </si>
  <si>
    <t>530425231100001432838</t>
  </si>
  <si>
    <t>编外人员工资</t>
  </si>
  <si>
    <t>其他工资福利支出</t>
  </si>
  <si>
    <t>530425221100000338529</t>
  </si>
  <si>
    <t>公务交通补贴（行政）</t>
  </si>
  <si>
    <t>其他交通费用</t>
  </si>
  <si>
    <t>530425210000000015500</t>
  </si>
  <si>
    <t>一般公用经费</t>
  </si>
  <si>
    <t>水费</t>
  </si>
  <si>
    <t>电费</t>
  </si>
  <si>
    <t>差旅费</t>
  </si>
  <si>
    <t>办公费</t>
  </si>
  <si>
    <t>邮电费</t>
  </si>
  <si>
    <t>维修（护）费</t>
  </si>
  <si>
    <t>会议费</t>
  </si>
  <si>
    <t>培训费</t>
  </si>
  <si>
    <t>劳务费</t>
  </si>
  <si>
    <t>其他商品和服务支出</t>
  </si>
  <si>
    <t>05-1表</t>
  </si>
  <si>
    <t>2026年部门项目支出预算表</t>
  </si>
  <si>
    <t>项目分类</t>
  </si>
  <si>
    <t>本年拨款</t>
  </si>
  <si>
    <t>其中：本次下达</t>
  </si>
  <si>
    <t>311 专项业务类</t>
  </si>
  <si>
    <t>530425261100005032372</t>
  </si>
  <si>
    <t>2026年社会保险基金监督举报奖励经费</t>
  </si>
  <si>
    <t>奖励金</t>
  </si>
  <si>
    <t>312 民生类</t>
  </si>
  <si>
    <t>530425261100005028763</t>
  </si>
  <si>
    <t>驻村工作队员补助资金</t>
  </si>
  <si>
    <t>生活补助</t>
  </si>
  <si>
    <t>530425231100001156100</t>
  </si>
  <si>
    <t>劳动人事争议补助经费</t>
  </si>
  <si>
    <t>313 事业发展类</t>
  </si>
  <si>
    <t>530425251100003848574</t>
  </si>
  <si>
    <t>事业单位新进人员的初聘培训经费</t>
  </si>
  <si>
    <t>530425251100003845930</t>
  </si>
  <si>
    <t>金融社会保障卡综合运用系统运行维护的专项资金</t>
  </si>
  <si>
    <t>530425231100001637048</t>
  </si>
  <si>
    <t>春节送温暖活动慰问专项经费</t>
  </si>
  <si>
    <t>530425251100003848856</t>
  </si>
  <si>
    <t>工资福利决策支持系统维护专项资金</t>
  </si>
  <si>
    <t>530425251100003848839</t>
  </si>
  <si>
    <t>事业单位公开招聘工作专项资金</t>
  </si>
  <si>
    <t>530425210000000018461</t>
  </si>
  <si>
    <t>易门县农民工工资应急周转经费</t>
  </si>
  <si>
    <t>530425231100001164863</t>
  </si>
  <si>
    <t>机关事业单位死亡抚恤补助资金</t>
  </si>
  <si>
    <t>抚恤金</t>
  </si>
  <si>
    <t>05-2表</t>
  </si>
  <si>
    <t>2026年项目支出绩效目标表</t>
  </si>
  <si>
    <t>单位名称：易门县人力资源和社会保障局（本级）</t>
  </si>
  <si>
    <t>单位名称、项目名称</t>
  </si>
  <si>
    <t>项目年度绩效目标</t>
  </si>
  <si>
    <t>一级指标</t>
  </si>
  <si>
    <t>二级指标</t>
  </si>
  <si>
    <t>三级指标</t>
  </si>
  <si>
    <t>指标性质</t>
  </si>
  <si>
    <t>指标值</t>
  </si>
  <si>
    <t>度量单位</t>
  </si>
  <si>
    <t>指标属性</t>
  </si>
  <si>
    <t>指标内容</t>
  </si>
  <si>
    <t>为确实加强我市社会保险基金安全，促进社保基金正常运转，2026年预计投入1万元，用作社会保险基金监督举报奖励经费。</t>
  </si>
  <si>
    <t>产出指标</t>
  </si>
  <si>
    <t>数量指标</t>
  </si>
  <si>
    <t>获补对象数</t>
  </si>
  <si>
    <t>&gt;</t>
  </si>
  <si>
    <t>0</t>
  </si>
  <si>
    <t>人</t>
  </si>
  <si>
    <t>定量指标</t>
  </si>
  <si>
    <t xml:space="preserve">反映获奖励人员、企业的数量情况
</t>
  </si>
  <si>
    <t>质量指标</t>
  </si>
  <si>
    <t>获补对象准确率</t>
  </si>
  <si>
    <t>95</t>
  </si>
  <si>
    <t>%</t>
  </si>
  <si>
    <t xml:space="preserve">"反映获奖励对象认定的准确性情况。
获奖励对象准确率=抽检符合标准的补助对象数/抽检实际补助对象数*100%"
</t>
  </si>
  <si>
    <t>兑现准确率</t>
  </si>
  <si>
    <t>=</t>
  </si>
  <si>
    <t>100</t>
  </si>
  <si>
    <t>反映补助准确发放的情况。
补助兑现准确率=补助兑付额/应付额*100%</t>
  </si>
  <si>
    <t>时效指标</t>
  </si>
  <si>
    <t>发放及时率</t>
  </si>
  <si>
    <t>85</t>
  </si>
  <si>
    <t xml:space="preserve">"反映发放单位及时发放奖励资金的情况。
发放及时率=在时限内发放资金/应发放资金*100%"
</t>
  </si>
  <si>
    <t>效益指标</t>
  </si>
  <si>
    <t>社会效益</t>
  </si>
  <si>
    <t>政策知晓率</t>
  </si>
  <si>
    <t>&gt;=</t>
  </si>
  <si>
    <t xml:space="preserve">"反映奖励政策的宣传效果情况。
政策知晓率=调查中补助政策知晓人数/调查总人数*100%"
</t>
  </si>
  <si>
    <t>满意度指标</t>
  </si>
  <si>
    <t>服务对象满意度</t>
  </si>
  <si>
    <t>受益对象满意度</t>
  </si>
  <si>
    <t>90</t>
  </si>
  <si>
    <t>反映获补助受益对象的满意程度。</t>
  </si>
  <si>
    <t>2026年预计支出资金2万元，主要用于支付助镇兴村工作队员生活补助，切实加强助镇兴村工作队员管理，更好地发挥驻村工作队生力军作用。</t>
  </si>
  <si>
    <t>&lt;</t>
  </si>
  <si>
    <t>反映驻村人员的人数情况。</t>
  </si>
  <si>
    <t>80</t>
  </si>
  <si>
    <t>元/天</t>
  </si>
  <si>
    <t xml:space="preserve">反映驻村人员报销补助标准符合情况。
</t>
  </si>
  <si>
    <t xml:space="preserve">反映补助发放对象的准确情况。发放对象准确率=对象准确数/发放对象数*100%。
</t>
  </si>
  <si>
    <t>补助社会化发放率</t>
  </si>
  <si>
    <t xml:space="preserve">反映驻村人员的驻村出勤天数达标情况，要求每年驻村达200个工作日。
</t>
  </si>
  <si>
    <t>&lt;=</t>
  </si>
  <si>
    <t xml:space="preserve">反映发放补助费发放的及时情况。发放及时率=及时发放金额/发放总额*100%
</t>
  </si>
  <si>
    <t>有效</t>
  </si>
  <si>
    <t>定性指标</t>
  </si>
  <si>
    <t xml:space="preserve">反映项目的实施有效保障扶贫队员工作的开展。
</t>
  </si>
  <si>
    <t xml:space="preserve">反映村(社区)的满意情况。村委会满意率=调查满意数/调查数*100%。
</t>
  </si>
  <si>
    <t>2026年预计投入4万元，主要用于劳动人事争议仲裁案件的公告费、邮寄费及法律顾问费，确保劳动人事争议处理及时有效</t>
  </si>
  <si>
    <t>劳动人事争议仲裁成功率</t>
  </si>
  <si>
    <t>反映劳动人事争议仲裁成功率</t>
  </si>
  <si>
    <t>劳动人事争议调解成功率</t>
  </si>
  <si>
    <t>60</t>
  </si>
  <si>
    <t>反映劳动人事争议调解成功率</t>
  </si>
  <si>
    <t>劳动人事争议调解率</t>
  </si>
  <si>
    <t>96</t>
  </si>
  <si>
    <t>反映劳动保障监察举报投诉案件结案率</t>
  </si>
  <si>
    <t>查处工资类违法案件降幅达</t>
  </si>
  <si>
    <t>反映查处工资类违法案件降幅达</t>
  </si>
  <si>
    <t>劳动纠纷案件比上年减少，构建和谐劳动关系成效明显</t>
  </si>
  <si>
    <t>劳动纠纷案件减少</t>
  </si>
  <si>
    <t>反映劳动纠纷案件比上年减少，构建和谐劳动关系成效明显</t>
  </si>
  <si>
    <t>用人单位及劳动者对工作评价</t>
  </si>
  <si>
    <t>反映用人单位及劳动者对劳动监察工作评价</t>
  </si>
  <si>
    <t xml:space="preserve">2026年预计投入5万元，主要用于事业单位新进人员初聘培训，预计培训130人次，通过培训使事业单位新进人员进一步明确自己的工作内容和职责范围，尽快熟悉、掌握履行岗位职责所需的基本知识与技能、了解和把握本职工作的特点、程序、要求和方法，增强服务意识、责任意识和敬业意识，尽快完成角色转变，提高履职工作能力。      
</t>
  </si>
  <si>
    <t>培训开展期数</t>
  </si>
  <si>
    <t>1.0</t>
  </si>
  <si>
    <t>班次</t>
  </si>
  <si>
    <t xml:space="preserve">反映2026年实际开展事业单位新进人员培训次数情况。
</t>
  </si>
  <si>
    <t>培训人数</t>
  </si>
  <si>
    <t>20</t>
  </si>
  <si>
    <t xml:space="preserve">反映考察2026年实际开展事业单位新进人员完成人数情况
</t>
  </si>
  <si>
    <t>培训人员合格率</t>
  </si>
  <si>
    <t xml:space="preserve">反映考察实际培训合格人数占参加培训人数的比率。培训合格率=实际培训合格人数/参加培训人数*100%。
</t>
  </si>
  <si>
    <t>培训完成时间</t>
  </si>
  <si>
    <t>2026年12月前</t>
  </si>
  <si>
    <t xml:space="preserve">反映2026年培训完成时间。实际完成时间与计划完成时间的比较，用以反映和考核项目产出时效目标的实现程度。
</t>
  </si>
  <si>
    <t>提升社会服务能力</t>
  </si>
  <si>
    <t>明显提升</t>
  </si>
  <si>
    <t xml:space="preserve">反映通过培训提升社会服务能力的情况
</t>
  </si>
  <si>
    <t>参训人员满意度</t>
  </si>
  <si>
    <t xml:space="preserve">"反映参训人员对培训内容、讲师授课、课程设置和培训效果等的满意度。
参训人员满意度=（对培训整体满意的参训人数/参训总人数）*100%"
</t>
  </si>
  <si>
    <t xml:space="preserve">为保障金金融社会保障卡系统正常运行，2026年预计投入12万主要用于支付金融社保卡系统运行维护，通过维护充分发挥金融社会保障卡功能拓展运用，使全县辖区内户籍人口享有医疗、就业、养老、生育、工伤等社会保障便捷服务，提高人民群众生活质量，持卡人对卡功能运用服务满意度达至90%。      </t>
  </si>
  <si>
    <t>社会保障卡持卡人数</t>
  </si>
  <si>
    <t>170000</t>
  </si>
  <si>
    <t>人次</t>
  </si>
  <si>
    <t xml:space="preserve">反映持有金融社会保障卡的人数情况
</t>
  </si>
  <si>
    <t>社会保障卡激活率</t>
  </si>
  <si>
    <t xml:space="preserve">反映金融社会保障卡激活率的比例
</t>
  </si>
  <si>
    <t>社会保障卡激活及时率</t>
  </si>
  <si>
    <t xml:space="preserve">反映金融社会保障卡激活及时率
</t>
  </si>
  <si>
    <t>保障系统正常运行</t>
  </si>
  <si>
    <t>保障系统全年正常运行</t>
  </si>
  <si>
    <t xml:space="preserve">反映信息系统全年正常运行情况。
</t>
  </si>
  <si>
    <t>提升便捷服务</t>
  </si>
  <si>
    <t>为持卡人提升便捷服务</t>
  </si>
  <si>
    <t xml:space="preserve">反映使用金融社保卡提升便捷服务
</t>
  </si>
  <si>
    <t>持卡人对卡功能运用服务满意度</t>
  </si>
  <si>
    <t xml:space="preserve">反映金融社保卡运用服务满意度的情况
</t>
  </si>
  <si>
    <t>2026年按照市委、市政府统一部署，由单位分管领导带队，分小组实施，在春节前完成对人社部门本级负责的1-4级工伤人员及工亡职工遗属、特困企业退休人员等2类群体共计40户困难群众的春节送温暖慰问。让参与慰问的领导干部听取群众意见，了解社会保障政策的落实情况，同时做好社会保险扩面宣传工作，密切党群干群关系，营造良好的节日氛围，让困难群众过个好年，维护社会和谐稳定。项目预计发放慰问金20000元。</t>
  </si>
  <si>
    <t>春节送温暖慰问户数</t>
  </si>
  <si>
    <t>40</t>
  </si>
  <si>
    <t>人(人次、家)</t>
  </si>
  <si>
    <t>反映由慰问的总户数。</t>
  </si>
  <si>
    <t>慰问准确率</t>
  </si>
  <si>
    <t>98</t>
  </si>
  <si>
    <t>政策宣传覆盖率</t>
  </si>
  <si>
    <t>反映对慰问对象的政策宣传情况。</t>
  </si>
  <si>
    <t>春节送温暖慰问活动完成时限</t>
  </si>
  <si>
    <t>30</t>
  </si>
  <si>
    <t>天</t>
  </si>
  <si>
    <t>反映在春节前30天内完成慰问活动。</t>
  </si>
  <si>
    <t>保障维护社会和谐稳定</t>
  </si>
  <si>
    <t>有效维护社会稳定</t>
  </si>
  <si>
    <t>反映春节送温暖慰问活动的新闻宣传情况。</t>
  </si>
  <si>
    <t xml:space="preserve">为提高工资业务管理效率，实现易门县机关事业单位工资福利管理政策统一，数据集中，精确统计，并与全省统一，落实好机关事业单位工资、津补贴等政策，2026年预计投入资金9万元，主要用于工资福利系统的运行维护费，便捷服务满意度达90%。      </t>
  </si>
  <si>
    <t>审批人数</t>
  </si>
  <si>
    <t>3000</t>
  </si>
  <si>
    <t xml:space="preserve">实际审批工资津贴补贴人数的情况
</t>
  </si>
  <si>
    <t>降低差错率</t>
  </si>
  <si>
    <t xml:space="preserve">通过运用系统降低工资差错的情况
</t>
  </si>
  <si>
    <t>提升全县机关事业单位工资津贴变动审批数据分析、统计效率</t>
  </si>
  <si>
    <t xml:space="preserve">提升数据分析、统计效率的情况
</t>
  </si>
  <si>
    <t>完成年度工资审批及时率</t>
  </si>
  <si>
    <t xml:space="preserve">反映年度工资审批及时率
</t>
  </si>
  <si>
    <t>效果明显</t>
  </si>
  <si>
    <t xml:space="preserve">反映提升全县机关事业单位工资津贴变动审批数据分析、统计效率。
</t>
  </si>
  <si>
    <t>便捷服务满意度</t>
  </si>
  <si>
    <t xml:space="preserve">便捷服务满意度
</t>
  </si>
  <si>
    <t xml:space="preserve">2026年预计投入资金10万元，主要用于易门县2026年分批次事业单位公开招聘工作人员的报名、笔试、面试、资格复审、体检、考察政审等工作，通过易门县事业单位公开招聘工作，为易门经济发展注入动力。      </t>
  </si>
  <si>
    <t>完成招考任务次数</t>
  </si>
  <si>
    <t>次</t>
  </si>
  <si>
    <t xml:space="preserve">反映完成县委编办下达每年分批次招考任务的情况
</t>
  </si>
  <si>
    <t>招聘人数</t>
  </si>
  <si>
    <t xml:space="preserve">反映2026年易门县事业单位公开招聘的人员情况
</t>
  </si>
  <si>
    <t>完成所有招考岗位的公开招考计划完成率</t>
  </si>
  <si>
    <t xml:space="preserve">反映完成所有招考岗位的公开招考情况，计划完成率=在规定时间内任务完成数/任务计划数*100%
</t>
  </si>
  <si>
    <t>招考工作完成时限</t>
  </si>
  <si>
    <t>2026年12月底前</t>
  </si>
  <si>
    <t xml:space="preserve">反映招考工和的完成时间
</t>
  </si>
  <si>
    <t>经济效益</t>
  </si>
  <si>
    <t>招考政策知晓率</t>
  </si>
  <si>
    <t xml:space="preserve">"反映通过抽查方式完成，报考考生对招考工作宣传内容的知晓程度。
宣传内容知晓率=被调查对象中知晓人数/被调查对象的人数*100%"
</t>
  </si>
  <si>
    <t>用人单位对招考工作的评价</t>
  </si>
  <si>
    <t xml:space="preserve">反映用人单位对招考工作的评价的情况
</t>
  </si>
  <si>
    <t>为保障农民工权益，落实《云南省农民工工资支付保障规定》，建立应急周转金制度，2026年按标准设立应急周转金100万元，用于解决因企业拖欠农民工工资已经或可能引发突发性、群体性时间的问题，专项用于先行垫付农民工部分工资或基本生活费、返乡路途费等解决临时生活困难的资金，使农民工满意度达80%，</t>
  </si>
  <si>
    <t>拖欠农民工工资举报投诉案件数</t>
  </si>
  <si>
    <t>400</t>
  </si>
  <si>
    <t>件</t>
  </si>
  <si>
    <t>反映根据工资拖欠的人数（人次）情况。</t>
  </si>
  <si>
    <t>拖欠农民工工资举报投诉结案率</t>
  </si>
  <si>
    <t>反映拖欠农民工工资举报投诉结案情况。</t>
  </si>
  <si>
    <t>转办督办时限</t>
  </si>
  <si>
    <t>工作日</t>
  </si>
  <si>
    <t>反映接到相关投诉等报告的转办督办时限情况。</t>
  </si>
  <si>
    <t>拖欠农民工工资举报投诉案件办结率</t>
  </si>
  <si>
    <t>反映拖欠农民工工资举报投诉案件办结情况。</t>
  </si>
  <si>
    <t>缓解拖欠农民工工资临时生活困难</t>
  </si>
  <si>
    <t>反映缓解拖欠农民工工资临时生活困难情况。</t>
  </si>
  <si>
    <t>降低欠薪人次</t>
  </si>
  <si>
    <t>反映受益人次情况。</t>
  </si>
  <si>
    <t>农民工满意度</t>
  </si>
  <si>
    <t>反映农民工的满意程度。
满意度=调查中满意和较满意的人员数/调查总人数*100%</t>
  </si>
  <si>
    <t>2026年预计支付死亡一次性抚恤金680万元，主要用于国家机关事业工作人员及离退休人员死亡一次性抚恤。</t>
  </si>
  <si>
    <t>死亡一次性抚恤补助发放人数</t>
  </si>
  <si>
    <t>反映死亡一次性抚恤补助人数。</t>
  </si>
  <si>
    <t>补助准确率</t>
  </si>
  <si>
    <t>反映获补助对象认定的准确性情况。
获补对象准确率=抽检符合标准的补助对象数/抽检实际补助对象数*100%</t>
  </si>
  <si>
    <t>反映发放单位及时发放补助资金的情况。
发放及时率=在时限内发放资金/应发放资金*100%</t>
  </si>
  <si>
    <t>反映补助政策的宣传效果情况。
政策知晓率=调查中补助政策知晓人数/调查总人数*100%</t>
  </si>
  <si>
    <t>06表</t>
  </si>
  <si>
    <t>2026年政府性基金预算支出预算表</t>
  </si>
  <si>
    <t>单位：,元</t>
  </si>
  <si>
    <t>单位名称</t>
  </si>
  <si>
    <t>本年政府性基金预算支出</t>
  </si>
  <si>
    <t>备注：易门县人力资源和社会保障局（本级）2026年无政府性基金预算，该表数据为空。</t>
  </si>
  <si>
    <t>07表</t>
  </si>
  <si>
    <t>2026年政府采购预算表</t>
  </si>
  <si>
    <t>预算项目</t>
  </si>
  <si>
    <t>采购项目</t>
  </si>
  <si>
    <t>采购品目</t>
  </si>
  <si>
    <t>计量单位</t>
  </si>
  <si>
    <t>数量</t>
  </si>
  <si>
    <t>面向中小企业预留资金</t>
  </si>
  <si>
    <t>单位名称（项目名称）</t>
  </si>
  <si>
    <t>政府性基金</t>
  </si>
  <si>
    <t>国有资本经营预算资金</t>
  </si>
  <si>
    <t>公务用车保险</t>
  </si>
  <si>
    <t>元</t>
  </si>
  <si>
    <t>车辆维修</t>
  </si>
  <si>
    <t>公务车车辆加油</t>
  </si>
  <si>
    <t>法律咨询服务费</t>
  </si>
  <si>
    <t>打印纸</t>
  </si>
  <si>
    <t>08表</t>
  </si>
  <si>
    <t>2026年政府购买服务预算表</t>
  </si>
  <si>
    <t>政府购买服务项目</t>
  </si>
  <si>
    <t>政府购买服务指导性目录代码</t>
  </si>
  <si>
    <t>所属服务类别</t>
  </si>
  <si>
    <t>所属服务领域</t>
  </si>
  <si>
    <t>购买服务内容简述</t>
  </si>
  <si>
    <t>政府购买服务内容</t>
  </si>
  <si>
    <t>B1101 维修保养服务</t>
  </si>
  <si>
    <t>B 政府履职辅助性服务</t>
  </si>
  <si>
    <t>216 商业服务业等支出</t>
  </si>
  <si>
    <t>车辆维修和保养</t>
  </si>
  <si>
    <t>2026年公务用车保险</t>
  </si>
  <si>
    <t>机动车车险</t>
  </si>
  <si>
    <t>公务用车车辆加油</t>
  </si>
  <si>
    <t>B1107 其他适合通过市场化方式提供的后勤服务</t>
  </si>
  <si>
    <t>车辆用油</t>
  </si>
  <si>
    <t>B0101 法律顾问服务</t>
  </si>
  <si>
    <t>208 社会保障和就业支出</t>
  </si>
  <si>
    <t>履行法律顾问职责，为我方依法行政和业务活动提供法律帮助，维护我方合法权益</t>
  </si>
  <si>
    <t>09-1表</t>
  </si>
  <si>
    <t>2026年对下转移支付预算表</t>
  </si>
  <si>
    <t>单位名称（项目）</t>
  </si>
  <si>
    <t>地区</t>
  </si>
  <si>
    <t>龙泉街道</t>
  </si>
  <si>
    <t>六街街道</t>
  </si>
  <si>
    <t>绿汁镇</t>
  </si>
  <si>
    <t>铜厂乡</t>
  </si>
  <si>
    <t>十街乡</t>
  </si>
  <si>
    <t>小街乡</t>
  </si>
  <si>
    <t>浦贝乡</t>
  </si>
  <si>
    <t>备注：易门县人力资源和社会保障局（本级）2026年无对下转移支付资金，该表数据为空。</t>
  </si>
  <si>
    <t>09-2表</t>
  </si>
  <si>
    <t>2026年对下转移支付绩效目标表</t>
  </si>
  <si>
    <t>10表</t>
  </si>
  <si>
    <t>2026年新增资产配置表</t>
  </si>
  <si>
    <t>资产类别</t>
  </si>
  <si>
    <t>资产分类代码.名称</t>
  </si>
  <si>
    <t>资产名称</t>
  </si>
  <si>
    <t>财政部门批复数（元）</t>
  </si>
  <si>
    <t>单价</t>
  </si>
  <si>
    <t>金额</t>
  </si>
  <si>
    <t>备注：易门县人力资源和社会保障局（本级）2026年无新增资产配置，该表数据为空。</t>
  </si>
  <si>
    <t>11表</t>
  </si>
  <si>
    <t>2026年上级补助项目支出预算表</t>
  </si>
  <si>
    <t>经济科目部门</t>
  </si>
  <si>
    <t>经济科目名称</t>
  </si>
  <si>
    <t>上级补助</t>
  </si>
  <si>
    <t>备注：易门县人力资源和社会保障局（本级）2026年无上级补助项目支出资金，该表数据为空。</t>
  </si>
  <si>
    <t>12表</t>
  </si>
  <si>
    <t>2026年部门项目中期规划预算表</t>
  </si>
  <si>
    <t>项目级次</t>
  </si>
  <si>
    <t>本级</t>
  </si>
  <si>
    <t>劳动人事争议仲裁案件补助经费</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</si>
</sst>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yyyy/mm/dd"/>
    <numFmt numFmtId="179" formatCode="#,##0;\-#,##0;;@"/>
    <numFmt numFmtId="180" formatCode="hh:mm:ss"/>
    <numFmt numFmtId="181" formatCode="0.00_ "/>
  </numFmts>
  <fonts count="39">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0"/>
      <color rgb="FF000000"/>
      <name val="宋体"/>
      <charset val="134"/>
      <scheme val="minor"/>
    </font>
    <font>
      <b/>
      <sz val="9"/>
      <name val="宋体"/>
      <charset val="134"/>
    </font>
    <font>
      <sz val="11"/>
      <color theme="1"/>
      <name val="宋体"/>
      <charset val="134"/>
      <scheme val="minor"/>
    </font>
    <font>
      <sz val="9"/>
      <color rgb="FF000000"/>
      <name val="宋体"/>
      <charset val="134"/>
      <scheme val="minor"/>
    </font>
    <font>
      <sz val="10"/>
      <name val="SimSun"/>
      <charset val="134"/>
    </font>
    <font>
      <b/>
      <sz val="11"/>
      <name val="宋体"/>
      <charset val="134"/>
    </font>
    <font>
      <sz val="12"/>
      <name val="SimSun"/>
      <charset val="134"/>
    </font>
    <font>
      <b/>
      <sz val="10.5"/>
      <name val="宋体"/>
      <charset val="134"/>
    </font>
    <font>
      <sz val="26"/>
      <name val="SimSun"/>
      <charset val="134"/>
    </font>
    <font>
      <sz val="11"/>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right style="thin">
        <color rgb="FF000000"/>
      </right>
      <top/>
      <bottom/>
      <diagonal/>
    </border>
    <border>
      <left style="thin">
        <color rgb="FF000000"/>
      </left>
      <right style="thin">
        <color rgb="FF000000"/>
      </right>
      <top/>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top/>
      <bottom/>
      <diagonal/>
    </border>
    <border>
      <left/>
      <right style="thin">
        <color rgb="FF000000"/>
      </right>
      <top style="thin">
        <color rgb="FF000000"/>
      </top>
      <bottom style="thin">
        <color rgb="FF000000"/>
      </bottom>
      <diagonal/>
    </border>
    <border>
      <left style="thin">
        <color auto="1"/>
      </left>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12"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26"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177" fontId="2" fillId="0" borderId="1">
      <alignment horizontal="righ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12"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12" fillId="0" borderId="0" applyFont="0" applyFill="0" applyBorder="0" applyAlignment="0" applyProtection="0">
      <alignment vertical="center"/>
    </xf>
    <xf numFmtId="178" fontId="2" fillId="0" borderId="1">
      <alignment horizontal="right" vertical="center"/>
    </xf>
    <xf numFmtId="0" fontId="25" fillId="0" borderId="0" applyNumberFormat="0" applyFill="0" applyBorder="0" applyAlignment="0" applyProtection="0">
      <alignment vertical="center"/>
    </xf>
    <xf numFmtId="0" fontId="12" fillId="7" borderId="27"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8" applyNumberFormat="0" applyFill="0" applyAlignment="0" applyProtection="0">
      <alignment vertical="center"/>
    </xf>
    <xf numFmtId="0" fontId="31" fillId="0" borderId="28" applyNumberFormat="0" applyFill="0" applyAlignment="0" applyProtection="0">
      <alignment vertical="center"/>
    </xf>
    <xf numFmtId="0" fontId="23" fillId="9" borderId="0" applyNumberFormat="0" applyBorder="0" applyAlignment="0" applyProtection="0">
      <alignment vertical="center"/>
    </xf>
    <xf numFmtId="0" fontId="26" fillId="0" borderId="29" applyNumberFormat="0" applyFill="0" applyAlignment="0" applyProtection="0">
      <alignment vertical="center"/>
    </xf>
    <xf numFmtId="0" fontId="23" fillId="10" borderId="0" applyNumberFormat="0" applyBorder="0" applyAlignment="0" applyProtection="0">
      <alignment vertical="center"/>
    </xf>
    <xf numFmtId="0" fontId="32" fillId="11" borderId="30" applyNumberFormat="0" applyAlignment="0" applyProtection="0">
      <alignment vertical="center"/>
    </xf>
    <xf numFmtId="0" fontId="33" fillId="11" borderId="26" applyNumberFormat="0" applyAlignment="0" applyProtection="0">
      <alignment vertical="center"/>
    </xf>
    <xf numFmtId="0" fontId="34" fillId="12" borderId="31"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5" fillId="0" borderId="32" applyNumberFormat="0" applyFill="0" applyAlignment="0" applyProtection="0">
      <alignment vertical="center"/>
    </xf>
    <xf numFmtId="0" fontId="36" fillId="0" borderId="33"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10" fontId="2" fillId="0" borderId="1">
      <alignment horizontal="righ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80" fontId="2" fillId="0" borderId="1">
      <alignment horizontal="right" vertical="center"/>
    </xf>
    <xf numFmtId="179" fontId="2" fillId="0" borderId="1">
      <alignment horizontal="right" vertical="center"/>
    </xf>
    <xf numFmtId="0" fontId="2" fillId="0" borderId="0">
      <alignment vertical="top"/>
      <protection locked="0"/>
    </xf>
  </cellStyleXfs>
  <cellXfs count="213">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2" fillId="0" borderId="1" xfId="53" applyNumberFormat="1" applyFont="1" applyBorder="1" applyAlignment="1">
      <alignment horizontal="left" vertical="center" wrapText="1" inden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79" fontId="2" fillId="0" borderId="1" xfId="56" applyNumberFormat="1" applyFont="1" applyBorder="1" applyAlignment="1">
      <alignment horizontal="center" vertical="center" wrapText="1"/>
    </xf>
    <xf numFmtId="49" fontId="1" fillId="0" borderId="1" xfId="53" applyNumberFormat="1" applyFont="1" applyFill="1" applyBorder="1" applyAlignment="1">
      <alignment horizontal="left" vertical="center" wrapText="1"/>
    </xf>
    <xf numFmtId="49" fontId="1" fillId="0" borderId="1" xfId="53" applyNumberFormat="1" applyFont="1" applyFill="1" applyBorder="1" applyAlignment="1">
      <alignment horizontal="center" vertical="center" wrapText="1"/>
    </xf>
    <xf numFmtId="176" fontId="1" fillId="0" borderId="1" xfId="0" applyNumberFormat="1" applyFont="1" applyFill="1" applyBorder="1" applyAlignment="1">
      <alignment horizontal="right" vertical="center" wrapText="1"/>
    </xf>
    <xf numFmtId="49" fontId="1" fillId="0" borderId="2" xfId="53" applyFont="1" applyBorder="1">
      <alignment horizontal="left" vertical="center" wrapText="1"/>
    </xf>
    <xf numFmtId="176" fontId="1" fillId="0" borderId="1" xfId="54" applyFont="1" applyAlignment="1">
      <alignment horizontal="right" vertical="center" wrapText="1"/>
    </xf>
    <xf numFmtId="49" fontId="1" fillId="0" borderId="1" xfId="53" applyFont="1">
      <alignment horizontal="left" vertical="center" wrapText="1"/>
    </xf>
    <xf numFmtId="49" fontId="1" fillId="0" borderId="3" xfId="53" applyNumberFormat="1" applyFont="1" applyFill="1" applyBorder="1" applyAlignment="1">
      <alignment horizontal="left" vertical="center" wrapText="1"/>
    </xf>
    <xf numFmtId="176" fontId="1" fillId="0" borderId="3" xfId="0" applyNumberFormat="1" applyFont="1" applyFill="1" applyBorder="1" applyAlignment="1">
      <alignment horizontal="right" vertical="center" wrapText="1"/>
    </xf>
    <xf numFmtId="176" fontId="1" fillId="0" borderId="3" xfId="54" applyFont="1" applyBorder="1" applyAlignment="1">
      <alignment horizontal="right" vertical="center" wrapText="1"/>
    </xf>
    <xf numFmtId="49" fontId="1" fillId="0" borderId="4" xfId="0" applyNumberFormat="1" applyFont="1" applyFill="1" applyBorder="1" applyAlignment="1">
      <alignment horizontal="left" vertical="center" wrapText="1"/>
    </xf>
    <xf numFmtId="0" fontId="10" fillId="0" borderId="4" xfId="0" applyFont="1" applyBorder="1">
      <alignment vertical="top"/>
    </xf>
    <xf numFmtId="49" fontId="1" fillId="0" borderId="5" xfId="53" applyFont="1" applyBorder="1">
      <alignment horizontal="left" vertical="center" wrapText="1"/>
    </xf>
    <xf numFmtId="0" fontId="10" fillId="0" borderId="6" xfId="0" applyFont="1" applyBorder="1">
      <alignment vertical="top"/>
    </xf>
    <xf numFmtId="49" fontId="1" fillId="0" borderId="6" xfId="53" applyFont="1" applyBorder="1">
      <alignment horizontal="left" vertical="center" wrapText="1"/>
    </xf>
    <xf numFmtId="49" fontId="1" fillId="0" borderId="3" xfId="53" applyFont="1" applyBorder="1">
      <alignment horizontal="left" vertical="center" wrapText="1"/>
    </xf>
    <xf numFmtId="176" fontId="1" fillId="0" borderId="7" xfId="0" applyNumberFormat="1" applyFont="1" applyFill="1" applyBorder="1" applyAlignment="1">
      <alignment horizontal="right" vertical="center" wrapText="1"/>
    </xf>
    <xf numFmtId="0" fontId="10" fillId="0" borderId="4" xfId="0" applyFont="1" applyBorder="1" applyAlignment="1">
      <alignment horizontal="center" vertical="top"/>
    </xf>
    <xf numFmtId="179" fontId="6" fillId="0" borderId="1" xfId="56" applyNumberFormat="1" applyFont="1" applyBorder="1" applyAlignment="1">
      <alignment horizontal="center" vertical="center" wrapText="1"/>
    </xf>
    <xf numFmtId="0" fontId="10" fillId="0" borderId="8" xfId="0" applyFont="1" applyBorder="1">
      <alignment vertical="top"/>
    </xf>
    <xf numFmtId="176" fontId="1" fillId="0" borderId="7" xfId="54" applyFont="1" applyBorder="1" applyAlignment="1">
      <alignment horizontal="right" vertical="center" wrapText="1"/>
    </xf>
    <xf numFmtId="49" fontId="11" fillId="0" borderId="0" xfId="53" applyNumberFormat="1" applyFont="1" applyBorder="1" applyAlignment="1">
      <alignment horizontal="right" vertical="center" wrapText="1"/>
    </xf>
    <xf numFmtId="49" fontId="3" fillId="0" borderId="9" xfId="53" applyNumberFormat="1" applyFont="1" applyBorder="1" applyAlignment="1">
      <alignment horizontal="center" vertical="center" wrapText="1"/>
    </xf>
    <xf numFmtId="49" fontId="3" fillId="0" borderId="10" xfId="53" applyNumberFormat="1" applyFont="1" applyBorder="1" applyAlignment="1">
      <alignment horizontal="center" vertical="center" wrapText="1"/>
    </xf>
    <xf numFmtId="0" fontId="1" fillId="0" borderId="1" xfId="53" applyNumberFormat="1" applyFont="1" applyFill="1" applyBorder="1" applyAlignment="1">
      <alignment horizontal="left" vertical="center" wrapText="1"/>
    </xf>
    <xf numFmtId="176" fontId="1" fillId="0" borderId="1" xfId="53" applyNumberFormat="1" applyFont="1" applyFill="1" applyBorder="1" applyAlignment="1">
      <alignment horizontal="right" vertical="center" wrapText="1"/>
    </xf>
    <xf numFmtId="49" fontId="1" fillId="0" borderId="11" xfId="53" applyNumberFormat="1" applyFont="1" applyFill="1" applyBorder="1" applyAlignment="1">
      <alignment horizontal="left" vertical="center" wrapText="1"/>
    </xf>
    <xf numFmtId="176" fontId="1" fillId="0" borderId="1" xfId="53" applyNumberFormat="1" applyFont="1" applyFill="1" applyBorder="1" applyAlignment="1">
      <alignment horizontal="center" vertical="center" wrapText="1"/>
    </xf>
    <xf numFmtId="49" fontId="1" fillId="0" borderId="12" xfId="53" applyNumberFormat="1" applyFont="1" applyFill="1" applyBorder="1" applyAlignment="1">
      <alignment horizontal="left" vertical="center" wrapText="1"/>
    </xf>
    <xf numFmtId="49" fontId="1" fillId="0" borderId="12" xfId="0" applyNumberFormat="1" applyFont="1" applyFill="1" applyBorder="1" applyAlignment="1">
      <alignment horizontal="left" vertical="center" wrapText="1"/>
    </xf>
    <xf numFmtId="49" fontId="1" fillId="0" borderId="1" xfId="53" applyFont="1" applyAlignment="1">
      <alignment horizontal="left" vertical="center" wrapText="1"/>
    </xf>
    <xf numFmtId="0" fontId="10" fillId="0" borderId="13" xfId="0" applyFont="1" applyBorder="1">
      <alignment vertical="top"/>
    </xf>
    <xf numFmtId="49" fontId="1" fillId="0" borderId="1" xfId="0" applyNumberFormat="1" applyFont="1" applyFill="1" applyBorder="1" applyAlignment="1">
      <alignment horizontal="left"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176" fontId="10" fillId="0" borderId="4" xfId="0" applyNumberFormat="1" applyFont="1" applyBorder="1" applyAlignment="1">
      <alignment vertical="center"/>
    </xf>
    <xf numFmtId="176" fontId="10" fillId="0" borderId="4" xfId="0" applyNumberFormat="1" applyFont="1" applyBorder="1" applyAlignment="1">
      <alignment horizontal="right" vertical="center"/>
    </xf>
    <xf numFmtId="179" fontId="4" fillId="0" borderId="1" xfId="56" applyNumberFormat="1" applyFont="1" applyBorder="1" applyAlignment="1">
      <alignment horizontal="center" vertical="center" wrapText="1"/>
    </xf>
    <xf numFmtId="176" fontId="2" fillId="0" borderId="1" xfId="54" applyAlignment="1">
      <alignment horizontal="right" vertical="center" wrapText="1"/>
    </xf>
    <xf numFmtId="0" fontId="0" fillId="0" borderId="8" xfId="0" applyFont="1" applyBorder="1">
      <alignment vertical="top"/>
    </xf>
    <xf numFmtId="0" fontId="0" fillId="0" borderId="4" xfId="0" applyFont="1" applyBorder="1">
      <alignment vertical="top"/>
    </xf>
    <xf numFmtId="0" fontId="0" fillId="0" borderId="6" xfId="0" applyFont="1" applyBorder="1">
      <alignment vertical="top"/>
    </xf>
    <xf numFmtId="181" fontId="0" fillId="0" borderId="4" xfId="0" applyNumberFormat="1" applyFont="1" applyBorder="1">
      <alignment vertical="top"/>
    </xf>
    <xf numFmtId="49" fontId="3" fillId="0" borderId="17"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0" fontId="0" fillId="0" borderId="0" xfId="0" applyFont="1" applyAlignment="1">
      <alignment horizontal="center" vertical="top"/>
    </xf>
    <xf numFmtId="49" fontId="6" fillId="0" borderId="4" xfId="53" applyNumberFormat="1" applyFont="1" applyBorder="1" applyAlignment="1">
      <alignment horizontal="center" vertical="center" wrapText="1"/>
    </xf>
    <xf numFmtId="49" fontId="6" fillId="0" borderId="18" xfId="53" applyNumberFormat="1" applyFont="1" applyBorder="1" applyAlignment="1">
      <alignment horizontal="center" vertical="center" wrapText="1"/>
    </xf>
    <xf numFmtId="179" fontId="2" fillId="0" borderId="4" xfId="56" applyNumberFormat="1" applyFont="1" applyBorder="1" applyAlignment="1">
      <alignment horizontal="center" vertical="center" wrapText="1"/>
    </xf>
    <xf numFmtId="179" fontId="2" fillId="0" borderId="18" xfId="56" applyNumberFormat="1" applyFont="1" applyBorder="1" applyAlignment="1">
      <alignment horizontal="center" vertical="center" wrapText="1"/>
    </xf>
    <xf numFmtId="0" fontId="12" fillId="0" borderId="12" xfId="0" applyFont="1" applyFill="1" applyBorder="1" applyAlignment="1">
      <alignment vertical="top"/>
    </xf>
    <xf numFmtId="49" fontId="2" fillId="0" borderId="1" xfId="0" applyNumberFormat="1" applyFont="1" applyFill="1" applyBorder="1" applyAlignment="1">
      <alignment horizontal="left" vertical="center" wrapText="1"/>
    </xf>
    <xf numFmtId="0" fontId="12" fillId="0" borderId="0" xfId="0" applyFont="1" applyFill="1" applyAlignment="1">
      <alignment vertical="top"/>
    </xf>
    <xf numFmtId="176" fontId="2" fillId="0" borderId="1" xfId="0" applyNumberFormat="1" applyFont="1" applyFill="1" applyBorder="1" applyAlignment="1">
      <alignment horizontal="right" vertical="center" wrapText="1"/>
    </xf>
    <xf numFmtId="176" fontId="2" fillId="0" borderId="1" xfId="0" applyNumberFormat="1" applyFont="1" applyFill="1" applyBorder="1" applyAlignment="1">
      <alignment horizontal="center" vertical="center" wrapText="1"/>
    </xf>
    <xf numFmtId="49" fontId="1" fillId="0" borderId="19" xfId="0" applyNumberFormat="1" applyFont="1" applyFill="1" applyBorder="1" applyAlignment="1">
      <alignment horizontal="left" vertical="center" wrapText="1" indent="1"/>
    </xf>
    <xf numFmtId="0" fontId="13" fillId="0" borderId="4" xfId="0" applyFont="1" applyBorder="1" applyAlignment="1">
      <alignment vertical="center" wrapText="1"/>
    </xf>
    <xf numFmtId="49" fontId="1" fillId="0" borderId="18"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5" xfId="0" applyNumberFormat="1" applyFont="1" applyFill="1" applyBorder="1" applyAlignment="1">
      <alignment horizontal="left" vertical="center" wrapText="1"/>
    </xf>
    <xf numFmtId="0" fontId="13" fillId="0" borderId="4" xfId="0" applyFont="1" applyBorder="1">
      <alignment vertical="top"/>
    </xf>
    <xf numFmtId="49" fontId="1" fillId="0" borderId="18" xfId="0" applyNumberFormat="1" applyFont="1" applyFill="1" applyBorder="1" applyAlignment="1">
      <alignment horizontal="left" vertical="center" wrapText="1"/>
    </xf>
    <xf numFmtId="176" fontId="1" fillId="0" borderId="1" xfId="54" applyFont="1" applyAlignment="1">
      <alignment horizontal="left" vertical="center" wrapText="1"/>
    </xf>
    <xf numFmtId="176" fontId="1" fillId="0" borderId="1" xfId="0" applyNumberFormat="1" applyFont="1" applyFill="1" applyBorder="1" applyAlignment="1">
      <alignment horizontal="left" vertical="center" wrapText="1"/>
    </xf>
    <xf numFmtId="176" fontId="1" fillId="0" borderId="1" xfId="54" applyFont="1" applyAlignment="1">
      <alignment horizontal="center" vertical="center" wrapText="1"/>
    </xf>
    <xf numFmtId="49" fontId="1" fillId="0" borderId="5" xfId="0" applyNumberFormat="1" applyFont="1" applyFill="1" applyBorder="1" applyAlignment="1">
      <alignment horizontal="left" vertical="center" wrapText="1" indent="1"/>
    </xf>
    <xf numFmtId="49" fontId="2" fillId="0" borderId="4" xfId="53" applyNumberFormat="1" applyFont="1" applyFill="1" applyBorder="1" applyAlignment="1">
      <alignment horizontal="left" vertical="center" wrapText="1"/>
    </xf>
    <xf numFmtId="49" fontId="1" fillId="0" borderId="18" xfId="53" applyFont="1" applyBorder="1">
      <alignment horizontal="left" vertical="center" wrapText="1"/>
    </xf>
    <xf numFmtId="49" fontId="1" fillId="0" borderId="1" xfId="53" applyFont="1" applyAlignment="1">
      <alignment horizontal="center" vertical="center" wrapText="1"/>
    </xf>
    <xf numFmtId="0" fontId="13" fillId="0" borderId="4" xfId="0" applyFont="1" applyBorder="1" applyAlignment="1">
      <alignment vertical="top" wrapText="1"/>
    </xf>
    <xf numFmtId="0" fontId="13" fillId="0" borderId="4" xfId="0" applyFont="1" applyBorder="1" applyAlignment="1">
      <alignment horizontal="left" vertical="center" wrapText="1"/>
    </xf>
    <xf numFmtId="0" fontId="0" fillId="0" borderId="20" xfId="0" applyFont="1" applyBorder="1">
      <alignment vertical="top"/>
    </xf>
    <xf numFmtId="0" fontId="0" fillId="0" borderId="21" xfId="0" applyFont="1" applyBorder="1">
      <alignment vertical="top"/>
    </xf>
    <xf numFmtId="0" fontId="0" fillId="0" borderId="4" xfId="0" applyFont="1" applyBorder="1" applyAlignment="1">
      <alignment vertical="top" wrapText="1"/>
    </xf>
    <xf numFmtId="0" fontId="1" fillId="0" borderId="8"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0" fillId="0" borderId="8" xfId="0" applyFont="1" applyBorder="1" applyAlignment="1">
      <alignment vertical="center" wrapText="1"/>
    </xf>
    <xf numFmtId="0" fontId="10" fillId="0" borderId="8" xfId="0" applyFont="1" applyBorder="1" applyAlignment="1">
      <alignment vertical="center"/>
    </xf>
    <xf numFmtId="0" fontId="1" fillId="0" borderId="4"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0" fillId="0" borderId="4" xfId="0" applyFont="1" applyBorder="1" applyAlignment="1">
      <alignment vertical="center" wrapText="1"/>
    </xf>
    <xf numFmtId="0" fontId="10" fillId="0" borderId="4" xfId="0" applyFont="1" applyBorder="1" applyAlignment="1">
      <alignment vertical="center"/>
    </xf>
    <xf numFmtId="49" fontId="2" fillId="0" borderId="12" xfId="53" applyBorder="1" applyAlignment="1">
      <alignment horizontal="center" vertical="center" wrapText="1"/>
    </xf>
    <xf numFmtId="49" fontId="2" fillId="0" borderId="22" xfId="53" applyBorder="1" applyAlignment="1">
      <alignment horizontal="center" vertical="center" wrapText="1"/>
    </xf>
    <xf numFmtId="49" fontId="2" fillId="0" borderId="23" xfId="53" applyBorder="1" applyAlignment="1">
      <alignment horizontal="center" vertical="center" wrapText="1"/>
    </xf>
    <xf numFmtId="0" fontId="7" fillId="0" borderId="0" xfId="0" applyFont="1" applyAlignment="1"/>
    <xf numFmtId="176" fontId="2" fillId="0" borderId="1" xfId="54">
      <alignment horizontal="right" vertical="center"/>
    </xf>
    <xf numFmtId="176" fontId="2" fillId="0" borderId="11" xfId="54" applyBorder="1">
      <alignment horizontal="right" vertical="center"/>
    </xf>
    <xf numFmtId="176" fontId="2" fillId="0" borderId="5" xfId="54" applyBorder="1">
      <alignment horizontal="right" vertical="center"/>
    </xf>
    <xf numFmtId="0" fontId="12" fillId="0" borderId="8" xfId="0" applyFont="1" applyFill="1" applyBorder="1" applyAlignment="1">
      <alignment vertical="top"/>
    </xf>
    <xf numFmtId="176" fontId="2" fillId="0" borderId="12" xfId="54" applyBorder="1">
      <alignment horizontal="right" vertical="center"/>
    </xf>
    <xf numFmtId="0" fontId="12" fillId="0" borderId="4" xfId="0" applyFont="1" applyFill="1" applyBorder="1" applyAlignment="1">
      <alignment vertical="top"/>
    </xf>
    <xf numFmtId="176" fontId="2" fillId="0" borderId="1" xfId="0" applyNumberFormat="1" applyFont="1" applyFill="1" applyBorder="1" applyAlignment="1">
      <alignment horizontal="right" vertical="center"/>
    </xf>
    <xf numFmtId="176" fontId="2" fillId="0" borderId="12" xfId="0" applyNumberFormat="1" applyFont="1" applyFill="1" applyBorder="1" applyAlignment="1">
      <alignment horizontal="right" vertical="center"/>
    </xf>
    <xf numFmtId="176" fontId="2" fillId="0" borderId="5" xfId="0" applyNumberFormat="1" applyFont="1" applyFill="1" applyBorder="1" applyAlignment="1">
      <alignment horizontal="right" vertical="center"/>
    </xf>
    <xf numFmtId="0" fontId="10" fillId="0" borderId="0" xfId="0" applyFont="1" applyFill="1" applyAlignment="1">
      <alignment horizontal="center"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left" vertical="center"/>
    </xf>
    <xf numFmtId="0" fontId="7"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 fillId="0" borderId="3" xfId="0" applyFont="1" applyFill="1" applyBorder="1" applyAlignment="1">
      <alignment horizontal="left" vertical="center"/>
    </xf>
    <xf numFmtId="0" fontId="1" fillId="0" borderId="3" xfId="0" applyFont="1" applyFill="1" applyBorder="1" applyAlignment="1">
      <alignment horizontal="center" vertical="center"/>
    </xf>
    <xf numFmtId="0" fontId="0" fillId="0" borderId="4" xfId="0" applyFont="1" applyFill="1" applyBorder="1" applyAlignment="1">
      <alignment horizontal="left" vertical="center"/>
    </xf>
    <xf numFmtId="176" fontId="1" fillId="0" borderId="1" xfId="54" applyFont="1" applyAlignment="1">
      <alignment horizontal="right" vertical="center"/>
    </xf>
    <xf numFmtId="0" fontId="0" fillId="0" borderId="4" xfId="0" applyFont="1" applyFill="1" applyBorder="1" applyAlignment="1">
      <alignment horizontal="left" vertical="center" wrapText="1"/>
    </xf>
    <xf numFmtId="49" fontId="1" fillId="0" borderId="12" xfId="53" applyFont="1" applyFill="1" applyBorder="1" applyAlignment="1">
      <alignment horizontal="center" vertical="center" wrapText="1"/>
    </xf>
    <xf numFmtId="49" fontId="1" fillId="0" borderId="22" xfId="53" applyFont="1" applyFill="1" applyBorder="1" applyAlignment="1">
      <alignment horizontal="center" vertical="center" wrapText="1"/>
    </xf>
    <xf numFmtId="49" fontId="1" fillId="0" borderId="23" xfId="53" applyFont="1" applyFill="1" applyBorder="1" applyAlignment="1">
      <alignment horizontal="center" vertical="center" wrapText="1"/>
    </xf>
    <xf numFmtId="176" fontId="1" fillId="0" borderId="1" xfId="0" applyNumberFormat="1" applyFont="1" applyFill="1" applyBorder="1" applyAlignment="1">
      <alignment horizontal="right" vertical="center"/>
    </xf>
    <xf numFmtId="0" fontId="2" fillId="0" borderId="0" xfId="0" applyFont="1" applyFill="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4" xfId="0" applyFont="1" applyFill="1" applyBorder="1" applyAlignment="1">
      <alignment horizontal="right" vertical="center"/>
    </xf>
    <xf numFmtId="176" fontId="1" fillId="0" borderId="4" xfId="54" applyNumberFormat="1" applyFont="1" applyFill="1" applyBorder="1" applyAlignment="1">
      <alignment horizontal="right" vertical="center"/>
    </xf>
    <xf numFmtId="176" fontId="1" fillId="0" borderId="4" xfId="54" applyNumberFormat="1" applyFont="1" applyFill="1" applyBorder="1" applyAlignment="1">
      <alignment horizontal="center" vertical="center"/>
    </xf>
    <xf numFmtId="176" fontId="1" fillId="0" borderId="4" xfId="0" applyNumberFormat="1" applyFont="1" applyFill="1" applyBorder="1" applyAlignment="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176" fontId="7" fillId="0" borderId="1" xfId="54" applyFont="1">
      <alignment horizontal="right" vertical="center"/>
    </xf>
    <xf numFmtId="0" fontId="0" fillId="0" borderId="0" xfId="0" applyFont="1" applyFill="1">
      <alignment vertical="top"/>
    </xf>
    <xf numFmtId="0" fontId="1" fillId="0" borderId="0" xfId="0" applyFont="1" applyFill="1" applyAlignment="1"/>
    <xf numFmtId="0" fontId="2" fillId="0" borderId="0" xfId="0" applyFont="1" applyFill="1" applyAlignment="1">
      <alignment horizontal="center" vertical="center" wrapText="1"/>
    </xf>
    <xf numFmtId="176" fontId="1" fillId="0" borderId="1" xfId="54" applyFont="1">
      <alignment horizontal="right" vertical="center"/>
    </xf>
    <xf numFmtId="176" fontId="1" fillId="0" borderId="8" xfId="54" applyFont="1" applyFill="1" applyBorder="1">
      <alignment horizontal="right" vertical="center"/>
    </xf>
    <xf numFmtId="0" fontId="1" fillId="0" borderId="4" xfId="0" applyFont="1" applyFill="1" applyBorder="1" applyAlignment="1">
      <alignment horizontal="left" vertical="center" wrapText="1" indent="1"/>
    </xf>
    <xf numFmtId="0" fontId="1" fillId="0" borderId="4" xfId="0" applyFont="1" applyFill="1" applyBorder="1" applyAlignment="1">
      <alignment horizontal="left" vertical="center" wrapText="1" indent="2"/>
    </xf>
    <xf numFmtId="0" fontId="0" fillId="0" borderId="4" xfId="0" applyFont="1" applyFill="1" applyBorder="1">
      <alignment vertical="top"/>
    </xf>
    <xf numFmtId="0" fontId="1" fillId="0" borderId="4" xfId="0" applyFont="1" applyFill="1" applyBorder="1" applyAlignment="1">
      <alignment horizontal="center" vertical="center" wrapText="1"/>
    </xf>
    <xf numFmtId="0" fontId="7" fillId="0" borderId="0" xfId="57" applyFont="1" applyFill="1" applyBorder="1" applyAlignment="1" applyProtection="1">
      <alignment vertical="top"/>
      <protection locked="0"/>
    </xf>
    <xf numFmtId="0" fontId="15" fillId="0" borderId="0" xfId="0" applyFont="1" applyAlignment="1">
      <alignment horizontal="center" vertical="center"/>
    </xf>
    <xf numFmtId="0" fontId="16" fillId="0" borderId="1" xfId="0" applyFont="1" applyBorder="1" applyAlignment="1">
      <alignment horizontal="center" vertical="center"/>
    </xf>
    <xf numFmtId="0" fontId="7" fillId="0" borderId="1" xfId="0" applyFont="1" applyFill="1" applyBorder="1" applyAlignment="1">
      <alignment horizontal="left" vertical="center"/>
    </xf>
    <xf numFmtId="176" fontId="7" fillId="0" borderId="1" xfId="54" applyNumberFormat="1" applyFont="1" applyBorder="1">
      <alignment horizontal="right" vertical="center"/>
    </xf>
    <xf numFmtId="0" fontId="7" fillId="0" borderId="7" xfId="0" applyFont="1" applyFill="1" applyBorder="1" applyAlignment="1">
      <alignment horizontal="left" vertical="center"/>
    </xf>
    <xf numFmtId="0" fontId="15" fillId="0" borderId="7" xfId="0" applyFont="1" applyFill="1" applyBorder="1" applyAlignment="1">
      <alignment horizontal="center" vertical="center"/>
    </xf>
    <xf numFmtId="176" fontId="15" fillId="0" borderId="1" xfId="0" applyNumberFormat="1" applyFont="1" applyFill="1" applyBorder="1" applyAlignment="1">
      <alignment horizontal="right" vertical="center"/>
    </xf>
    <xf numFmtId="0" fontId="15"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wrapText="1" indent="1"/>
    </xf>
    <xf numFmtId="0" fontId="7" fillId="0" borderId="1" xfId="0" applyFont="1" applyFill="1" applyBorder="1" applyAlignment="1">
      <alignment horizontal="left" vertical="center" wrapText="1" indent="2"/>
    </xf>
    <xf numFmtId="176" fontId="7" fillId="0" borderId="8" xfId="54" applyNumberFormat="1" applyFont="1" applyBorder="1">
      <alignment horizontal="right" vertical="center"/>
    </xf>
    <xf numFmtId="176" fontId="2" fillId="0" borderId="18" xfId="54" applyNumberFormat="1" applyFont="1" applyBorder="1">
      <alignment horizontal="right" vertical="center"/>
    </xf>
    <xf numFmtId="176" fontId="7" fillId="0" borderId="4" xfId="54" applyNumberFormat="1" applyFont="1" applyBorder="1">
      <alignment horizontal="right" vertical="center"/>
    </xf>
    <xf numFmtId="0" fontId="7" fillId="0" borderId="1" xfId="0" applyFont="1" applyFill="1" applyBorder="1" applyAlignment="1">
      <alignment horizontal="center" vertical="center" wrapText="1"/>
    </xf>
    <xf numFmtId="0" fontId="0" fillId="0" borderId="0" xfId="0" applyFont="1" applyAlignment="1">
      <alignment vertical="top" wrapText="1"/>
    </xf>
    <xf numFmtId="0" fontId="6" fillId="0" borderId="18" xfId="0" applyFont="1" applyBorder="1" applyAlignment="1">
      <alignment horizontal="center" vertical="center" wrapText="1"/>
    </xf>
    <xf numFmtId="0" fontId="6" fillId="0" borderId="25" xfId="0" applyFont="1" applyBorder="1" applyAlignment="1">
      <alignment horizontal="center" vertical="center" wrapText="1"/>
    </xf>
    <xf numFmtId="0" fontId="7" fillId="0" borderId="5" xfId="0" applyFont="1" applyBorder="1" applyAlignment="1">
      <alignment horizontal="center" vertical="center"/>
    </xf>
    <xf numFmtId="0" fontId="2" fillId="0" borderId="1" xfId="0" applyFont="1" applyBorder="1" applyAlignment="1">
      <alignment horizontal="left" vertical="center" wrapText="1" indent="1"/>
    </xf>
    <xf numFmtId="0" fontId="17" fillId="0" borderId="18" xfId="0" applyFont="1" applyBorder="1" applyAlignment="1">
      <alignment horizontal="center" vertical="center" wrapText="1"/>
    </xf>
    <xf numFmtId="0" fontId="6" fillId="0" borderId="25" xfId="0" applyFont="1" applyBorder="1" applyAlignment="1">
      <alignment horizontal="center" vertical="center"/>
    </xf>
    <xf numFmtId="0" fontId="17" fillId="0" borderId="25" xfId="0" applyFont="1" applyBorder="1" applyAlignment="1">
      <alignment horizontal="center" vertical="center"/>
    </xf>
    <xf numFmtId="0" fontId="7" fillId="0" borderId="0" xfId="0" applyFont="1" applyAlignment="1">
      <alignment horizontal="right"/>
    </xf>
    <xf numFmtId="0" fontId="18" fillId="0" borderId="0" xfId="0" applyFont="1" applyAlignment="1">
      <alignment horizontal="center" vertical="center"/>
    </xf>
    <xf numFmtId="0" fontId="7" fillId="0" borderId="0" xfId="0" applyFont="1" applyAlignment="1">
      <alignment horizontal="left" vertical="center"/>
    </xf>
    <xf numFmtId="0" fontId="19" fillId="0" borderId="1" xfId="0" applyFont="1" applyBorder="1" applyAlignment="1">
      <alignment horizontal="center" vertical="center"/>
    </xf>
    <xf numFmtId="0" fontId="15" fillId="0" borderId="7" xfId="0" applyFont="1" applyFill="1" applyBorder="1" applyAlignment="1">
      <alignment horizontal="left" vertical="center"/>
    </xf>
    <xf numFmtId="0" fontId="15" fillId="0" borderId="1" xfId="0" applyFont="1" applyFill="1" applyBorder="1" applyAlignment="1">
      <alignment horizontal="left" vertical="center"/>
    </xf>
    <xf numFmtId="176" fontId="7" fillId="0" borderId="1" xfId="0" applyNumberFormat="1" applyFont="1" applyFill="1" applyBorder="1" applyAlignment="1">
      <alignment horizontal="right" vertical="center"/>
    </xf>
    <xf numFmtId="0" fontId="7" fillId="0" borderId="0" xfId="57" applyFont="1" applyFill="1" applyBorder="1" applyAlignment="1" applyProtection="1"/>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3"/>
  <sheetViews>
    <sheetView showZeros="0" tabSelected="1" topLeftCell="A2" workbookViewId="0">
      <selection activeCell="B27" sqref="B27"/>
    </sheetView>
  </sheetViews>
  <sheetFormatPr defaultColWidth="8.85" defaultRowHeight="15" customHeight="1" outlineLevelCol="3"/>
  <cols>
    <col min="1" max="1" width="44.5666666666667" customWidth="1"/>
    <col min="2" max="2" width="42.7333333333333" customWidth="1"/>
    <col min="3" max="3" width="45.8583333333333" customWidth="1"/>
    <col min="4" max="4" width="43.8833333333333" customWidth="1"/>
  </cols>
  <sheetData>
    <row r="1" ht="18.75" customHeight="1" spans="1:4">
      <c r="A1" s="125"/>
      <c r="B1" s="125"/>
      <c r="C1" s="125"/>
      <c r="D1" s="205" t="s">
        <v>0</v>
      </c>
    </row>
    <row r="2" ht="45" customHeight="1" spans="1:4">
      <c r="A2" s="206" t="s">
        <v>1</v>
      </c>
      <c r="B2" s="206"/>
      <c r="C2" s="206"/>
      <c r="D2" s="206"/>
    </row>
    <row r="3" ht="18.75" customHeight="1" spans="1:4">
      <c r="A3" s="207" t="str">
        <f>"单位名称："&amp;"易门县人力资源和社会保障局（本级）"</f>
        <v>单位名称：易门县人力资源和社会保障局（本级）</v>
      </c>
      <c r="B3" s="207"/>
      <c r="C3" s="182"/>
      <c r="D3" s="205" t="s">
        <v>2</v>
      </c>
    </row>
    <row r="4" ht="22.5" customHeight="1" spans="1:4">
      <c r="A4" s="208" t="s">
        <v>3</v>
      </c>
      <c r="B4" s="208"/>
      <c r="C4" s="208" t="s">
        <v>4</v>
      </c>
      <c r="D4" s="208"/>
    </row>
    <row r="5" ht="18.75" customHeight="1" spans="1:4">
      <c r="A5" s="183" t="s">
        <v>5</v>
      </c>
      <c r="B5" s="183" t="s">
        <v>6</v>
      </c>
      <c r="C5" s="183" t="s">
        <v>7</v>
      </c>
      <c r="D5" s="183" t="s">
        <v>6</v>
      </c>
    </row>
    <row r="6" ht="18.75" customHeight="1" spans="1:4">
      <c r="A6" s="183"/>
      <c r="B6" s="183"/>
      <c r="C6" s="183"/>
      <c r="D6" s="183"/>
    </row>
    <row r="7" ht="20" customHeight="1" spans="1:4">
      <c r="A7" s="184" t="s">
        <v>8</v>
      </c>
      <c r="B7" s="185">
        <v>12831055.04</v>
      </c>
      <c r="C7" s="184" t="str">
        <f>"一"&amp;"、"&amp;"社会保障和就业支出"</f>
        <v>一、社会保障和就业支出</v>
      </c>
      <c r="D7" s="185">
        <v>12078232.88</v>
      </c>
    </row>
    <row r="8" ht="20" customHeight="1" spans="1:4">
      <c r="A8" s="184" t="s">
        <v>9</v>
      </c>
      <c r="B8" s="185"/>
      <c r="C8" s="184" t="str">
        <f>"二"&amp;"、"&amp;"卫生健康支出"</f>
        <v>二、卫生健康支出</v>
      </c>
      <c r="D8" s="185">
        <v>381674.16</v>
      </c>
    </row>
    <row r="9" ht="20" customHeight="1" spans="1:4">
      <c r="A9" s="184" t="s">
        <v>10</v>
      </c>
      <c r="B9" s="185"/>
      <c r="C9" s="184" t="str">
        <f>"三"&amp;"、"&amp;"住房保障支出"</f>
        <v>三、住房保障支出</v>
      </c>
      <c r="D9" s="185">
        <v>371148</v>
      </c>
    </row>
    <row r="10" ht="20" customHeight="1" spans="1:4">
      <c r="A10" s="184" t="s">
        <v>11</v>
      </c>
      <c r="B10" s="185"/>
      <c r="C10" s="184"/>
      <c r="D10" s="185"/>
    </row>
    <row r="11" ht="20" customHeight="1" spans="1:4">
      <c r="A11" s="184" t="s">
        <v>12</v>
      </c>
      <c r="B11" s="185"/>
      <c r="C11" s="184"/>
      <c r="D11" s="185"/>
    </row>
    <row r="12" ht="20" customHeight="1" spans="1:4">
      <c r="A12" s="184" t="s">
        <v>13</v>
      </c>
      <c r="B12" s="185"/>
      <c r="C12" s="184"/>
      <c r="D12" s="185"/>
    </row>
    <row r="13" ht="20" customHeight="1" spans="1:4">
      <c r="A13" s="184" t="s">
        <v>14</v>
      </c>
      <c r="B13" s="185"/>
      <c r="C13" s="184"/>
      <c r="D13" s="185"/>
    </row>
    <row r="14" ht="20" customHeight="1" spans="1:4">
      <c r="A14" s="184" t="s">
        <v>15</v>
      </c>
      <c r="B14" s="185"/>
      <c r="C14" s="184"/>
      <c r="D14" s="185"/>
    </row>
    <row r="15" ht="20" customHeight="1" spans="1:4">
      <c r="A15" s="186" t="s">
        <v>16</v>
      </c>
      <c r="B15" s="185"/>
      <c r="C15" s="189"/>
      <c r="D15" s="185"/>
    </row>
    <row r="16" ht="20" customHeight="1" spans="1:4">
      <c r="A16" s="186" t="s">
        <v>17</v>
      </c>
      <c r="B16" s="185"/>
      <c r="C16" s="189"/>
      <c r="D16" s="185"/>
    </row>
    <row r="17" ht="20" customHeight="1" spans="1:4">
      <c r="A17" s="186"/>
      <c r="B17" s="185"/>
      <c r="C17" s="189"/>
      <c r="D17" s="185"/>
    </row>
    <row r="18" ht="20" customHeight="1" spans="1:4">
      <c r="A18" s="187" t="s">
        <v>18</v>
      </c>
      <c r="B18" s="188">
        <v>12831055.04</v>
      </c>
      <c r="C18" s="189" t="s">
        <v>19</v>
      </c>
      <c r="D18" s="188">
        <v>12831055.04</v>
      </c>
    </row>
    <row r="19" ht="20" customHeight="1" spans="1:4">
      <c r="A19" s="209" t="s">
        <v>20</v>
      </c>
      <c r="B19" s="185"/>
      <c r="C19" s="210" t="s">
        <v>21</v>
      </c>
      <c r="D19" s="211"/>
    </row>
    <row r="20" ht="20" customHeight="1" spans="1:4">
      <c r="A20" s="186" t="s">
        <v>22</v>
      </c>
      <c r="B20" s="188"/>
      <c r="C20" s="186" t="s">
        <v>22</v>
      </c>
      <c r="D20" s="188"/>
    </row>
    <row r="21" ht="20" customHeight="1" spans="1:4">
      <c r="A21" s="186" t="s">
        <v>23</v>
      </c>
      <c r="B21" s="188"/>
      <c r="C21" s="186" t="s">
        <v>24</v>
      </c>
      <c r="D21" s="188"/>
    </row>
    <row r="22" ht="20" customHeight="1" spans="1:4">
      <c r="A22" s="187" t="s">
        <v>25</v>
      </c>
      <c r="B22" s="188">
        <v>12831055.04</v>
      </c>
      <c r="C22" s="189" t="s">
        <v>26</v>
      </c>
      <c r="D22" s="188">
        <v>12831055.04</v>
      </c>
    </row>
    <row r="23" customHeight="1" spans="1:4">
      <c r="A23" s="212"/>
      <c r="B23" s="212"/>
      <c r="C23" s="212"/>
      <c r="D23" s="212"/>
    </row>
  </sheetData>
  <mergeCells count="8">
    <mergeCell ref="A2:D2"/>
    <mergeCell ref="A3:B3"/>
    <mergeCell ref="A4:B4"/>
    <mergeCell ref="C4:D4"/>
    <mergeCell ref="A5:A6"/>
    <mergeCell ref="B5:B6"/>
    <mergeCell ref="C5:C6"/>
    <mergeCell ref="D5:D6"/>
  </mergeCells>
  <pageMargins left="0.75" right="0.75" top="1" bottom="1" header="0.5" footer="0.5"/>
  <pageSetup paperSize="1" scale="69"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16" sqref="C16"/>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77" t="s">
        <v>420</v>
      </c>
    </row>
    <row r="2" ht="37.5" customHeight="1" spans="1:6">
      <c r="A2" s="3" t="s">
        <v>421</v>
      </c>
      <c r="B2" s="3"/>
      <c r="C2" s="3"/>
      <c r="D2" s="3"/>
      <c r="E2" s="3"/>
      <c r="F2" s="3"/>
    </row>
    <row r="3" ht="18.75" customHeight="1" spans="1:6">
      <c r="A3" s="78" t="str">
        <f>"单位名称："&amp;"易门县人力资源和社会保障局（本级）"</f>
        <v>单位名称：易门县人力资源和社会保障局（本级）</v>
      </c>
      <c r="B3" s="78"/>
      <c r="C3" s="78"/>
      <c r="D3" s="79"/>
      <c r="E3" s="79"/>
      <c r="F3" s="80" t="s">
        <v>422</v>
      </c>
    </row>
    <row r="4" ht="18.75" customHeight="1" spans="1:6">
      <c r="A4" s="13" t="s">
        <v>423</v>
      </c>
      <c r="B4" s="13" t="s">
        <v>57</v>
      </c>
      <c r="C4" s="13" t="s">
        <v>58</v>
      </c>
      <c r="D4" s="81" t="s">
        <v>424</v>
      </c>
      <c r="E4" s="81"/>
      <c r="F4" s="81"/>
    </row>
    <row r="5" ht="18.75" customHeight="1" spans="1:6">
      <c r="A5" s="13" t="s">
        <v>57</v>
      </c>
      <c r="B5" s="13" t="s">
        <v>57</v>
      </c>
      <c r="C5" s="13" t="s">
        <v>58</v>
      </c>
      <c r="D5" s="81" t="s">
        <v>34</v>
      </c>
      <c r="E5" s="81" t="s">
        <v>60</v>
      </c>
      <c r="F5" s="81" t="s">
        <v>61</v>
      </c>
    </row>
    <row r="6" ht="18.75" customHeight="1" spans="1:6">
      <c r="A6" s="14" t="s">
        <v>45</v>
      </c>
      <c r="B6" s="14"/>
      <c r="C6" s="14" t="s">
        <v>46</v>
      </c>
      <c r="D6" s="14" t="s">
        <v>67</v>
      </c>
      <c r="E6" s="14" t="s">
        <v>48</v>
      </c>
      <c r="F6" s="14" t="s">
        <v>49</v>
      </c>
    </row>
    <row r="7" ht="20.25" customHeight="1" spans="1:6">
      <c r="A7" s="16" t="s">
        <v>54</v>
      </c>
      <c r="B7" s="16"/>
      <c r="C7" s="16"/>
      <c r="D7" s="17"/>
      <c r="E7" s="17"/>
      <c r="F7" s="17"/>
    </row>
    <row r="8" ht="20.25" customHeight="1" spans="1:6">
      <c r="A8" s="82" t="s">
        <v>118</v>
      </c>
      <c r="B8" s="82"/>
      <c r="C8" s="82"/>
      <c r="D8" s="83"/>
      <c r="E8" s="83"/>
      <c r="F8" s="83"/>
    </row>
    <row r="9" customHeight="1" spans="1:1">
      <c r="A9" t="s">
        <v>425</v>
      </c>
    </row>
  </sheetData>
  <mergeCells count="7">
    <mergeCell ref="A2:F2"/>
    <mergeCell ref="A3:C3"/>
    <mergeCell ref="D4:F4"/>
    <mergeCell ref="A8:C8"/>
    <mergeCell ref="A4:A5"/>
    <mergeCell ref="B4:B5"/>
    <mergeCell ref="C4:C5"/>
  </mergeCells>
  <pageMargins left="0.75" right="0.75" top="1" bottom="1" header="0.5" footer="0.5"/>
  <pageSetup paperSize="1" scale="89" fitToHeight="0"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8"/>
  <sheetViews>
    <sheetView showZeros="0" workbookViewId="0">
      <selection activeCell="A8" sqref="A8:H16"/>
    </sheetView>
  </sheetViews>
  <sheetFormatPr defaultColWidth="8.85" defaultRowHeight="15" customHeight="1"/>
  <cols>
    <col min="1" max="1" width="17.75" customWidth="1"/>
    <col min="2" max="2" width="18.375" customWidth="1"/>
    <col min="3" max="3" width="26.5" customWidth="1"/>
    <col min="4" max="4" width="8.125" customWidth="1"/>
    <col min="5" max="5" width="6.375" customWidth="1"/>
    <col min="6" max="6" width="11.875" customWidth="1"/>
    <col min="7" max="7" width="9" customWidth="1"/>
    <col min="8" max="8" width="9.125" customWidth="1"/>
    <col min="9" max="9" width="7.25" customWidth="1"/>
    <col min="10" max="10" width="10.625" customWidth="1"/>
    <col min="11" max="11" width="8.625" customWidth="1"/>
    <col min="12" max="13" width="9.625" customWidth="1"/>
    <col min="14" max="16" width="8.625" customWidth="1"/>
    <col min="17" max="17" width="8.5" customWidth="1"/>
  </cols>
  <sheetData>
    <row r="1" customHeight="1" spans="1:17">
      <c r="A1" s="53"/>
      <c r="B1" s="53"/>
      <c r="C1" s="53"/>
      <c r="D1" s="53"/>
      <c r="E1" s="53"/>
      <c r="F1" s="53"/>
      <c r="G1" s="53"/>
      <c r="H1" s="53"/>
      <c r="I1" s="53"/>
      <c r="J1" s="53"/>
      <c r="K1" s="53"/>
      <c r="L1" s="53"/>
      <c r="M1" s="53"/>
      <c r="N1" s="53"/>
      <c r="O1" s="53"/>
      <c r="P1" s="53"/>
      <c r="Q1" s="20" t="s">
        <v>426</v>
      </c>
    </row>
    <row r="2" ht="45" customHeight="1" spans="1:17">
      <c r="A2" s="54" t="s">
        <v>427</v>
      </c>
      <c r="B2" s="55"/>
      <c r="C2" s="55"/>
      <c r="D2" s="55"/>
      <c r="E2" s="55"/>
      <c r="F2" s="55"/>
      <c r="G2" s="55"/>
      <c r="H2" s="55"/>
      <c r="I2" s="55"/>
      <c r="J2" s="55"/>
      <c r="K2" s="55"/>
      <c r="L2" s="55"/>
      <c r="M2" s="55"/>
      <c r="N2" s="55"/>
      <c r="O2" s="55"/>
      <c r="P2" s="55"/>
      <c r="Q2" s="76"/>
    </row>
    <row r="3" ht="20.25" customHeight="1" spans="1:17">
      <c r="A3" s="19" t="s">
        <v>240</v>
      </c>
      <c r="B3" s="19"/>
      <c r="C3" s="19"/>
      <c r="D3" s="19"/>
      <c r="E3" s="19"/>
      <c r="F3" s="19"/>
      <c r="G3" s="19"/>
      <c r="H3" s="19"/>
      <c r="I3" s="19"/>
      <c r="J3" s="19"/>
      <c r="K3" s="19"/>
      <c r="L3" s="19"/>
      <c r="M3" s="19"/>
      <c r="N3" s="19"/>
      <c r="O3" s="19"/>
      <c r="P3" s="19"/>
      <c r="Q3" s="20" t="s">
        <v>29</v>
      </c>
    </row>
    <row r="4" ht="20.25" customHeight="1" spans="1:17">
      <c r="A4" s="22" t="s">
        <v>428</v>
      </c>
      <c r="B4" s="22" t="s">
        <v>429</v>
      </c>
      <c r="C4" s="22" t="s">
        <v>430</v>
      </c>
      <c r="D4" s="22" t="s">
        <v>431</v>
      </c>
      <c r="E4" s="22" t="s">
        <v>432</v>
      </c>
      <c r="F4" s="22" t="s">
        <v>433</v>
      </c>
      <c r="G4" s="22" t="s">
        <v>154</v>
      </c>
      <c r="H4" s="22"/>
      <c r="I4" s="22"/>
      <c r="J4" s="22"/>
      <c r="K4" s="22"/>
      <c r="L4" s="22"/>
      <c r="M4" s="22"/>
      <c r="N4" s="22"/>
      <c r="O4" s="22"/>
      <c r="P4" s="22"/>
      <c r="Q4" s="22"/>
    </row>
    <row r="5" ht="20.25" customHeight="1" spans="1:17">
      <c r="A5" s="22" t="s">
        <v>434</v>
      </c>
      <c r="B5" s="22" t="s">
        <v>429</v>
      </c>
      <c r="C5" s="22" t="s">
        <v>430</v>
      </c>
      <c r="D5" s="22" t="s">
        <v>431</v>
      </c>
      <c r="E5" s="22" t="s">
        <v>432</v>
      </c>
      <c r="F5" s="22" t="s">
        <v>433</v>
      </c>
      <c r="G5" s="22" t="s">
        <v>32</v>
      </c>
      <c r="H5" s="22" t="s">
        <v>35</v>
      </c>
      <c r="I5" s="22" t="s">
        <v>435</v>
      </c>
      <c r="J5" s="22" t="s">
        <v>436</v>
      </c>
      <c r="K5" s="22" t="s">
        <v>38</v>
      </c>
      <c r="L5" s="22" t="s">
        <v>39</v>
      </c>
      <c r="M5" s="22" t="s">
        <v>39</v>
      </c>
      <c r="N5" s="22"/>
      <c r="O5" s="22"/>
      <c r="P5" s="22"/>
      <c r="Q5" s="22"/>
    </row>
    <row r="6" ht="42" customHeight="1" spans="1:17">
      <c r="A6" s="22"/>
      <c r="B6" s="22"/>
      <c r="C6" s="22"/>
      <c r="D6" s="22"/>
      <c r="E6" s="22"/>
      <c r="F6" s="22"/>
      <c r="G6" s="22"/>
      <c r="H6" s="22" t="s">
        <v>34</v>
      </c>
      <c r="I6" s="22"/>
      <c r="J6" s="22"/>
      <c r="K6" s="22"/>
      <c r="L6" s="22" t="s">
        <v>34</v>
      </c>
      <c r="M6" s="22" t="s">
        <v>40</v>
      </c>
      <c r="N6" s="22" t="s">
        <v>41</v>
      </c>
      <c r="O6" s="70" t="s">
        <v>42</v>
      </c>
      <c r="P6" s="70" t="s">
        <v>43</v>
      </c>
      <c r="Q6" s="70" t="s">
        <v>44</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5" customHeight="1" spans="1:17">
      <c r="A8" s="56" t="s">
        <v>177</v>
      </c>
      <c r="B8" s="33"/>
      <c r="C8" s="33"/>
      <c r="D8" s="57"/>
      <c r="E8" s="57"/>
      <c r="F8" s="57"/>
      <c r="G8" s="35">
        <v>15000</v>
      </c>
      <c r="H8" s="35">
        <v>15000</v>
      </c>
      <c r="I8" s="71"/>
      <c r="J8" s="72"/>
      <c r="K8" s="72"/>
      <c r="L8" s="72"/>
      <c r="M8" s="72"/>
      <c r="N8" s="72"/>
      <c r="O8" s="72"/>
      <c r="P8" s="72"/>
      <c r="Q8" s="72"/>
    </row>
    <row r="9" ht="25" customHeight="1" spans="1:17">
      <c r="A9" s="58"/>
      <c r="B9" s="33" t="s">
        <v>437</v>
      </c>
      <c r="C9" s="33" t="str">
        <f>"C1804010201"&amp;"  "&amp;"机动车保险服务"</f>
        <v>C1804010201  机动车保险服务</v>
      </c>
      <c r="D9" s="59" t="s">
        <v>438</v>
      </c>
      <c r="E9" s="34">
        <v>1</v>
      </c>
      <c r="F9" s="57"/>
      <c r="G9" s="35">
        <v>3000</v>
      </c>
      <c r="H9" s="37">
        <v>3000</v>
      </c>
      <c r="I9" s="71"/>
      <c r="J9" s="73"/>
      <c r="K9" s="73"/>
      <c r="L9" s="73"/>
      <c r="M9" s="73"/>
      <c r="N9" s="73"/>
      <c r="O9" s="73"/>
      <c r="P9" s="73"/>
      <c r="Q9" s="73"/>
    </row>
    <row r="10" ht="25" customHeight="1" spans="1:17">
      <c r="A10" s="60"/>
      <c r="B10" s="33" t="s">
        <v>439</v>
      </c>
      <c r="C10" s="33" t="str">
        <f>"C23120301"&amp;"  "&amp;"车辆维修和保养服务"</f>
        <v>C23120301  车辆维修和保养服务</v>
      </c>
      <c r="D10" s="59" t="s">
        <v>438</v>
      </c>
      <c r="E10" s="34">
        <v>1</v>
      </c>
      <c r="F10" s="57"/>
      <c r="G10" s="35">
        <v>5000</v>
      </c>
      <c r="H10" s="37">
        <v>5000</v>
      </c>
      <c r="I10" s="71"/>
      <c r="J10" s="73"/>
      <c r="K10" s="73"/>
      <c r="L10" s="73"/>
      <c r="M10" s="73"/>
      <c r="N10" s="73"/>
      <c r="O10" s="73"/>
      <c r="P10" s="73"/>
      <c r="Q10" s="73"/>
    </row>
    <row r="11" ht="25" customHeight="1" spans="1:17">
      <c r="A11" s="60"/>
      <c r="B11" s="33" t="s">
        <v>440</v>
      </c>
      <c r="C11" s="33" t="str">
        <f>"C23120302"&amp;"  "&amp;"车辆加油、添加燃料服务"</f>
        <v>C23120302  车辆加油、添加燃料服务</v>
      </c>
      <c r="D11" s="59" t="s">
        <v>438</v>
      </c>
      <c r="E11" s="34">
        <v>1</v>
      </c>
      <c r="F11" s="57"/>
      <c r="G11" s="35">
        <v>7000</v>
      </c>
      <c r="H11" s="37">
        <v>7000</v>
      </c>
      <c r="I11" s="71"/>
      <c r="J11" s="73"/>
      <c r="K11" s="73"/>
      <c r="L11" s="73"/>
      <c r="M11" s="73"/>
      <c r="N11" s="73"/>
      <c r="O11" s="73"/>
      <c r="P11" s="73"/>
      <c r="Q11" s="73"/>
    </row>
    <row r="12" ht="25" customHeight="1" spans="1:17">
      <c r="A12" s="61" t="s">
        <v>221</v>
      </c>
      <c r="B12" s="62"/>
      <c r="C12" s="33"/>
      <c r="D12" s="33"/>
      <c r="E12" s="33"/>
      <c r="F12" s="35">
        <v>20000</v>
      </c>
      <c r="G12" s="35">
        <v>20000</v>
      </c>
      <c r="H12" s="35">
        <v>20000</v>
      </c>
      <c r="I12" s="71"/>
      <c r="J12" s="73"/>
      <c r="K12" s="73"/>
      <c r="L12" s="73"/>
      <c r="M12" s="73"/>
      <c r="N12" s="73"/>
      <c r="O12" s="73"/>
      <c r="P12" s="73"/>
      <c r="Q12" s="73"/>
    </row>
    <row r="13" ht="25" customHeight="1" spans="1:17">
      <c r="A13" s="63"/>
      <c r="B13" s="64" t="s">
        <v>441</v>
      </c>
      <c r="C13" s="64" t="str">
        <f>"C20030300"&amp;"  "&amp;"法律咨询服务"</f>
        <v>C20030300  法律咨询服务</v>
      </c>
      <c r="D13" s="59" t="s">
        <v>438</v>
      </c>
      <c r="E13" s="34">
        <v>1</v>
      </c>
      <c r="F13" s="35">
        <v>20000</v>
      </c>
      <c r="G13" s="35">
        <v>20000</v>
      </c>
      <c r="H13" s="37">
        <v>20000</v>
      </c>
      <c r="I13" s="71"/>
      <c r="J13" s="73"/>
      <c r="K13" s="73"/>
      <c r="L13" s="73"/>
      <c r="M13" s="73"/>
      <c r="N13" s="73"/>
      <c r="O13" s="73"/>
      <c r="P13" s="73"/>
      <c r="Q13" s="73"/>
    </row>
    <row r="14" ht="25" customHeight="1" spans="1:17">
      <c r="A14" s="56" t="s">
        <v>196</v>
      </c>
      <c r="B14" s="33"/>
      <c r="C14" s="33"/>
      <c r="D14" s="33"/>
      <c r="E14" s="33"/>
      <c r="F14" s="35">
        <v>8000</v>
      </c>
      <c r="G14" s="35">
        <v>8000</v>
      </c>
      <c r="H14" s="35">
        <v>8000</v>
      </c>
      <c r="I14" s="71"/>
      <c r="J14" s="73"/>
      <c r="K14" s="73"/>
      <c r="L14" s="73"/>
      <c r="M14" s="73"/>
      <c r="N14" s="73"/>
      <c r="O14" s="73"/>
      <c r="P14" s="73"/>
      <c r="Q14" s="73"/>
    </row>
    <row r="15" ht="25" customHeight="1" spans="1:17">
      <c r="A15" s="33"/>
      <c r="B15" s="33" t="s">
        <v>442</v>
      </c>
      <c r="C15" s="33" t="str">
        <f>"A07100300"&amp;"  "&amp;"纸制品"</f>
        <v>A07100300  纸制品</v>
      </c>
      <c r="D15" s="59" t="s">
        <v>438</v>
      </c>
      <c r="E15" s="34" t="s">
        <v>302</v>
      </c>
      <c r="F15" s="35">
        <v>8000</v>
      </c>
      <c r="G15" s="35">
        <v>8000</v>
      </c>
      <c r="H15" s="37">
        <v>8000</v>
      </c>
      <c r="I15" s="71"/>
      <c r="J15" s="74"/>
      <c r="K15" s="74"/>
      <c r="L15" s="74"/>
      <c r="M15" s="74"/>
      <c r="N15" s="74"/>
      <c r="O15" s="74"/>
      <c r="P15" s="74"/>
      <c r="Q15" s="74"/>
    </row>
    <row r="16" ht="25" customHeight="1" spans="1:17">
      <c r="A16" s="65" t="s">
        <v>32</v>
      </c>
      <c r="B16" s="66"/>
      <c r="C16" s="66"/>
      <c r="D16" s="66"/>
      <c r="E16" s="67"/>
      <c r="F16" s="68">
        <v>28000</v>
      </c>
      <c r="G16" s="69">
        <v>43000</v>
      </c>
      <c r="H16" s="69">
        <v>43000</v>
      </c>
      <c r="I16" s="75"/>
      <c r="J16" s="75"/>
      <c r="K16" s="75"/>
      <c r="L16" s="75"/>
      <c r="M16" s="75"/>
      <c r="N16" s="75"/>
      <c r="O16" s="75"/>
      <c r="P16" s="75"/>
      <c r="Q16" s="75"/>
    </row>
    <row r="17" ht="25" customHeight="1"/>
    <row r="18" ht="25" customHeight="1"/>
  </sheetData>
  <mergeCells count="17">
    <mergeCell ref="A1:M1"/>
    <mergeCell ref="A2:Q2"/>
    <mergeCell ref="A3:M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66"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workbookViewId="0">
      <selection activeCell="F18" sqref="F18"/>
    </sheetView>
  </sheetViews>
  <sheetFormatPr defaultColWidth="8.85" defaultRowHeight="15" customHeight="1"/>
  <cols>
    <col min="1" max="1" width="17.75" customWidth="1"/>
    <col min="2" max="2" width="15.5" customWidth="1"/>
    <col min="3" max="3" width="21" customWidth="1"/>
    <col min="4" max="4" width="14.875" customWidth="1"/>
    <col min="5" max="5" width="14" customWidth="1"/>
    <col min="6" max="6" width="19.125" customWidth="1"/>
    <col min="7" max="7" width="10.125" customWidth="1"/>
    <col min="8" max="8" width="12.25" customWidth="1"/>
    <col min="9" max="9" width="10.375" customWidth="1"/>
    <col min="10" max="10" width="8.125" customWidth="1"/>
    <col min="11" max="11" width="8.75" customWidth="1"/>
    <col min="12" max="12" width="4.875" customWidth="1"/>
    <col min="13" max="13" width="4.25" customWidth="1"/>
    <col min="14" max="14" width="9.125" customWidth="1"/>
    <col min="15" max="15" width="7.75" customWidth="1"/>
    <col min="16" max="16" width="8.75" customWidth="1"/>
    <col min="17" max="17" width="4.5" customWidth="1"/>
  </cols>
  <sheetData>
    <row r="1" customHeight="1" spans="1:17">
      <c r="A1" s="20"/>
      <c r="B1" s="20"/>
      <c r="C1" s="20"/>
      <c r="D1" s="20"/>
      <c r="E1" s="20"/>
      <c r="F1" s="20"/>
      <c r="G1" s="20"/>
      <c r="H1" s="20"/>
      <c r="I1" s="20"/>
      <c r="J1" s="20"/>
      <c r="K1" s="20"/>
      <c r="L1" s="20"/>
      <c r="M1" s="20"/>
      <c r="N1" s="20"/>
      <c r="O1" s="20"/>
      <c r="P1" s="20"/>
      <c r="Q1" s="20" t="s">
        <v>443</v>
      </c>
    </row>
    <row r="2" ht="45" customHeight="1" spans="1:17">
      <c r="A2" s="30" t="s">
        <v>444</v>
      </c>
      <c r="B2" s="30"/>
      <c r="C2" s="30"/>
      <c r="D2" s="30"/>
      <c r="E2" s="30"/>
      <c r="F2" s="30"/>
      <c r="G2" s="30"/>
      <c r="H2" s="30"/>
      <c r="I2" s="30"/>
      <c r="J2" s="30"/>
      <c r="K2" s="30"/>
      <c r="L2" s="30"/>
      <c r="M2" s="30"/>
      <c r="N2" s="30"/>
      <c r="O2" s="30"/>
      <c r="P2" s="30"/>
      <c r="Q2" s="30"/>
    </row>
    <row r="3" ht="20.25" customHeight="1" spans="1:17">
      <c r="A3" s="19" t="s">
        <v>240</v>
      </c>
      <c r="B3" s="19"/>
      <c r="C3" s="19"/>
      <c r="D3" s="19"/>
      <c r="E3" s="19"/>
      <c r="F3" s="19"/>
      <c r="G3" s="19"/>
      <c r="H3" s="19"/>
      <c r="I3" s="19"/>
      <c r="J3" s="19"/>
      <c r="K3" s="19"/>
      <c r="L3" s="20"/>
      <c r="M3" s="20"/>
      <c r="N3" s="20"/>
      <c r="O3" s="20"/>
      <c r="P3" s="20"/>
      <c r="Q3" s="20" t="s">
        <v>29</v>
      </c>
    </row>
    <row r="4" ht="27.15" customHeight="1" spans="1:17">
      <c r="A4" s="31" t="s">
        <v>428</v>
      </c>
      <c r="B4" s="31" t="s">
        <v>445</v>
      </c>
      <c r="C4" s="31" t="s">
        <v>446</v>
      </c>
      <c r="D4" s="31" t="s">
        <v>447</v>
      </c>
      <c r="E4" s="31" t="s">
        <v>448</v>
      </c>
      <c r="F4" s="31" t="s">
        <v>449</v>
      </c>
      <c r="G4" s="31" t="s">
        <v>154</v>
      </c>
      <c r="H4" s="31"/>
      <c r="I4" s="31"/>
      <c r="J4" s="31"/>
      <c r="K4" s="31"/>
      <c r="L4" s="31"/>
      <c r="M4" s="31"/>
      <c r="N4" s="31"/>
      <c r="O4" s="31"/>
      <c r="P4" s="31"/>
      <c r="Q4" s="31"/>
    </row>
    <row r="5" ht="23.4" customHeight="1" spans="1:17">
      <c r="A5" s="31" t="s">
        <v>434</v>
      </c>
      <c r="B5" s="31"/>
      <c r="C5" s="31" t="s">
        <v>446</v>
      </c>
      <c r="D5" s="31" t="s">
        <v>447</v>
      </c>
      <c r="E5" s="31" t="s">
        <v>448</v>
      </c>
      <c r="F5" s="31" t="s">
        <v>450</v>
      </c>
      <c r="G5" s="31" t="s">
        <v>32</v>
      </c>
      <c r="H5" s="31" t="s">
        <v>35</v>
      </c>
      <c r="I5" s="31" t="s">
        <v>435</v>
      </c>
      <c r="J5" s="31" t="s">
        <v>436</v>
      </c>
      <c r="K5" s="31" t="s">
        <v>38</v>
      </c>
      <c r="L5" s="31" t="s">
        <v>39</v>
      </c>
      <c r="M5" s="31"/>
      <c r="N5" s="31"/>
      <c r="O5" s="31"/>
      <c r="P5" s="31"/>
      <c r="Q5" s="31"/>
    </row>
    <row r="6" ht="39" customHeight="1" spans="1:17">
      <c r="A6" s="31"/>
      <c r="B6" s="31"/>
      <c r="C6" s="31"/>
      <c r="D6" s="31"/>
      <c r="E6" s="31"/>
      <c r="F6" s="31"/>
      <c r="G6" s="31"/>
      <c r="H6" s="31" t="s">
        <v>34</v>
      </c>
      <c r="I6" s="31"/>
      <c r="J6" s="31"/>
      <c r="K6" s="31"/>
      <c r="L6" s="31" t="s">
        <v>34</v>
      </c>
      <c r="M6" s="31" t="s">
        <v>40</v>
      </c>
      <c r="N6" s="31" t="s">
        <v>41</v>
      </c>
      <c r="O6" s="50" t="s">
        <v>42</v>
      </c>
      <c r="P6" s="50" t="s">
        <v>43</v>
      </c>
      <c r="Q6" s="50" t="s">
        <v>44</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30" customHeight="1" spans="1:17">
      <c r="A8" s="33" t="s">
        <v>177</v>
      </c>
      <c r="B8" s="33"/>
      <c r="C8" s="33"/>
      <c r="D8" s="34"/>
      <c r="E8" s="34"/>
      <c r="F8" s="34"/>
      <c r="G8" s="35">
        <v>15000</v>
      </c>
      <c r="H8" s="35">
        <v>15000</v>
      </c>
      <c r="I8" s="35">
        <v>15000</v>
      </c>
      <c r="J8" s="51"/>
      <c r="K8" s="51"/>
      <c r="L8" s="51"/>
      <c r="M8" s="51"/>
      <c r="N8" s="51"/>
      <c r="O8" s="51"/>
      <c r="P8" s="51"/>
      <c r="Q8" s="51"/>
    </row>
    <row r="9" ht="30" customHeight="1" spans="1:17">
      <c r="A9" s="33"/>
      <c r="B9" s="33" t="s">
        <v>439</v>
      </c>
      <c r="C9" s="33" t="s">
        <v>451</v>
      </c>
      <c r="D9" s="36" t="s">
        <v>452</v>
      </c>
      <c r="E9" s="33" t="s">
        <v>453</v>
      </c>
      <c r="F9" s="36" t="s">
        <v>454</v>
      </c>
      <c r="G9" s="35">
        <v>5000</v>
      </c>
      <c r="H9" s="37">
        <v>5000</v>
      </c>
      <c r="I9" s="37">
        <v>5000</v>
      </c>
      <c r="J9" s="43"/>
      <c r="K9" s="43"/>
      <c r="L9" s="43"/>
      <c r="M9" s="43"/>
      <c r="N9" s="43"/>
      <c r="O9" s="43"/>
      <c r="P9" s="43"/>
      <c r="Q9" s="43"/>
    </row>
    <row r="10" ht="30" customHeight="1" spans="1:17">
      <c r="A10" s="33"/>
      <c r="B10" s="33" t="s">
        <v>455</v>
      </c>
      <c r="C10" s="33" t="s">
        <v>451</v>
      </c>
      <c r="D10" s="38" t="s">
        <v>452</v>
      </c>
      <c r="E10" s="33" t="s">
        <v>453</v>
      </c>
      <c r="F10" s="38" t="s">
        <v>456</v>
      </c>
      <c r="G10" s="35">
        <v>3000</v>
      </c>
      <c r="H10" s="37">
        <v>3000</v>
      </c>
      <c r="I10" s="37">
        <v>3000</v>
      </c>
      <c r="J10" s="43"/>
      <c r="K10" s="43"/>
      <c r="L10" s="43"/>
      <c r="M10" s="43"/>
      <c r="N10" s="43"/>
      <c r="O10" s="43"/>
      <c r="P10" s="43"/>
      <c r="Q10" s="43"/>
    </row>
    <row r="11" ht="30" customHeight="1" spans="1:17">
      <c r="A11" s="39"/>
      <c r="B11" s="39" t="s">
        <v>457</v>
      </c>
      <c r="C11" s="39" t="s">
        <v>458</v>
      </c>
      <c r="D11" s="38" t="s">
        <v>452</v>
      </c>
      <c r="E11" s="39" t="s">
        <v>453</v>
      </c>
      <c r="F11" s="38" t="s">
        <v>459</v>
      </c>
      <c r="G11" s="40">
        <v>7000</v>
      </c>
      <c r="H11" s="41">
        <v>7000</v>
      </c>
      <c r="I11" s="41">
        <v>7000</v>
      </c>
      <c r="J11" s="43"/>
      <c r="K11" s="43"/>
      <c r="L11" s="43"/>
      <c r="M11" s="43"/>
      <c r="N11" s="43"/>
      <c r="O11" s="43"/>
      <c r="P11" s="43"/>
      <c r="Q11" s="43"/>
    </row>
    <row r="12" ht="30" customHeight="1" spans="1:17">
      <c r="A12" s="42" t="s">
        <v>221</v>
      </c>
      <c r="B12" s="43"/>
      <c r="C12" s="43"/>
      <c r="D12" s="38"/>
      <c r="E12" s="43"/>
      <c r="F12" s="44"/>
      <c r="G12" s="43"/>
      <c r="H12" s="43"/>
      <c r="I12" s="43"/>
      <c r="J12" s="43"/>
      <c r="K12" s="43"/>
      <c r="L12" s="43"/>
      <c r="M12" s="43"/>
      <c r="N12" s="43"/>
      <c r="O12" s="43"/>
      <c r="P12" s="43"/>
      <c r="Q12" s="43"/>
    </row>
    <row r="13" ht="54" customHeight="1" spans="1:17">
      <c r="A13" s="45"/>
      <c r="B13" s="45" t="s">
        <v>441</v>
      </c>
      <c r="C13" s="46" t="s">
        <v>460</v>
      </c>
      <c r="D13" s="47" t="s">
        <v>452</v>
      </c>
      <c r="E13" s="47" t="s">
        <v>461</v>
      </c>
      <c r="F13" s="47" t="s">
        <v>462</v>
      </c>
      <c r="G13" s="48">
        <v>20000</v>
      </c>
      <c r="H13" s="48">
        <v>20000</v>
      </c>
      <c r="I13" s="52">
        <v>20000</v>
      </c>
      <c r="J13" s="43"/>
      <c r="K13" s="43"/>
      <c r="L13" s="43"/>
      <c r="M13" s="43"/>
      <c r="N13" s="43"/>
      <c r="O13" s="43"/>
      <c r="P13" s="43"/>
      <c r="Q13" s="43"/>
    </row>
    <row r="14" ht="30" customHeight="1" spans="1:17">
      <c r="A14" s="49" t="s">
        <v>32</v>
      </c>
      <c r="B14" s="49"/>
      <c r="C14" s="49"/>
      <c r="D14" s="49"/>
      <c r="E14" s="49"/>
      <c r="F14" s="49"/>
      <c r="G14" s="35">
        <v>35000</v>
      </c>
      <c r="H14" s="35">
        <v>35000</v>
      </c>
      <c r="I14" s="35">
        <v>35000</v>
      </c>
      <c r="J14" s="43"/>
      <c r="K14" s="43"/>
      <c r="L14" s="43"/>
      <c r="M14" s="43"/>
      <c r="N14" s="43"/>
      <c r="O14" s="43"/>
      <c r="P14" s="43"/>
      <c r="Q14" s="43"/>
    </row>
  </sheetData>
  <mergeCells count="17">
    <mergeCell ref="A1:L1"/>
    <mergeCell ref="A2:Q2"/>
    <mergeCell ref="A3:K3"/>
    <mergeCell ref="G4:Q4"/>
    <mergeCell ref="L5:Q5"/>
    <mergeCell ref="A14:F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64"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9"/>
  <sheetViews>
    <sheetView showZeros="0" workbookViewId="0">
      <selection activeCell="C18" sqref="C18"/>
    </sheetView>
  </sheetViews>
  <sheetFormatPr defaultColWidth="8.85" defaultRowHeight="15" customHeight="1"/>
  <cols>
    <col min="1" max="11" width="17.625" customWidth="1"/>
  </cols>
  <sheetData>
    <row r="1" ht="24.15" customHeight="1" spans="1:11">
      <c r="A1" s="19"/>
      <c r="B1" s="19"/>
      <c r="C1" s="19"/>
      <c r="D1" s="19"/>
      <c r="E1" s="19"/>
      <c r="F1" s="19"/>
      <c r="G1" s="19"/>
      <c r="H1" s="19"/>
      <c r="I1" s="19"/>
      <c r="J1" s="19"/>
      <c r="K1" s="20" t="s">
        <v>463</v>
      </c>
    </row>
    <row r="2" ht="45.15" customHeight="1" spans="1:11">
      <c r="A2" s="26" t="s">
        <v>464</v>
      </c>
      <c r="B2" s="26"/>
      <c r="C2" s="26"/>
      <c r="D2" s="26"/>
      <c r="E2" s="26"/>
      <c r="F2" s="26"/>
      <c r="G2" s="26"/>
      <c r="H2" s="26"/>
      <c r="I2" s="26"/>
      <c r="J2" s="26"/>
      <c r="K2" s="26"/>
    </row>
    <row r="3" ht="18.75" customHeight="1" spans="1:11">
      <c r="A3" s="19" t="s">
        <v>240</v>
      </c>
      <c r="B3" s="19"/>
      <c r="C3" s="19"/>
      <c r="D3" s="19"/>
      <c r="E3" s="19"/>
      <c r="F3" s="19"/>
      <c r="G3" s="19"/>
      <c r="H3" s="19"/>
      <c r="I3" s="19"/>
      <c r="J3" s="19"/>
      <c r="K3" s="20" t="s">
        <v>29</v>
      </c>
    </row>
    <row r="4" ht="22.5" customHeight="1" spans="1:11">
      <c r="A4" s="29" t="s">
        <v>465</v>
      </c>
      <c r="B4" s="29" t="s">
        <v>154</v>
      </c>
      <c r="C4" s="29"/>
      <c r="D4" s="29"/>
      <c r="E4" s="29" t="s">
        <v>466</v>
      </c>
      <c r="F4" s="29"/>
      <c r="G4" s="29"/>
      <c r="H4" s="29"/>
      <c r="I4" s="29"/>
      <c r="J4" s="29"/>
      <c r="K4" s="29"/>
    </row>
    <row r="5" ht="22.5" customHeight="1" spans="1:11">
      <c r="A5" s="29"/>
      <c r="B5" s="29" t="s">
        <v>32</v>
      </c>
      <c r="C5" s="29" t="s">
        <v>35</v>
      </c>
      <c r="D5" s="29" t="s">
        <v>435</v>
      </c>
      <c r="E5" s="29" t="s">
        <v>467</v>
      </c>
      <c r="F5" s="29" t="s">
        <v>468</v>
      </c>
      <c r="G5" s="29" t="s">
        <v>469</v>
      </c>
      <c r="H5" s="29" t="s">
        <v>470</v>
      </c>
      <c r="I5" s="29" t="s">
        <v>471</v>
      </c>
      <c r="J5" s="29" t="s">
        <v>472</v>
      </c>
      <c r="K5" s="29" t="s">
        <v>473</v>
      </c>
    </row>
    <row r="6" ht="18.75" customHeight="1" spans="1:11">
      <c r="A6" s="23"/>
      <c r="B6" s="23"/>
      <c r="C6" s="23"/>
      <c r="D6" s="23"/>
      <c r="E6" s="23"/>
      <c r="F6" s="23"/>
      <c r="G6" s="23"/>
      <c r="H6" s="23"/>
      <c r="I6" s="23"/>
      <c r="J6" s="23"/>
      <c r="K6" s="23"/>
    </row>
    <row r="7" ht="18.75" customHeight="1" spans="1:11">
      <c r="A7" s="23"/>
      <c r="B7" s="23"/>
      <c r="C7" s="23"/>
      <c r="D7" s="23"/>
      <c r="E7" s="23"/>
      <c r="F7" s="23"/>
      <c r="G7" s="23"/>
      <c r="H7" s="23"/>
      <c r="I7" s="23"/>
      <c r="J7" s="23"/>
      <c r="K7" s="23"/>
    </row>
    <row r="8" ht="17" customHeight="1" spans="1:11">
      <c r="A8" s="24" t="s">
        <v>32</v>
      </c>
      <c r="B8" s="23"/>
      <c r="C8" s="23"/>
      <c r="D8" s="23"/>
      <c r="E8" s="23"/>
      <c r="F8" s="23"/>
      <c r="G8" s="23"/>
      <c r="H8" s="23"/>
      <c r="I8" s="23"/>
      <c r="J8" s="23"/>
      <c r="K8" s="23"/>
    </row>
    <row r="9" customHeight="1" spans="1:1">
      <c r="A9" t="s">
        <v>474</v>
      </c>
    </row>
  </sheetData>
  <mergeCells count="5">
    <mergeCell ref="A2:K2"/>
    <mergeCell ref="A3:C3"/>
    <mergeCell ref="B4:D4"/>
    <mergeCell ref="E4:K4"/>
    <mergeCell ref="A4:A5"/>
  </mergeCells>
  <pageMargins left="0.75" right="0.75" top="1" bottom="1" header="0.5" footer="0.5"/>
  <pageSetup paperSize="9" scale="68" fitToHeight="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J9" sqref="A1:J9"/>
    </sheetView>
  </sheetViews>
  <sheetFormatPr defaultColWidth="8.85" defaultRowHeight="15" customHeight="1" outlineLevelRow="7"/>
  <cols>
    <col min="1" max="10" width="15.625" customWidth="1"/>
  </cols>
  <sheetData>
    <row r="1" ht="18.75" customHeight="1" spans="1:10">
      <c r="A1" s="19"/>
      <c r="B1" s="19"/>
      <c r="C1" s="19"/>
      <c r="D1" s="19"/>
      <c r="E1" s="19"/>
      <c r="F1" s="19"/>
      <c r="G1" s="19"/>
      <c r="H1" s="19"/>
      <c r="I1" s="19"/>
      <c r="J1" s="20" t="s">
        <v>475</v>
      </c>
    </row>
    <row r="2" ht="28.65" customHeight="1" spans="1:10">
      <c r="A2" s="26" t="s">
        <v>476</v>
      </c>
      <c r="B2" s="27"/>
      <c r="C2" s="27"/>
      <c r="D2" s="27"/>
      <c r="E2" s="27"/>
      <c r="F2" s="27"/>
      <c r="G2" s="27"/>
      <c r="H2" s="27"/>
      <c r="I2" s="27"/>
      <c r="J2" s="27"/>
    </row>
    <row r="3" ht="26.4" customHeight="1" spans="1:10">
      <c r="A3" s="19" t="s">
        <v>240</v>
      </c>
      <c r="B3" s="19"/>
      <c r="C3" s="19"/>
      <c r="D3" s="28"/>
      <c r="E3" s="28"/>
      <c r="F3" s="28"/>
      <c r="G3" s="28"/>
      <c r="H3" s="28"/>
      <c r="I3" s="28"/>
      <c r="J3" s="28"/>
    </row>
    <row r="4" ht="27.15" customHeight="1" spans="1:10">
      <c r="A4" s="22" t="s">
        <v>241</v>
      </c>
      <c r="B4" s="22" t="s">
        <v>242</v>
      </c>
      <c r="C4" s="22" t="s">
        <v>243</v>
      </c>
      <c r="D4" s="22" t="s">
        <v>244</v>
      </c>
      <c r="E4" s="22" t="s">
        <v>245</v>
      </c>
      <c r="F4" s="22" t="s">
        <v>246</v>
      </c>
      <c r="G4" s="22" t="s">
        <v>247</v>
      </c>
      <c r="H4" s="22" t="s">
        <v>248</v>
      </c>
      <c r="I4" s="22" t="s">
        <v>249</v>
      </c>
      <c r="J4" s="22" t="s">
        <v>250</v>
      </c>
    </row>
    <row r="5" ht="18.75" customHeight="1" spans="1:10">
      <c r="A5" s="22" t="s">
        <v>45</v>
      </c>
      <c r="B5" s="22" t="s">
        <v>46</v>
      </c>
      <c r="C5" s="22" t="s">
        <v>47</v>
      </c>
      <c r="D5" s="22" t="s">
        <v>67</v>
      </c>
      <c r="E5" s="22" t="s">
        <v>48</v>
      </c>
      <c r="F5" s="22" t="s">
        <v>49</v>
      </c>
      <c r="G5" s="22" t="s">
        <v>50</v>
      </c>
      <c r="H5" s="22" t="s">
        <v>51</v>
      </c>
      <c r="I5" s="22" t="s">
        <v>52</v>
      </c>
      <c r="J5" s="22" t="s">
        <v>68</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
      <c r="A8" t="s">
        <v>474</v>
      </c>
    </row>
  </sheetData>
  <mergeCells count="2">
    <mergeCell ref="A2:J2"/>
    <mergeCell ref="A3:C3"/>
  </mergeCells>
  <pageMargins left="0.75" right="0.75" top="1" bottom="1" header="0.5" footer="0.5"/>
  <pageSetup paperSize="1" scale="79" fitToHeight="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B17" sqref="B17"/>
    </sheetView>
  </sheetViews>
  <sheetFormatPr defaultColWidth="8.85" defaultRowHeight="15" customHeight="1" outlineLevelCol="7"/>
  <cols>
    <col min="1" max="8" width="15.625" customWidth="1"/>
  </cols>
  <sheetData>
    <row r="1" ht="18.75" customHeight="1" spans="1:8">
      <c r="A1" s="19"/>
      <c r="B1" s="19"/>
      <c r="C1" s="19"/>
      <c r="D1" s="19"/>
      <c r="E1" s="19"/>
      <c r="F1" s="19"/>
      <c r="G1" s="19"/>
      <c r="H1" s="20" t="s">
        <v>477</v>
      </c>
    </row>
    <row r="2" ht="41.4" customHeight="1" spans="1:8">
      <c r="A2" s="21" t="s">
        <v>478</v>
      </c>
      <c r="B2" s="21"/>
      <c r="C2" s="21"/>
      <c r="D2" s="21"/>
      <c r="E2" s="21"/>
      <c r="F2" s="21"/>
      <c r="G2" s="21"/>
      <c r="H2" s="21"/>
    </row>
    <row r="3" ht="18.75" customHeight="1" spans="1:8">
      <c r="A3" s="19" t="s">
        <v>240</v>
      </c>
      <c r="B3" s="19"/>
      <c r="C3" s="19"/>
      <c r="D3" s="19"/>
      <c r="E3" s="19"/>
      <c r="F3" s="19"/>
      <c r="G3" s="19"/>
      <c r="H3" s="19"/>
    </row>
    <row r="4" ht="18.75" customHeight="1" spans="1:8">
      <c r="A4" s="22" t="s">
        <v>423</v>
      </c>
      <c r="B4" s="22" t="s">
        <v>479</v>
      </c>
      <c r="C4" s="22" t="s">
        <v>480</v>
      </c>
      <c r="D4" s="22" t="s">
        <v>481</v>
      </c>
      <c r="E4" s="22" t="s">
        <v>431</v>
      </c>
      <c r="F4" s="22" t="s">
        <v>482</v>
      </c>
      <c r="G4" s="22"/>
      <c r="H4" s="22"/>
    </row>
    <row r="5" ht="18.75" customHeight="1" spans="1:8">
      <c r="A5" s="22"/>
      <c r="B5" s="22"/>
      <c r="C5" s="22"/>
      <c r="D5" s="22"/>
      <c r="E5" s="22"/>
      <c r="F5" s="22" t="s">
        <v>432</v>
      </c>
      <c r="G5" s="22" t="s">
        <v>483</v>
      </c>
      <c r="H5" s="22" t="s">
        <v>484</v>
      </c>
    </row>
    <row r="6" ht="18.75" customHeight="1" spans="1:8">
      <c r="A6" s="22" t="s">
        <v>45</v>
      </c>
      <c r="B6" s="22" t="s">
        <v>46</v>
      </c>
      <c r="C6" s="22" t="s">
        <v>47</v>
      </c>
      <c r="D6" s="22" t="s">
        <v>67</v>
      </c>
      <c r="E6" s="22" t="s">
        <v>48</v>
      </c>
      <c r="F6" s="22" t="s">
        <v>49</v>
      </c>
      <c r="G6" s="22" t="s">
        <v>50</v>
      </c>
      <c r="H6" s="22" t="s">
        <v>51</v>
      </c>
    </row>
    <row r="7" ht="30" customHeight="1" spans="1:8">
      <c r="A7" s="23" t="s">
        <v>54</v>
      </c>
      <c r="B7" s="23"/>
      <c r="C7" s="23"/>
      <c r="D7" s="23"/>
      <c r="E7" s="24"/>
      <c r="F7" s="24"/>
      <c r="G7" s="17"/>
      <c r="H7" s="17"/>
    </row>
    <row r="8" ht="18.75" customHeight="1" spans="1:8">
      <c r="A8" s="25"/>
      <c r="B8" s="23"/>
      <c r="C8" s="23"/>
      <c r="D8" s="23"/>
      <c r="E8" s="24"/>
      <c r="F8" s="24"/>
      <c r="G8" s="17"/>
      <c r="H8" s="17"/>
    </row>
    <row r="9" ht="18.75" customHeight="1" spans="1:8">
      <c r="A9" s="25"/>
      <c r="B9" s="23"/>
      <c r="C9" s="23"/>
      <c r="D9" s="23"/>
      <c r="E9" s="24"/>
      <c r="F9" s="24"/>
      <c r="G9" s="17"/>
      <c r="H9" s="17"/>
    </row>
    <row r="10" ht="18.75" customHeight="1" spans="1:8">
      <c r="A10" s="25"/>
      <c r="B10" s="23"/>
      <c r="C10" s="23"/>
      <c r="D10" s="23"/>
      <c r="E10" s="24"/>
      <c r="F10" s="24"/>
      <c r="G10" s="17"/>
      <c r="H10" s="17"/>
    </row>
    <row r="11" customHeight="1" spans="1:1">
      <c r="A11" t="s">
        <v>485</v>
      </c>
    </row>
  </sheetData>
  <mergeCells count="8">
    <mergeCell ref="A2:H2"/>
    <mergeCell ref="A3:C3"/>
    <mergeCell ref="F4:H4"/>
    <mergeCell ref="A4:A5"/>
    <mergeCell ref="B4:B5"/>
    <mergeCell ref="C4:C5"/>
    <mergeCell ref="D4:D5"/>
    <mergeCell ref="E4:E5"/>
  </mergeCells>
  <pageMargins left="0.75" right="0.75" top="1" bottom="1" header="0.5" footer="0.5"/>
  <pageSetup paperSize="1" scale="98"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H27" sqref="H27"/>
    </sheetView>
  </sheetViews>
  <sheetFormatPr defaultColWidth="8.85" defaultRowHeight="15" customHeight="1"/>
  <cols>
    <col min="1" max="11" width="15.625" customWidth="1"/>
  </cols>
  <sheetData>
    <row r="1" ht="18.75" customHeight="1" spans="1:11">
      <c r="A1" s="1"/>
      <c r="B1" s="1"/>
      <c r="C1" s="1"/>
      <c r="D1" s="1"/>
      <c r="E1" s="1"/>
      <c r="F1" s="1"/>
      <c r="G1" s="1"/>
      <c r="H1" s="2"/>
      <c r="I1" s="2"/>
      <c r="J1" s="2"/>
      <c r="K1" s="2" t="s">
        <v>486</v>
      </c>
    </row>
    <row r="2" ht="45" customHeight="1" spans="1:11">
      <c r="A2" s="3" t="s">
        <v>487</v>
      </c>
      <c r="B2" s="3"/>
      <c r="C2" s="3"/>
      <c r="D2" s="3"/>
      <c r="E2" s="3"/>
      <c r="F2" s="3"/>
      <c r="G2" s="3"/>
      <c r="H2" s="3"/>
      <c r="I2" s="3"/>
      <c r="J2" s="3"/>
      <c r="K2" s="3"/>
    </row>
    <row r="3" ht="18.75" customHeight="1" spans="1:11">
      <c r="A3" s="4" t="str">
        <f>"单位名称："&amp;"易门县人力资源和社会保障局（本级）"</f>
        <v>单位名称：易门县人力资源和社会保障局（本级）</v>
      </c>
      <c r="B3" s="4"/>
      <c r="C3" s="4"/>
      <c r="D3" s="4"/>
      <c r="E3" s="4"/>
      <c r="F3" s="4"/>
      <c r="G3" s="4"/>
      <c r="H3" s="5"/>
      <c r="I3" s="5"/>
      <c r="J3" s="5"/>
      <c r="K3" s="5" t="s">
        <v>29</v>
      </c>
    </row>
    <row r="4" ht="18.75" customHeight="1" spans="1:11">
      <c r="A4" s="13" t="s">
        <v>209</v>
      </c>
      <c r="B4" s="13" t="s">
        <v>149</v>
      </c>
      <c r="C4" s="13" t="s">
        <v>147</v>
      </c>
      <c r="D4" s="13" t="s">
        <v>150</v>
      </c>
      <c r="E4" s="13" t="s">
        <v>151</v>
      </c>
      <c r="F4" s="13" t="s">
        <v>488</v>
      </c>
      <c r="G4" s="13" t="s">
        <v>489</v>
      </c>
      <c r="H4" s="13" t="s">
        <v>32</v>
      </c>
      <c r="I4" s="13" t="s">
        <v>490</v>
      </c>
      <c r="J4" s="13"/>
      <c r="K4" s="13"/>
    </row>
    <row r="5" ht="18.75" customHeight="1" spans="1:11">
      <c r="A5" s="13"/>
      <c r="B5" s="13"/>
      <c r="C5" s="13"/>
      <c r="D5" s="13"/>
      <c r="E5" s="13"/>
      <c r="F5" s="13"/>
      <c r="G5" s="13"/>
      <c r="H5" s="13"/>
      <c r="I5" s="13" t="s">
        <v>35</v>
      </c>
      <c r="J5" s="13" t="s">
        <v>36</v>
      </c>
      <c r="K5" s="13" t="s">
        <v>37</v>
      </c>
    </row>
    <row r="6" ht="22.65" customHeight="1" spans="1:11">
      <c r="A6" s="13"/>
      <c r="B6" s="13"/>
      <c r="C6" s="13"/>
      <c r="D6" s="13"/>
      <c r="E6" s="13"/>
      <c r="F6" s="13"/>
      <c r="G6" s="13"/>
      <c r="H6" s="13"/>
      <c r="I6" s="13"/>
      <c r="J6" s="13"/>
      <c r="K6" s="13"/>
    </row>
    <row r="7" ht="18.75" customHeight="1" spans="1:11">
      <c r="A7" s="14" t="s">
        <v>45</v>
      </c>
      <c r="B7" s="14">
        <v>2</v>
      </c>
      <c r="C7" s="14">
        <v>3</v>
      </c>
      <c r="D7" s="14">
        <v>4</v>
      </c>
      <c r="E7" s="14">
        <v>5</v>
      </c>
      <c r="F7" s="14">
        <v>6</v>
      </c>
      <c r="G7" s="14">
        <v>7</v>
      </c>
      <c r="H7" s="14">
        <v>8</v>
      </c>
      <c r="I7" s="14">
        <v>9</v>
      </c>
      <c r="J7" s="14">
        <v>10</v>
      </c>
      <c r="K7" s="14">
        <v>11</v>
      </c>
    </row>
    <row r="8" ht="20.25" customHeight="1" spans="1:11">
      <c r="A8" s="15"/>
      <c r="B8" s="16"/>
      <c r="C8" s="15"/>
      <c r="D8" s="15"/>
      <c r="E8" s="15"/>
      <c r="F8" s="15"/>
      <c r="G8" s="15"/>
      <c r="H8" s="17"/>
      <c r="I8" s="17"/>
      <c r="J8" s="17"/>
      <c r="K8" s="17"/>
    </row>
    <row r="9" ht="20.25" customHeight="1" spans="1:11">
      <c r="A9" s="15"/>
      <c r="B9" s="16"/>
      <c r="C9" s="15"/>
      <c r="D9" s="15"/>
      <c r="E9" s="15"/>
      <c r="F9" s="15"/>
      <c r="G9" s="15"/>
      <c r="H9" s="17"/>
      <c r="I9" s="17"/>
      <c r="J9" s="17"/>
      <c r="K9" s="17"/>
    </row>
    <row r="10" ht="20.25" customHeight="1" spans="1:11">
      <c r="A10" s="18" t="s">
        <v>32</v>
      </c>
      <c r="B10" s="18"/>
      <c r="C10" s="18"/>
      <c r="D10" s="18"/>
      <c r="E10" s="18"/>
      <c r="F10" s="18"/>
      <c r="G10" s="18"/>
      <c r="H10" s="17"/>
      <c r="I10" s="17"/>
      <c r="J10" s="17"/>
      <c r="K10" s="17"/>
    </row>
    <row r="11" customHeight="1" spans="1:1">
      <c r="A11" t="s">
        <v>491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scale="71" fitToHeight="0"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workbookViewId="0">
      <selection activeCell="E27" sqref="E27"/>
    </sheetView>
  </sheetViews>
  <sheetFormatPr defaultColWidth="8.85" defaultRowHeight="15" customHeight="1" outlineLevelCol="6"/>
  <cols>
    <col min="1" max="1" width="25.875"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492</v>
      </c>
    </row>
    <row r="2" ht="45" customHeight="1" spans="1:7">
      <c r="A2" s="3" t="s">
        <v>493</v>
      </c>
      <c r="B2" s="3"/>
      <c r="C2" s="3"/>
      <c r="D2" s="3"/>
      <c r="E2" s="3"/>
      <c r="F2" s="3"/>
      <c r="G2" s="3"/>
    </row>
    <row r="3" ht="24.15" customHeight="1" spans="1:7">
      <c r="A3" s="4" t="str">
        <f>"单位名称："&amp;"易门县人力资源和社会保障局（本级）"</f>
        <v>单位名称：易门县人力资源和社会保障局（本级）</v>
      </c>
      <c r="B3" s="4"/>
      <c r="C3" s="4"/>
      <c r="D3" s="4"/>
      <c r="E3" s="5"/>
      <c r="F3" s="5"/>
      <c r="G3" s="5" t="s">
        <v>29</v>
      </c>
    </row>
    <row r="4" ht="18.75" customHeight="1" spans="1:7">
      <c r="A4" s="6" t="s">
        <v>147</v>
      </c>
      <c r="B4" s="6" t="s">
        <v>209</v>
      </c>
      <c r="C4" s="6" t="s">
        <v>149</v>
      </c>
      <c r="D4" s="6" t="s">
        <v>494</v>
      </c>
      <c r="E4" s="6" t="s">
        <v>35</v>
      </c>
      <c r="F4" s="6"/>
      <c r="G4" s="6"/>
    </row>
    <row r="5" ht="18.75" customHeight="1" spans="1:7">
      <c r="A5" s="6"/>
      <c r="B5" s="6"/>
      <c r="C5" s="6"/>
      <c r="D5" s="6"/>
      <c r="E5" s="7">
        <v>2026</v>
      </c>
      <c r="F5" s="7">
        <v>2027</v>
      </c>
      <c r="G5" s="7">
        <v>2028</v>
      </c>
    </row>
    <row r="6" ht="22.65" customHeight="1" spans="1:7">
      <c r="A6" s="6"/>
      <c r="B6" s="6"/>
      <c r="C6" s="6"/>
      <c r="D6" s="6"/>
      <c r="E6" s="7"/>
      <c r="F6" s="7"/>
      <c r="G6" s="7"/>
    </row>
    <row r="7" ht="18.75" customHeight="1" spans="1:7">
      <c r="A7" s="8" t="s">
        <v>45</v>
      </c>
      <c r="B7" s="8">
        <v>2</v>
      </c>
      <c r="C7" s="8">
        <v>3</v>
      </c>
      <c r="D7" s="8">
        <v>4</v>
      </c>
      <c r="E7" s="8">
        <v>5</v>
      </c>
      <c r="F7" s="8">
        <v>6</v>
      </c>
      <c r="G7" s="8">
        <v>7</v>
      </c>
    </row>
    <row r="8" ht="25" customHeight="1" spans="1:7">
      <c r="A8" s="9" t="s">
        <v>54</v>
      </c>
      <c r="B8" s="9" t="s">
        <v>212</v>
      </c>
      <c r="C8" s="10" t="s">
        <v>214</v>
      </c>
      <c r="D8" s="9" t="s">
        <v>495</v>
      </c>
      <c r="E8" s="11">
        <v>10000</v>
      </c>
      <c r="F8" s="11"/>
      <c r="G8" s="11"/>
    </row>
    <row r="9" ht="25" customHeight="1" spans="1:7">
      <c r="A9" s="9" t="s">
        <v>54</v>
      </c>
      <c r="B9" s="9" t="s">
        <v>216</v>
      </c>
      <c r="C9" s="10" t="s">
        <v>228</v>
      </c>
      <c r="D9" s="9" t="s">
        <v>495</v>
      </c>
      <c r="E9" s="11">
        <v>20000</v>
      </c>
      <c r="F9" s="11"/>
      <c r="G9" s="11"/>
    </row>
    <row r="10" ht="25" customHeight="1" spans="1:7">
      <c r="A10" s="9" t="s">
        <v>54</v>
      </c>
      <c r="B10" s="9" t="s">
        <v>212</v>
      </c>
      <c r="C10" s="10" t="s">
        <v>230</v>
      </c>
      <c r="D10" s="9" t="s">
        <v>495</v>
      </c>
      <c r="E10" s="11">
        <v>90000</v>
      </c>
      <c r="F10" s="11"/>
      <c r="G10" s="11"/>
    </row>
    <row r="11" ht="25" customHeight="1" spans="1:7">
      <c r="A11" s="9" t="s">
        <v>54</v>
      </c>
      <c r="B11" s="9" t="s">
        <v>216</v>
      </c>
      <c r="C11" s="10" t="s">
        <v>236</v>
      </c>
      <c r="D11" s="9" t="s">
        <v>495</v>
      </c>
      <c r="E11" s="11">
        <v>6800000</v>
      </c>
      <c r="F11" s="11"/>
      <c r="G11" s="11"/>
    </row>
    <row r="12" ht="25" customHeight="1" spans="1:7">
      <c r="A12" s="9" t="s">
        <v>54</v>
      </c>
      <c r="B12" s="9" t="s">
        <v>212</v>
      </c>
      <c r="C12" s="10" t="s">
        <v>226</v>
      </c>
      <c r="D12" s="9" t="s">
        <v>495</v>
      </c>
      <c r="E12" s="11">
        <v>120000</v>
      </c>
      <c r="F12" s="11"/>
      <c r="G12" s="11"/>
    </row>
    <row r="13" ht="25" customHeight="1" spans="1:7">
      <c r="A13" s="9" t="s">
        <v>54</v>
      </c>
      <c r="B13" s="9" t="s">
        <v>212</v>
      </c>
      <c r="C13" s="10" t="s">
        <v>496</v>
      </c>
      <c r="D13" s="9" t="s">
        <v>495</v>
      </c>
      <c r="E13" s="11">
        <v>40000</v>
      </c>
      <c r="F13" s="11"/>
      <c r="G13" s="11"/>
    </row>
    <row r="14" ht="25" customHeight="1" spans="1:7">
      <c r="A14" s="9" t="s">
        <v>54</v>
      </c>
      <c r="B14" s="9" t="s">
        <v>222</v>
      </c>
      <c r="C14" s="10" t="s">
        <v>232</v>
      </c>
      <c r="D14" s="9" t="s">
        <v>495</v>
      </c>
      <c r="E14" s="11">
        <v>100000</v>
      </c>
      <c r="F14" s="11"/>
      <c r="G14" s="11"/>
    </row>
    <row r="15" ht="25" customHeight="1" spans="1:7">
      <c r="A15" s="9" t="s">
        <v>54</v>
      </c>
      <c r="B15" s="9" t="s">
        <v>222</v>
      </c>
      <c r="C15" s="10" t="s">
        <v>224</v>
      </c>
      <c r="D15" s="9" t="s">
        <v>495</v>
      </c>
      <c r="E15" s="11">
        <v>50000</v>
      </c>
      <c r="F15" s="11"/>
      <c r="G15" s="11"/>
    </row>
    <row r="16" ht="25" customHeight="1" spans="1:7">
      <c r="A16" s="9" t="s">
        <v>54</v>
      </c>
      <c r="B16" s="9" t="s">
        <v>216</v>
      </c>
      <c r="C16" s="10" t="s">
        <v>234</v>
      </c>
      <c r="D16" s="9" t="s">
        <v>495</v>
      </c>
      <c r="E16" s="11">
        <v>1000000</v>
      </c>
      <c r="F16" s="11"/>
      <c r="G16" s="11"/>
    </row>
    <row r="17" ht="25" customHeight="1" spans="1:7">
      <c r="A17" s="9" t="s">
        <v>54</v>
      </c>
      <c r="B17" s="9" t="s">
        <v>216</v>
      </c>
      <c r="C17" s="10" t="s">
        <v>218</v>
      </c>
      <c r="D17" s="9" t="s">
        <v>495</v>
      </c>
      <c r="E17" s="11">
        <v>20000</v>
      </c>
      <c r="F17" s="11"/>
      <c r="G17" s="11"/>
    </row>
    <row r="18" ht="25" customHeight="1" spans="1:7">
      <c r="A18" s="12" t="s">
        <v>32</v>
      </c>
      <c r="B18" s="12"/>
      <c r="C18" s="12"/>
      <c r="D18" s="12"/>
      <c r="E18" s="11">
        <v>8250000</v>
      </c>
      <c r="F18" s="11"/>
      <c r="G18" s="11"/>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pageSetup paperSize="1" scale="79" fitToHeight="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8" sqref="A8:F8"/>
    </sheetView>
  </sheetViews>
  <sheetFormatPr defaultColWidth="8.85" defaultRowHeight="15" customHeight="1"/>
  <cols>
    <col min="1" max="1" width="10.625" customWidth="1"/>
    <col min="2" max="2" width="16.5" customWidth="1"/>
    <col min="3" max="3" width="13.625" customWidth="1"/>
    <col min="4" max="4" width="15" customWidth="1"/>
    <col min="5" max="5" width="13.125" customWidth="1"/>
    <col min="6" max="10" width="7.875" customWidth="1"/>
    <col min="11" max="11" width="11.25" customWidth="1"/>
    <col min="12" max="20" width="7.875" customWidth="1"/>
  </cols>
  <sheetData>
    <row r="1" ht="18.75" customHeight="1" spans="1:20">
      <c r="A1" s="1"/>
      <c r="B1" s="1"/>
      <c r="C1" s="1"/>
      <c r="D1" s="1"/>
      <c r="E1" s="1"/>
      <c r="F1" s="1"/>
      <c r="G1" s="1"/>
      <c r="H1" s="1"/>
      <c r="I1" s="2"/>
      <c r="J1" s="2"/>
      <c r="K1" s="2"/>
      <c r="L1" s="2"/>
      <c r="M1" s="2"/>
      <c r="N1" s="2"/>
      <c r="O1" s="2"/>
      <c r="P1" s="2"/>
      <c r="Q1" s="2"/>
      <c r="R1" s="2"/>
      <c r="S1" s="2"/>
      <c r="T1" s="2" t="s">
        <v>27</v>
      </c>
    </row>
    <row r="2" ht="37.5" customHeight="1" spans="1:20">
      <c r="A2" s="3" t="s">
        <v>28</v>
      </c>
      <c r="B2" s="3"/>
      <c r="C2" s="3"/>
      <c r="D2" s="3"/>
      <c r="E2" s="3"/>
      <c r="F2" s="3"/>
      <c r="G2" s="3"/>
      <c r="H2" s="3"/>
      <c r="I2" s="3"/>
      <c r="J2" s="3"/>
      <c r="K2" s="3"/>
      <c r="L2" s="3"/>
      <c r="M2" s="3"/>
      <c r="N2" s="3"/>
      <c r="O2" s="3"/>
      <c r="P2" s="3"/>
      <c r="Q2" s="3"/>
      <c r="R2" s="3"/>
      <c r="S2" s="3"/>
      <c r="T2" s="3"/>
    </row>
    <row r="3" ht="18.75" customHeight="1" spans="1:20">
      <c r="A3" s="4" t="str">
        <f>"单位名称："&amp;"易门县人力资源和社会保障局（本级）"</f>
        <v>单位名称：易门县人力资源和社会保障局（本级）</v>
      </c>
      <c r="B3" s="4"/>
      <c r="C3" s="4"/>
      <c r="D3" s="4"/>
      <c r="E3" s="125"/>
      <c r="F3" s="125"/>
      <c r="G3" s="125"/>
      <c r="H3" s="125"/>
      <c r="I3" s="5"/>
      <c r="J3" s="5"/>
      <c r="K3" s="5"/>
      <c r="L3" s="5"/>
      <c r="M3" s="5"/>
      <c r="N3" s="5"/>
      <c r="O3" s="5"/>
      <c r="P3" s="5"/>
      <c r="Q3" s="5"/>
      <c r="R3" s="5"/>
      <c r="S3" s="5"/>
      <c r="T3" s="5" t="s">
        <v>29</v>
      </c>
    </row>
    <row r="4" ht="18.75" customHeight="1" spans="1:20">
      <c r="A4" s="13" t="s">
        <v>30</v>
      </c>
      <c r="B4" s="198" t="s">
        <v>31</v>
      </c>
      <c r="C4" s="198" t="s">
        <v>32</v>
      </c>
      <c r="D4" s="198" t="s">
        <v>33</v>
      </c>
      <c r="E4" s="198"/>
      <c r="F4" s="198"/>
      <c r="G4" s="198"/>
      <c r="H4" s="198"/>
      <c r="I4" s="198"/>
      <c r="J4" s="202"/>
      <c r="K4" s="202"/>
      <c r="L4" s="202"/>
      <c r="M4" s="202"/>
      <c r="N4" s="202"/>
      <c r="O4" s="198" t="s">
        <v>20</v>
      </c>
      <c r="P4" s="198"/>
      <c r="Q4" s="198"/>
      <c r="R4" s="198"/>
      <c r="S4" s="198"/>
      <c r="T4" s="198"/>
    </row>
    <row r="5" ht="18.75" customHeight="1" spans="1:20">
      <c r="A5" s="13"/>
      <c r="B5" s="198"/>
      <c r="C5" s="198"/>
      <c r="D5" s="199" t="s">
        <v>34</v>
      </c>
      <c r="E5" s="199" t="s">
        <v>35</v>
      </c>
      <c r="F5" s="199" t="s">
        <v>36</v>
      </c>
      <c r="G5" s="199" t="s">
        <v>37</v>
      </c>
      <c r="H5" s="199" t="s">
        <v>38</v>
      </c>
      <c r="I5" s="203" t="s">
        <v>39</v>
      </c>
      <c r="J5" s="204"/>
      <c r="K5" s="204"/>
      <c r="L5" s="204"/>
      <c r="M5" s="204"/>
      <c r="N5" s="204"/>
      <c r="O5" s="203" t="s">
        <v>34</v>
      </c>
      <c r="P5" s="199" t="s">
        <v>35</v>
      </c>
      <c r="Q5" s="199" t="s">
        <v>36</v>
      </c>
      <c r="R5" s="199" t="s">
        <v>37</v>
      </c>
      <c r="S5" s="199" t="s">
        <v>38</v>
      </c>
      <c r="T5" s="199" t="s">
        <v>39</v>
      </c>
    </row>
    <row r="6" s="197" customFormat="1" ht="33" customHeight="1" spans="1:20">
      <c r="A6" s="13"/>
      <c r="B6" s="198"/>
      <c r="C6" s="198"/>
      <c r="D6" s="199"/>
      <c r="E6" s="199"/>
      <c r="F6" s="199"/>
      <c r="G6" s="199"/>
      <c r="H6" s="199"/>
      <c r="I6" s="199" t="s">
        <v>34</v>
      </c>
      <c r="J6" s="199" t="s">
        <v>40</v>
      </c>
      <c r="K6" s="199" t="s">
        <v>41</v>
      </c>
      <c r="L6" s="199" t="s">
        <v>42</v>
      </c>
      <c r="M6" s="199" t="s">
        <v>43</v>
      </c>
      <c r="N6" s="199" t="s">
        <v>44</v>
      </c>
      <c r="O6" s="199"/>
      <c r="P6" s="199"/>
      <c r="Q6" s="199"/>
      <c r="R6" s="199"/>
      <c r="S6" s="199"/>
      <c r="T6" s="199"/>
    </row>
    <row r="7" ht="41" customHeight="1" spans="1:20">
      <c r="A7" s="200" t="s">
        <v>45</v>
      </c>
      <c r="B7" s="14" t="s">
        <v>46</v>
      </c>
      <c r="C7" s="14" t="s">
        <v>47</v>
      </c>
      <c r="D7" s="14"/>
      <c r="E7" s="200" t="s">
        <v>48</v>
      </c>
      <c r="F7" s="14" t="s">
        <v>49</v>
      </c>
      <c r="G7" s="14" t="s">
        <v>50</v>
      </c>
      <c r="H7" s="200" t="s">
        <v>51</v>
      </c>
      <c r="I7" s="14" t="s">
        <v>52</v>
      </c>
      <c r="J7" s="14">
        <v>10</v>
      </c>
      <c r="K7" s="14">
        <v>11</v>
      </c>
      <c r="L7" s="14">
        <v>12</v>
      </c>
      <c r="M7" s="14">
        <v>13</v>
      </c>
      <c r="N7" s="14">
        <v>14</v>
      </c>
      <c r="O7" s="14">
        <v>15</v>
      </c>
      <c r="P7" s="14">
        <v>16</v>
      </c>
      <c r="Q7" s="14">
        <v>17</v>
      </c>
      <c r="R7" s="14">
        <v>18</v>
      </c>
      <c r="S7" s="14">
        <v>19</v>
      </c>
      <c r="T7" s="14">
        <v>20</v>
      </c>
    </row>
    <row r="8" ht="35" customHeight="1" spans="1:20">
      <c r="A8" s="190" t="s">
        <v>53</v>
      </c>
      <c r="B8" s="190" t="s">
        <v>54</v>
      </c>
      <c r="C8" s="126">
        <v>12831055.04</v>
      </c>
      <c r="D8" s="126">
        <v>12831055.04</v>
      </c>
      <c r="E8" s="126">
        <v>12831055.04</v>
      </c>
      <c r="F8" s="17">
        <v>0</v>
      </c>
      <c r="G8" s="17"/>
      <c r="H8" s="17"/>
      <c r="I8" s="17"/>
      <c r="J8" s="17"/>
      <c r="K8" s="17"/>
      <c r="L8" s="17"/>
      <c r="M8" s="17"/>
      <c r="N8" s="17"/>
      <c r="O8" s="17"/>
      <c r="P8" s="17"/>
      <c r="Q8" s="17"/>
      <c r="R8" s="17"/>
      <c r="S8" s="17"/>
      <c r="T8" s="17"/>
    </row>
    <row r="9" ht="30" customHeight="1" spans="1:20">
      <c r="A9" s="201"/>
      <c r="B9" s="201"/>
      <c r="C9" s="17"/>
      <c r="D9" s="17"/>
      <c r="E9" s="17"/>
      <c r="F9" s="17"/>
      <c r="G9" s="17"/>
      <c r="H9" s="17"/>
      <c r="I9" s="17"/>
      <c r="J9" s="17"/>
      <c r="K9" s="17"/>
      <c r="L9" s="17"/>
      <c r="M9" s="17"/>
      <c r="N9" s="17"/>
      <c r="O9" s="23"/>
      <c r="P9" s="23"/>
      <c r="Q9" s="23"/>
      <c r="R9" s="23"/>
      <c r="S9" s="23"/>
      <c r="T9" s="23"/>
    </row>
    <row r="10" ht="32" customHeight="1" spans="1:20">
      <c r="A10" s="82" t="s">
        <v>32</v>
      </c>
      <c r="B10" s="82"/>
      <c r="C10" s="17"/>
      <c r="D10" s="17"/>
      <c r="E10" s="17"/>
      <c r="F10" s="17"/>
      <c r="G10" s="17"/>
      <c r="H10" s="17"/>
      <c r="I10" s="17"/>
      <c r="J10" s="17"/>
      <c r="K10" s="17"/>
      <c r="L10" s="17"/>
      <c r="M10" s="17"/>
      <c r="N10" s="17"/>
      <c r="O10" s="17"/>
      <c r="P10" s="17"/>
      <c r="Q10" s="17"/>
      <c r="R10" s="17"/>
      <c r="S10" s="17"/>
      <c r="T10" s="17"/>
    </row>
  </sheetData>
  <mergeCells count="20">
    <mergeCell ref="A2:T2"/>
    <mergeCell ref="A3:D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1" scale="65" fitToHeight="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Zeros="0" workbookViewId="0">
      <selection activeCell="O33" sqref="A1:O33"/>
    </sheetView>
  </sheetViews>
  <sheetFormatPr defaultColWidth="8.85" defaultRowHeight="15" customHeight="1"/>
  <cols>
    <col min="1" max="1" width="12.875" customWidth="1"/>
    <col min="2" max="2" width="41.75" customWidth="1"/>
    <col min="3" max="3" width="14.125" customWidth="1"/>
    <col min="4" max="4" width="14.375" customWidth="1"/>
    <col min="5" max="5" width="14.125" customWidth="1"/>
    <col min="6" max="6" width="13" customWidth="1"/>
    <col min="7" max="9" width="8.625" customWidth="1"/>
    <col min="10" max="10" width="6.5" customWidth="1"/>
    <col min="11" max="14" width="8.625" customWidth="1"/>
    <col min="15" max="15" width="7" customWidth="1"/>
  </cols>
  <sheetData>
    <row r="1" ht="18.75" customHeight="1" spans="1:15">
      <c r="A1" s="1"/>
      <c r="B1" s="1"/>
      <c r="C1" s="1"/>
      <c r="D1" s="1"/>
      <c r="E1" s="1"/>
      <c r="F1" s="1"/>
      <c r="G1" s="1"/>
      <c r="H1" s="1"/>
      <c r="I1" s="1"/>
      <c r="J1" s="2"/>
      <c r="K1" s="2"/>
      <c r="L1" s="2"/>
      <c r="M1" s="2"/>
      <c r="N1" s="2"/>
      <c r="O1" s="2" t="s">
        <v>55</v>
      </c>
    </row>
    <row r="2" ht="37.5" customHeight="1" spans="1:15">
      <c r="A2" s="3" t="s">
        <v>56</v>
      </c>
      <c r="B2" s="3"/>
      <c r="C2" s="3"/>
      <c r="D2" s="3"/>
      <c r="E2" s="3"/>
      <c r="F2" s="3"/>
      <c r="G2" s="3"/>
      <c r="H2" s="3"/>
      <c r="I2" s="3"/>
      <c r="J2" s="3"/>
      <c r="K2" s="3"/>
      <c r="L2" s="3"/>
      <c r="M2" s="3"/>
      <c r="N2" s="3"/>
      <c r="O2" s="3"/>
    </row>
    <row r="3" ht="18.75" customHeight="1" spans="1:15">
      <c r="A3" s="78" t="str">
        <f>"单位名称："&amp;"易门县人力资源和社会保障局（本级）"</f>
        <v>单位名称：易门县人力资源和社会保障局（本级）</v>
      </c>
      <c r="B3" s="78"/>
      <c r="C3" s="78"/>
      <c r="D3" s="78"/>
      <c r="E3" s="78"/>
      <c r="F3" s="78"/>
      <c r="G3" s="78"/>
      <c r="H3" s="78"/>
      <c r="I3" s="78"/>
      <c r="J3" s="2"/>
      <c r="K3" s="2"/>
      <c r="L3" s="2"/>
      <c r="M3" s="2"/>
      <c r="N3" s="2"/>
      <c r="O3" s="2" t="s">
        <v>29</v>
      </c>
    </row>
    <row r="4" ht="18.75" customHeight="1" spans="1:15">
      <c r="A4" s="13" t="s">
        <v>57</v>
      </c>
      <c r="B4" s="13" t="s">
        <v>58</v>
      </c>
      <c r="C4" s="81" t="s">
        <v>32</v>
      </c>
      <c r="D4" s="81" t="s">
        <v>35</v>
      </c>
      <c r="E4" s="81"/>
      <c r="F4" s="81"/>
      <c r="G4" s="13" t="s">
        <v>36</v>
      </c>
      <c r="H4" s="13" t="s">
        <v>37</v>
      </c>
      <c r="I4" s="13" t="s">
        <v>59</v>
      </c>
      <c r="J4" s="81" t="s">
        <v>39</v>
      </c>
      <c r="K4" s="81"/>
      <c r="L4" s="81"/>
      <c r="M4" s="81"/>
      <c r="N4" s="81"/>
      <c r="O4" s="81"/>
    </row>
    <row r="5" ht="45" customHeight="1" spans="1:15">
      <c r="A5" s="13"/>
      <c r="B5" s="13"/>
      <c r="C5" s="81"/>
      <c r="D5" s="81" t="s">
        <v>34</v>
      </c>
      <c r="E5" s="81" t="s">
        <v>60</v>
      </c>
      <c r="F5" s="81" t="s">
        <v>61</v>
      </c>
      <c r="G5" s="13"/>
      <c r="H5" s="13"/>
      <c r="I5" s="13"/>
      <c r="J5" s="81" t="s">
        <v>34</v>
      </c>
      <c r="K5" s="81" t="s">
        <v>62</v>
      </c>
      <c r="L5" s="169" t="s">
        <v>63</v>
      </c>
      <c r="M5" s="169" t="s">
        <v>64</v>
      </c>
      <c r="N5" s="169" t="s">
        <v>65</v>
      </c>
      <c r="O5" s="169" t="s">
        <v>66</v>
      </c>
    </row>
    <row r="6" ht="18.75" customHeight="1" spans="1:15">
      <c r="A6" s="14" t="s">
        <v>45</v>
      </c>
      <c r="B6" s="14" t="s">
        <v>46</v>
      </c>
      <c r="C6" s="14" t="s">
        <v>47</v>
      </c>
      <c r="D6" s="14" t="s">
        <v>67</v>
      </c>
      <c r="E6" s="14" t="s">
        <v>48</v>
      </c>
      <c r="F6" s="14" t="s">
        <v>49</v>
      </c>
      <c r="G6" s="14" t="s">
        <v>50</v>
      </c>
      <c r="H6" s="14" t="s">
        <v>51</v>
      </c>
      <c r="I6" s="14" t="s">
        <v>52</v>
      </c>
      <c r="J6" s="14" t="s">
        <v>68</v>
      </c>
      <c r="K6" s="14">
        <v>11</v>
      </c>
      <c r="L6" s="14">
        <v>12</v>
      </c>
      <c r="M6" s="14">
        <v>13</v>
      </c>
      <c r="N6" s="14">
        <v>14</v>
      </c>
      <c r="O6" s="14">
        <v>15</v>
      </c>
    </row>
    <row r="7" ht="17" customHeight="1" spans="1:15">
      <c r="A7" s="190" t="s">
        <v>69</v>
      </c>
      <c r="B7" s="190" t="s">
        <v>70</v>
      </c>
      <c r="C7" s="175">
        <v>12078232.88</v>
      </c>
      <c r="D7" s="175">
        <v>12078232.88</v>
      </c>
      <c r="E7" s="175">
        <v>3828232.88</v>
      </c>
      <c r="F7" s="175">
        <v>8250000</v>
      </c>
      <c r="G7" s="185"/>
      <c r="H7" s="17"/>
      <c r="I7" s="17"/>
      <c r="J7" s="17"/>
      <c r="K7" s="17"/>
      <c r="L7" s="17"/>
      <c r="M7" s="17"/>
      <c r="N7" s="17"/>
      <c r="O7" s="17"/>
    </row>
    <row r="8" ht="17" customHeight="1" spans="1:15">
      <c r="A8" s="191" t="s">
        <v>71</v>
      </c>
      <c r="B8" s="191" t="s">
        <v>72</v>
      </c>
      <c r="C8" s="175">
        <v>4845248.08</v>
      </c>
      <c r="D8" s="175">
        <v>4845248.08</v>
      </c>
      <c r="E8" s="175">
        <v>3405248.08</v>
      </c>
      <c r="F8" s="175">
        <v>1440000</v>
      </c>
      <c r="G8" s="185"/>
      <c r="H8" s="17"/>
      <c r="I8" s="17"/>
      <c r="J8" s="17"/>
      <c r="K8" s="17"/>
      <c r="L8" s="17"/>
      <c r="M8" s="17"/>
      <c r="N8" s="17"/>
      <c r="O8" s="17"/>
    </row>
    <row r="9" ht="17" customHeight="1" spans="1:15">
      <c r="A9" s="192" t="s">
        <v>73</v>
      </c>
      <c r="B9" s="192" t="s">
        <v>74</v>
      </c>
      <c r="C9" s="175">
        <v>2058286.4</v>
      </c>
      <c r="D9" s="175">
        <v>2058286.4</v>
      </c>
      <c r="E9" s="175">
        <v>2038286.4</v>
      </c>
      <c r="F9" s="175">
        <v>20000</v>
      </c>
      <c r="G9" s="185"/>
      <c r="H9" s="17"/>
      <c r="I9" s="17"/>
      <c r="J9" s="17"/>
      <c r="K9" s="17"/>
      <c r="L9" s="17"/>
      <c r="M9" s="17"/>
      <c r="N9" s="17"/>
      <c r="O9" s="17"/>
    </row>
    <row r="10" ht="17" customHeight="1" spans="1:15">
      <c r="A10" s="192" t="s">
        <v>75</v>
      </c>
      <c r="B10" s="192" t="s">
        <v>76</v>
      </c>
      <c r="C10" s="175">
        <v>1366961.68</v>
      </c>
      <c r="D10" s="175">
        <v>1366961.68</v>
      </c>
      <c r="E10" s="175">
        <v>1366961.68</v>
      </c>
      <c r="F10" s="175"/>
      <c r="G10" s="185"/>
      <c r="H10" s="17"/>
      <c r="I10" s="17"/>
      <c r="J10" s="17"/>
      <c r="K10" s="17"/>
      <c r="L10" s="17"/>
      <c r="M10" s="17"/>
      <c r="N10" s="17"/>
      <c r="O10" s="17"/>
    </row>
    <row r="11" ht="17" customHeight="1" spans="1:15">
      <c r="A11" s="192" t="s">
        <v>77</v>
      </c>
      <c r="B11" s="192" t="s">
        <v>78</v>
      </c>
      <c r="C11" s="175">
        <v>210000</v>
      </c>
      <c r="D11" s="175">
        <v>210000</v>
      </c>
      <c r="E11" s="175"/>
      <c r="F11" s="175">
        <v>210000</v>
      </c>
      <c r="G11" s="185"/>
      <c r="H11" s="17"/>
      <c r="I11" s="17"/>
      <c r="J11" s="17"/>
      <c r="K11" s="17"/>
      <c r="L11" s="17"/>
      <c r="M11" s="17"/>
      <c r="N11" s="17"/>
      <c r="O11" s="17"/>
    </row>
    <row r="12" ht="17" customHeight="1" spans="1:15">
      <c r="A12" s="192" t="s">
        <v>79</v>
      </c>
      <c r="B12" s="192" t="s">
        <v>80</v>
      </c>
      <c r="C12" s="175">
        <v>1000000</v>
      </c>
      <c r="D12" s="175">
        <v>1000000</v>
      </c>
      <c r="E12" s="175"/>
      <c r="F12" s="175">
        <v>1000000</v>
      </c>
      <c r="G12" s="185"/>
      <c r="H12" s="17"/>
      <c r="I12" s="17"/>
      <c r="J12" s="17"/>
      <c r="K12" s="17"/>
      <c r="L12" s="17"/>
      <c r="M12" s="17"/>
      <c r="N12" s="17"/>
      <c r="O12" s="17"/>
    </row>
    <row r="13" ht="17" customHeight="1" spans="1:15">
      <c r="A13" s="192" t="s">
        <v>81</v>
      </c>
      <c r="B13" s="192" t="s">
        <v>82</v>
      </c>
      <c r="C13" s="175">
        <v>40000</v>
      </c>
      <c r="D13" s="175">
        <v>40000</v>
      </c>
      <c r="E13" s="175"/>
      <c r="F13" s="175">
        <v>40000</v>
      </c>
      <c r="G13" s="185"/>
      <c r="H13" s="17"/>
      <c r="I13" s="17"/>
      <c r="J13" s="17"/>
      <c r="K13" s="17"/>
      <c r="L13" s="17"/>
      <c r="M13" s="17"/>
      <c r="N13" s="17"/>
      <c r="O13" s="17"/>
    </row>
    <row r="14" ht="17" customHeight="1" spans="1:15">
      <c r="A14" s="192" t="s">
        <v>83</v>
      </c>
      <c r="B14" s="192" t="s">
        <v>84</v>
      </c>
      <c r="C14" s="175">
        <v>170000</v>
      </c>
      <c r="D14" s="175">
        <v>170000</v>
      </c>
      <c r="E14" s="175"/>
      <c r="F14" s="175">
        <v>170000</v>
      </c>
      <c r="G14" s="185"/>
      <c r="H14" s="17"/>
      <c r="I14" s="17"/>
      <c r="J14" s="17"/>
      <c r="K14" s="17"/>
      <c r="L14" s="17"/>
      <c r="M14" s="17"/>
      <c r="N14" s="17"/>
      <c r="O14" s="17"/>
    </row>
    <row r="15" ht="17" customHeight="1" spans="1:15">
      <c r="A15" s="191" t="s">
        <v>85</v>
      </c>
      <c r="B15" s="191" t="s">
        <v>86</v>
      </c>
      <c r="C15" s="175">
        <v>422984.8</v>
      </c>
      <c r="D15" s="175">
        <v>422984.8</v>
      </c>
      <c r="E15" s="175">
        <v>422984.8</v>
      </c>
      <c r="F15" s="175"/>
      <c r="G15" s="185"/>
      <c r="H15" s="17"/>
      <c r="I15" s="17"/>
      <c r="J15" s="17"/>
      <c r="K15" s="17"/>
      <c r="L15" s="17"/>
      <c r="M15" s="17"/>
      <c r="N15" s="17"/>
      <c r="O15" s="17"/>
    </row>
    <row r="16" ht="17" customHeight="1" spans="1:15">
      <c r="A16" s="192" t="s">
        <v>87</v>
      </c>
      <c r="B16" s="192" t="s">
        <v>88</v>
      </c>
      <c r="C16" s="175">
        <v>422984.8</v>
      </c>
      <c r="D16" s="175">
        <v>422984.8</v>
      </c>
      <c r="E16" s="175">
        <v>422984.8</v>
      </c>
      <c r="F16" s="175"/>
      <c r="G16" s="185"/>
      <c r="H16" s="17"/>
      <c r="I16" s="17"/>
      <c r="J16" s="17"/>
      <c r="K16" s="17"/>
      <c r="L16" s="17"/>
      <c r="M16" s="17"/>
      <c r="N16" s="17"/>
      <c r="O16" s="17"/>
    </row>
    <row r="17" ht="17" customHeight="1" spans="1:15">
      <c r="A17" s="192" t="s">
        <v>89</v>
      </c>
      <c r="B17" s="192" t="s">
        <v>90</v>
      </c>
      <c r="C17" s="175"/>
      <c r="D17" s="175"/>
      <c r="E17" s="175"/>
      <c r="F17" s="175"/>
      <c r="G17" s="185"/>
      <c r="H17" s="17"/>
      <c r="I17" s="17"/>
      <c r="J17" s="17"/>
      <c r="K17" s="17"/>
      <c r="L17" s="17"/>
      <c r="M17" s="17"/>
      <c r="N17" s="17"/>
      <c r="O17" s="17"/>
    </row>
    <row r="18" ht="17" customHeight="1" spans="1:15">
      <c r="A18" s="191" t="s">
        <v>91</v>
      </c>
      <c r="B18" s="191" t="s">
        <v>92</v>
      </c>
      <c r="C18" s="175">
        <v>6800000</v>
      </c>
      <c r="D18" s="175">
        <v>6800000</v>
      </c>
      <c r="E18" s="175"/>
      <c r="F18" s="175">
        <v>6800000</v>
      </c>
      <c r="G18" s="185"/>
      <c r="H18" s="17"/>
      <c r="I18" s="17"/>
      <c r="J18" s="17"/>
      <c r="K18" s="17"/>
      <c r="L18" s="17"/>
      <c r="M18" s="17"/>
      <c r="N18" s="17"/>
      <c r="O18" s="17"/>
    </row>
    <row r="19" ht="17" customHeight="1" spans="1:15">
      <c r="A19" s="192" t="s">
        <v>93</v>
      </c>
      <c r="B19" s="192" t="s">
        <v>94</v>
      </c>
      <c r="C19" s="175">
        <v>6800000</v>
      </c>
      <c r="D19" s="175">
        <v>6800000</v>
      </c>
      <c r="E19" s="175"/>
      <c r="F19" s="175">
        <v>6800000</v>
      </c>
      <c r="G19" s="185"/>
      <c r="H19" s="17"/>
      <c r="I19" s="17"/>
      <c r="J19" s="17"/>
      <c r="K19" s="17"/>
      <c r="L19" s="17"/>
      <c r="M19" s="17"/>
      <c r="N19" s="17"/>
      <c r="O19" s="17"/>
    </row>
    <row r="20" ht="17" customHeight="1" spans="1:15">
      <c r="A20" s="191" t="s">
        <v>95</v>
      </c>
      <c r="B20" s="191" t="s">
        <v>96</v>
      </c>
      <c r="C20" s="175">
        <v>10000</v>
      </c>
      <c r="D20" s="175">
        <v>10000</v>
      </c>
      <c r="E20" s="175"/>
      <c r="F20" s="175">
        <v>10000</v>
      </c>
      <c r="G20" s="185"/>
      <c r="H20" s="17"/>
      <c r="I20" s="17"/>
      <c r="J20" s="17"/>
      <c r="K20" s="17"/>
      <c r="L20" s="17"/>
      <c r="M20" s="17"/>
      <c r="N20" s="17"/>
      <c r="O20" s="17"/>
    </row>
    <row r="21" ht="17" customHeight="1" spans="1:15">
      <c r="A21" s="192" t="s">
        <v>97</v>
      </c>
      <c r="B21" s="192" t="s">
        <v>96</v>
      </c>
      <c r="C21" s="175">
        <v>10000</v>
      </c>
      <c r="D21" s="175">
        <v>10000</v>
      </c>
      <c r="E21" s="175"/>
      <c r="F21" s="175">
        <v>10000</v>
      </c>
      <c r="G21" s="185"/>
      <c r="H21" s="17"/>
      <c r="I21" s="17"/>
      <c r="J21" s="17"/>
      <c r="K21" s="17"/>
      <c r="L21" s="17"/>
      <c r="M21" s="17"/>
      <c r="N21" s="17"/>
      <c r="O21" s="17"/>
    </row>
    <row r="22" ht="17" customHeight="1" spans="1:15">
      <c r="A22" s="190" t="s">
        <v>98</v>
      </c>
      <c r="B22" s="190" t="s">
        <v>99</v>
      </c>
      <c r="C22" s="175">
        <v>381674.16</v>
      </c>
      <c r="D22" s="175">
        <v>381674.16</v>
      </c>
      <c r="E22" s="175">
        <v>381674.16</v>
      </c>
      <c r="F22" s="175"/>
      <c r="G22" s="185"/>
      <c r="H22" s="17"/>
      <c r="I22" s="17"/>
      <c r="J22" s="17"/>
      <c r="K22" s="17"/>
      <c r="L22" s="17"/>
      <c r="M22" s="17"/>
      <c r="N22" s="17"/>
      <c r="O22" s="17"/>
    </row>
    <row r="23" ht="17" customHeight="1" spans="1:15">
      <c r="A23" s="191" t="s">
        <v>100</v>
      </c>
      <c r="B23" s="191" t="s">
        <v>101</v>
      </c>
      <c r="C23" s="175">
        <v>381674.16</v>
      </c>
      <c r="D23" s="175">
        <v>381674.16</v>
      </c>
      <c r="E23" s="175">
        <v>381674.16</v>
      </c>
      <c r="F23" s="175"/>
      <c r="G23" s="193"/>
      <c r="H23" s="194"/>
      <c r="I23" s="17"/>
      <c r="J23" s="17"/>
      <c r="K23" s="17"/>
      <c r="L23" s="17"/>
      <c r="M23" s="17"/>
      <c r="N23" s="17"/>
      <c r="O23" s="17"/>
    </row>
    <row r="24" ht="17" customHeight="1" spans="1:15">
      <c r="A24" s="192" t="s">
        <v>102</v>
      </c>
      <c r="B24" s="192" t="s">
        <v>103</v>
      </c>
      <c r="C24" s="175">
        <v>116123.89</v>
      </c>
      <c r="D24" s="175">
        <v>116123.89</v>
      </c>
      <c r="E24" s="175">
        <v>116123.89</v>
      </c>
      <c r="F24" s="175"/>
      <c r="G24" s="195"/>
      <c r="H24" s="194"/>
      <c r="I24" s="17"/>
      <c r="J24" s="17"/>
      <c r="K24" s="17"/>
      <c r="L24" s="17"/>
      <c r="M24" s="17"/>
      <c r="N24" s="17"/>
      <c r="O24" s="17"/>
    </row>
    <row r="25" ht="17" customHeight="1" spans="1:15">
      <c r="A25" s="192" t="s">
        <v>104</v>
      </c>
      <c r="B25" s="192" t="s">
        <v>105</v>
      </c>
      <c r="C25" s="175">
        <v>103299.48</v>
      </c>
      <c r="D25" s="175">
        <v>103299.48</v>
      </c>
      <c r="E25" s="175">
        <v>103299.48</v>
      </c>
      <c r="F25" s="175"/>
      <c r="G25" s="195"/>
      <c r="H25" s="194"/>
      <c r="I25" s="17"/>
      <c r="J25" s="17"/>
      <c r="K25" s="17"/>
      <c r="L25" s="17"/>
      <c r="M25" s="17"/>
      <c r="N25" s="17"/>
      <c r="O25" s="17"/>
    </row>
    <row r="26" ht="17" customHeight="1" spans="1:15">
      <c r="A26" s="192" t="s">
        <v>106</v>
      </c>
      <c r="B26" s="192" t="s">
        <v>107</v>
      </c>
      <c r="C26" s="175">
        <v>144255.48</v>
      </c>
      <c r="D26" s="175">
        <v>144255.48</v>
      </c>
      <c r="E26" s="175">
        <v>144255.48</v>
      </c>
      <c r="F26" s="175"/>
      <c r="G26" s="195"/>
      <c r="H26" s="194"/>
      <c r="I26" s="17"/>
      <c r="J26" s="17"/>
      <c r="K26" s="17"/>
      <c r="L26" s="17"/>
      <c r="M26" s="17"/>
      <c r="N26" s="17"/>
      <c r="O26" s="17"/>
    </row>
    <row r="27" ht="17" customHeight="1" spans="1:15">
      <c r="A27" s="192" t="s">
        <v>108</v>
      </c>
      <c r="B27" s="192" t="s">
        <v>109</v>
      </c>
      <c r="C27" s="175">
        <v>17995.31</v>
      </c>
      <c r="D27" s="175">
        <v>17995.31</v>
      </c>
      <c r="E27" s="175">
        <v>17995.31</v>
      </c>
      <c r="F27" s="175"/>
      <c r="G27" s="195"/>
      <c r="H27" s="194"/>
      <c r="I27" s="17"/>
      <c r="J27" s="17"/>
      <c r="K27" s="17"/>
      <c r="L27" s="17"/>
      <c r="M27" s="17"/>
      <c r="N27" s="17"/>
      <c r="O27" s="17"/>
    </row>
    <row r="28" ht="17" customHeight="1" spans="1:15">
      <c r="A28" s="190" t="s">
        <v>110</v>
      </c>
      <c r="B28" s="190" t="s">
        <v>111</v>
      </c>
      <c r="C28" s="175">
        <v>371148</v>
      </c>
      <c r="D28" s="175">
        <v>371148</v>
      </c>
      <c r="E28" s="175">
        <v>371148</v>
      </c>
      <c r="F28" s="175"/>
      <c r="G28" s="195"/>
      <c r="H28" s="194"/>
      <c r="I28" s="17"/>
      <c r="J28" s="17"/>
      <c r="K28" s="17"/>
      <c r="L28" s="17"/>
      <c r="M28" s="17"/>
      <c r="N28" s="17"/>
      <c r="O28" s="17"/>
    </row>
    <row r="29" ht="17" customHeight="1" spans="1:15">
      <c r="A29" s="191" t="s">
        <v>112</v>
      </c>
      <c r="B29" s="191" t="s">
        <v>113</v>
      </c>
      <c r="C29" s="175">
        <v>371148</v>
      </c>
      <c r="D29" s="175">
        <v>371148</v>
      </c>
      <c r="E29" s="175">
        <v>371148</v>
      </c>
      <c r="F29" s="175"/>
      <c r="G29" s="195"/>
      <c r="H29" s="194"/>
      <c r="I29" s="17"/>
      <c r="J29" s="17"/>
      <c r="K29" s="17"/>
      <c r="L29" s="17"/>
      <c r="M29" s="17"/>
      <c r="N29" s="17"/>
      <c r="O29" s="17"/>
    </row>
    <row r="30" ht="17" customHeight="1" spans="1:15">
      <c r="A30" s="192" t="s">
        <v>114</v>
      </c>
      <c r="B30" s="192" t="s">
        <v>115</v>
      </c>
      <c r="C30" s="175">
        <v>348924</v>
      </c>
      <c r="D30" s="175">
        <v>348924</v>
      </c>
      <c r="E30" s="175">
        <v>348924</v>
      </c>
      <c r="F30" s="175"/>
      <c r="G30" s="73"/>
      <c r="H30" s="72"/>
      <c r="I30" s="72"/>
      <c r="J30" s="72"/>
      <c r="K30" s="72"/>
      <c r="L30" s="72"/>
      <c r="M30" s="72"/>
      <c r="N30" s="72"/>
      <c r="O30" s="72"/>
    </row>
    <row r="31" ht="17" customHeight="1" spans="1:15">
      <c r="A31" s="192" t="s">
        <v>116</v>
      </c>
      <c r="B31" s="192" t="s">
        <v>117</v>
      </c>
      <c r="C31" s="175">
        <v>22224</v>
      </c>
      <c r="D31" s="175">
        <v>22224</v>
      </c>
      <c r="E31" s="175">
        <v>22224</v>
      </c>
      <c r="F31" s="175"/>
      <c r="G31" s="73"/>
      <c r="H31" s="73"/>
      <c r="I31" s="73"/>
      <c r="J31" s="73"/>
      <c r="K31" s="73"/>
      <c r="L31" s="73"/>
      <c r="M31" s="73"/>
      <c r="N31" s="73"/>
      <c r="O31" s="73"/>
    </row>
    <row r="32" ht="17" customHeight="1" spans="1:15">
      <c r="A32" s="196" t="s">
        <v>118</v>
      </c>
      <c r="B32" s="196"/>
      <c r="C32" s="175">
        <v>12831055.04</v>
      </c>
      <c r="D32" s="175">
        <v>12831055.04</v>
      </c>
      <c r="E32" s="175">
        <v>4581055.04</v>
      </c>
      <c r="F32" s="175">
        <v>8250000</v>
      </c>
      <c r="G32" s="73"/>
      <c r="H32" s="73"/>
      <c r="I32" s="73"/>
      <c r="J32" s="73"/>
      <c r="K32" s="73"/>
      <c r="L32" s="73"/>
      <c r="M32" s="73"/>
      <c r="N32" s="73"/>
      <c r="O32" s="73"/>
    </row>
  </sheetData>
  <mergeCells count="11">
    <mergeCell ref="A2:O2"/>
    <mergeCell ref="A3:I3"/>
    <mergeCell ref="D4:F4"/>
    <mergeCell ref="J4:O4"/>
    <mergeCell ref="A32:B32"/>
    <mergeCell ref="A4:A5"/>
    <mergeCell ref="B4:B5"/>
    <mergeCell ref="C4:C5"/>
    <mergeCell ref="G4:G5"/>
    <mergeCell ref="H4:H5"/>
    <mergeCell ref="I4:I5"/>
  </mergeCells>
  <pageMargins left="0.75" right="0.75" top="1" bottom="1" header="0.5" footer="0.5"/>
  <pageSetup paperSize="1" scale="67" fitToHeight="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2" workbookViewId="0">
      <selection activeCell="B27" sqref="B27"/>
    </sheetView>
  </sheetViews>
  <sheetFormatPr defaultColWidth="8.85" defaultRowHeight="15" customHeight="1" outlineLevelCol="3"/>
  <cols>
    <col min="1" max="1" width="38.5583333333333" customWidth="1"/>
    <col min="2" max="2" width="35.7083333333333" customWidth="1"/>
    <col min="3" max="3" width="43.0583333333333" customWidth="1"/>
    <col min="4" max="4" width="40.5083333333333" customWidth="1"/>
  </cols>
  <sheetData>
    <row r="1" customHeight="1" spans="1:4">
      <c r="A1" s="1"/>
      <c r="B1" s="1"/>
      <c r="C1" s="1"/>
      <c r="D1" s="5" t="s">
        <v>119</v>
      </c>
    </row>
    <row r="2" ht="40" customHeight="1" spans="1:4">
      <c r="A2" s="3" t="s">
        <v>120</v>
      </c>
      <c r="B2" s="3"/>
      <c r="C2" s="3"/>
      <c r="D2" s="3"/>
    </row>
    <row r="3" ht="18.75" customHeight="1" spans="1:4">
      <c r="A3" s="4" t="str">
        <f>"单位名称："&amp;"易门县人力资源和社会保障局（本级）"</f>
        <v>单位名称：易门县人力资源和社会保障局（本级）</v>
      </c>
      <c r="B3" s="4"/>
      <c r="C3" s="182"/>
      <c r="D3" s="5" t="s">
        <v>2</v>
      </c>
    </row>
    <row r="4" ht="22.5" customHeight="1" spans="1:4">
      <c r="A4" s="8" t="s">
        <v>3</v>
      </c>
      <c r="B4" s="8"/>
      <c r="C4" s="8" t="s">
        <v>4</v>
      </c>
      <c r="D4" s="8"/>
    </row>
    <row r="5" ht="18.75" customHeight="1" spans="1:4">
      <c r="A5" s="183" t="s">
        <v>5</v>
      </c>
      <c r="B5" s="183" t="s">
        <v>121</v>
      </c>
      <c r="C5" s="183" t="s">
        <v>122</v>
      </c>
      <c r="D5" s="183" t="s">
        <v>121</v>
      </c>
    </row>
    <row r="6" ht="14" customHeight="1" spans="1:4">
      <c r="A6" s="183"/>
      <c r="B6" s="183"/>
      <c r="C6" s="183"/>
      <c r="D6" s="183"/>
    </row>
    <row r="7" s="181" customFormat="1" ht="17.25" customHeight="1" spans="1:4">
      <c r="A7" s="184" t="s">
        <v>123</v>
      </c>
      <c r="B7" s="185">
        <v>12831055.04</v>
      </c>
      <c r="C7" s="184" t="s">
        <v>124</v>
      </c>
      <c r="D7" s="185">
        <v>12831055.04</v>
      </c>
    </row>
    <row r="8" s="181" customFormat="1" ht="17.25" customHeight="1" spans="1:4">
      <c r="A8" s="184" t="s">
        <v>125</v>
      </c>
      <c r="B8" s="185">
        <v>12831055.04</v>
      </c>
      <c r="C8" s="184" t="str">
        <f>"（"&amp;"一"&amp;"）"&amp;"社会保障和就业支出"</f>
        <v>（一）社会保障和就业支出</v>
      </c>
      <c r="D8" s="185">
        <v>12078232.88</v>
      </c>
    </row>
    <row r="9" s="181" customFormat="1" ht="17.25" customHeight="1" spans="1:4">
      <c r="A9" s="184" t="s">
        <v>126</v>
      </c>
      <c r="B9" s="185"/>
      <c r="C9" s="184" t="str">
        <f>"（"&amp;"二"&amp;"）"&amp;"卫生健康支出"</f>
        <v>（二）卫生健康支出</v>
      </c>
      <c r="D9" s="185">
        <v>381674.16</v>
      </c>
    </row>
    <row r="10" s="181" customFormat="1" ht="17.25" customHeight="1" spans="1:4">
      <c r="A10" s="184" t="s">
        <v>127</v>
      </c>
      <c r="B10" s="185"/>
      <c r="C10" s="184" t="str">
        <f>"（"&amp;"三"&amp;"）"&amp;"住房保障支出"</f>
        <v>（三）住房保障支出</v>
      </c>
      <c r="D10" s="185">
        <v>371148</v>
      </c>
    </row>
    <row r="11" s="181" customFormat="1" ht="17.25" customHeight="1" spans="1:4">
      <c r="A11" s="184" t="s">
        <v>128</v>
      </c>
      <c r="B11" s="185"/>
      <c r="C11" s="184"/>
      <c r="D11" s="185"/>
    </row>
    <row r="12" s="181" customFormat="1" ht="17.25" customHeight="1" spans="1:4">
      <c r="A12" s="184" t="s">
        <v>125</v>
      </c>
      <c r="B12" s="185"/>
      <c r="C12" s="184"/>
      <c r="D12" s="185"/>
    </row>
    <row r="13" s="181" customFormat="1" ht="17.25" customHeight="1" spans="1:4">
      <c r="A13" s="184" t="s">
        <v>126</v>
      </c>
      <c r="B13" s="185"/>
      <c r="C13" s="184"/>
      <c r="D13" s="185"/>
    </row>
    <row r="14" s="181" customFormat="1" ht="17.25" customHeight="1" spans="1:4">
      <c r="A14" s="184" t="s">
        <v>127</v>
      </c>
      <c r="B14" s="185"/>
      <c r="C14" s="184"/>
      <c r="D14" s="185"/>
    </row>
    <row r="15" s="181" customFormat="1" ht="17.25" customHeight="1" spans="1:4">
      <c r="A15" s="186"/>
      <c r="B15" s="185"/>
      <c r="C15" s="184" t="s">
        <v>129</v>
      </c>
      <c r="D15" s="185"/>
    </row>
    <row r="16" s="181" customFormat="1" ht="17.25" customHeight="1" spans="1:4">
      <c r="A16" s="187" t="s">
        <v>130</v>
      </c>
      <c r="B16" s="188">
        <v>12831055.04</v>
      </c>
      <c r="C16" s="189" t="s">
        <v>131</v>
      </c>
      <c r="D16" s="188">
        <v>12831055.04</v>
      </c>
    </row>
  </sheetData>
  <mergeCells count="8">
    <mergeCell ref="A2:D2"/>
    <mergeCell ref="A3:B3"/>
    <mergeCell ref="A4:B4"/>
    <mergeCell ref="C4:D4"/>
    <mergeCell ref="A5:A6"/>
    <mergeCell ref="B5:B6"/>
    <mergeCell ref="C5:C6"/>
    <mergeCell ref="D5:D6"/>
  </mergeCells>
  <pageMargins left="0.75" right="0.75" top="1" bottom="1" header="0.5" footer="0.5"/>
  <pageSetup paperSize="1" scale="78"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workbookViewId="0">
      <selection activeCell="F7" sqref="F7:F10"/>
    </sheetView>
  </sheetViews>
  <sheetFormatPr defaultColWidth="8.85" defaultRowHeight="15" customHeight="1" outlineLevelCol="6"/>
  <cols>
    <col min="1" max="1" width="21.375" customWidth="1"/>
    <col min="2" max="2" width="36.75" customWidth="1"/>
    <col min="3" max="4" width="20.625" customWidth="1"/>
    <col min="5" max="6" width="20.625" style="172" customWidth="1"/>
    <col min="7" max="7" width="20.625" customWidth="1"/>
  </cols>
  <sheetData>
    <row r="1" ht="18.75" customHeight="1" spans="1:7">
      <c r="A1" s="1"/>
      <c r="B1" s="1"/>
      <c r="C1" s="1"/>
      <c r="D1" s="1"/>
      <c r="E1" s="173"/>
      <c r="F1" s="173"/>
      <c r="G1" s="77" t="s">
        <v>132</v>
      </c>
    </row>
    <row r="2" ht="37.5" customHeight="1" spans="1:7">
      <c r="A2" s="3" t="s">
        <v>133</v>
      </c>
      <c r="B2" s="3"/>
      <c r="C2" s="3"/>
      <c r="D2" s="3"/>
      <c r="E2" s="138"/>
      <c r="F2" s="138"/>
      <c r="G2" s="3"/>
    </row>
    <row r="3" ht="18.75" customHeight="1" spans="1:7">
      <c r="A3" s="78" t="str">
        <f>"单位名称："&amp;"易门县人力资源和社会保障局（本级）"</f>
        <v>单位名称：易门县人力资源和社会保障局（本级）</v>
      </c>
      <c r="B3" s="78"/>
      <c r="C3" s="78"/>
      <c r="D3" s="79"/>
      <c r="E3" s="174"/>
      <c r="F3" s="174"/>
      <c r="G3" s="80" t="s">
        <v>29</v>
      </c>
    </row>
    <row r="4" ht="18.75" customHeight="1" spans="1:7">
      <c r="A4" s="13" t="s">
        <v>134</v>
      </c>
      <c r="B4" s="13" t="s">
        <v>58</v>
      </c>
      <c r="C4" s="81" t="s">
        <v>32</v>
      </c>
      <c r="D4" s="81" t="s">
        <v>60</v>
      </c>
      <c r="E4" s="142"/>
      <c r="F4" s="142"/>
      <c r="G4" s="13" t="s">
        <v>61</v>
      </c>
    </row>
    <row r="5" ht="18.75" customHeight="1" spans="1:7">
      <c r="A5" s="13" t="s">
        <v>57</v>
      </c>
      <c r="B5" s="13" t="s">
        <v>58</v>
      </c>
      <c r="C5" s="81"/>
      <c r="D5" s="81" t="s">
        <v>34</v>
      </c>
      <c r="E5" s="142" t="s">
        <v>135</v>
      </c>
      <c r="F5" s="142" t="s">
        <v>136</v>
      </c>
      <c r="G5" s="13"/>
    </row>
    <row r="6" ht="18.75" customHeight="1" spans="1:7">
      <c r="A6" s="14" t="s">
        <v>45</v>
      </c>
      <c r="B6" s="14" t="s">
        <v>46</v>
      </c>
      <c r="C6" s="14" t="s">
        <v>47</v>
      </c>
      <c r="D6" s="14" t="s">
        <v>67</v>
      </c>
      <c r="E6" s="143" t="s">
        <v>48</v>
      </c>
      <c r="F6" s="143" t="s">
        <v>49</v>
      </c>
      <c r="G6" s="14" t="s">
        <v>50</v>
      </c>
    </row>
    <row r="7" ht="18" customHeight="1" spans="1:7">
      <c r="A7" s="114" t="s">
        <v>69</v>
      </c>
      <c r="B7" s="114" t="s">
        <v>70</v>
      </c>
      <c r="C7" s="175">
        <v>12078232.88</v>
      </c>
      <c r="D7" s="175">
        <v>3828232.88</v>
      </c>
      <c r="E7" s="176">
        <f>D7-F7</f>
        <v>3493951.44</v>
      </c>
      <c r="F7" s="175">
        <v>334281.44</v>
      </c>
      <c r="G7" s="175">
        <v>8250000</v>
      </c>
    </row>
    <row r="8" ht="18" customHeight="1" spans="1:7">
      <c r="A8" s="177" t="s">
        <v>71</v>
      </c>
      <c r="B8" s="177" t="s">
        <v>72</v>
      </c>
      <c r="C8" s="175">
        <v>4845248.08</v>
      </c>
      <c r="D8" s="175">
        <v>3405248.08</v>
      </c>
      <c r="E8" s="176">
        <f t="shared" ref="E8:E32" si="0">D8-F8</f>
        <v>3070966.64</v>
      </c>
      <c r="F8" s="175">
        <v>334281.44</v>
      </c>
      <c r="G8" s="175">
        <v>1440000</v>
      </c>
    </row>
    <row r="9" ht="18" customHeight="1" spans="1:7">
      <c r="A9" s="178" t="s">
        <v>73</v>
      </c>
      <c r="B9" s="178" t="s">
        <v>74</v>
      </c>
      <c r="C9" s="175">
        <v>2058286.4</v>
      </c>
      <c r="D9" s="175">
        <v>2038286.4</v>
      </c>
      <c r="E9" s="176">
        <f t="shared" si="0"/>
        <v>1798962.64</v>
      </c>
      <c r="F9" s="176">
        <v>239323.76</v>
      </c>
      <c r="G9" s="175">
        <v>20000</v>
      </c>
    </row>
    <row r="10" ht="18" customHeight="1" spans="1:7">
      <c r="A10" s="178" t="s">
        <v>75</v>
      </c>
      <c r="B10" s="178" t="s">
        <v>76</v>
      </c>
      <c r="C10" s="175">
        <v>1366961.68</v>
      </c>
      <c r="D10" s="175">
        <v>1366961.68</v>
      </c>
      <c r="E10" s="176">
        <f t="shared" si="0"/>
        <v>1272004</v>
      </c>
      <c r="F10" s="176">
        <v>94957.68</v>
      </c>
      <c r="G10" s="175"/>
    </row>
    <row r="11" ht="18" customHeight="1" spans="1:7">
      <c r="A11" s="178" t="s">
        <v>77</v>
      </c>
      <c r="B11" s="178" t="s">
        <v>78</v>
      </c>
      <c r="C11" s="175">
        <v>210000</v>
      </c>
      <c r="D11" s="175"/>
      <c r="E11" s="176">
        <f t="shared" si="0"/>
        <v>0</v>
      </c>
      <c r="F11" s="179"/>
      <c r="G11" s="175">
        <v>210000</v>
      </c>
    </row>
    <row r="12" ht="18" customHeight="1" spans="1:7">
      <c r="A12" s="178" t="s">
        <v>79</v>
      </c>
      <c r="B12" s="178" t="s">
        <v>80</v>
      </c>
      <c r="C12" s="175">
        <v>1000000</v>
      </c>
      <c r="D12" s="175"/>
      <c r="E12" s="176">
        <f t="shared" si="0"/>
        <v>0</v>
      </c>
      <c r="F12" s="179"/>
      <c r="G12" s="175">
        <v>1000000</v>
      </c>
    </row>
    <row r="13" ht="18" customHeight="1" spans="1:7">
      <c r="A13" s="178" t="s">
        <v>81</v>
      </c>
      <c r="B13" s="178" t="s">
        <v>82</v>
      </c>
      <c r="C13" s="175">
        <v>40000</v>
      </c>
      <c r="D13" s="175"/>
      <c r="E13" s="176">
        <f t="shared" si="0"/>
        <v>0</v>
      </c>
      <c r="F13" s="179"/>
      <c r="G13" s="175">
        <v>40000</v>
      </c>
    </row>
    <row r="14" ht="21" customHeight="1" spans="1:7">
      <c r="A14" s="178" t="s">
        <v>83</v>
      </c>
      <c r="B14" s="178" t="s">
        <v>84</v>
      </c>
      <c r="C14" s="175">
        <v>170000</v>
      </c>
      <c r="D14" s="175"/>
      <c r="E14" s="176">
        <f t="shared" si="0"/>
        <v>0</v>
      </c>
      <c r="F14" s="179"/>
      <c r="G14" s="175">
        <v>170000</v>
      </c>
    </row>
    <row r="15" ht="18" customHeight="1" spans="1:7">
      <c r="A15" s="177" t="s">
        <v>85</v>
      </c>
      <c r="B15" s="177" t="s">
        <v>86</v>
      </c>
      <c r="C15" s="175">
        <v>422984.8</v>
      </c>
      <c r="D15" s="175">
        <v>422984.8</v>
      </c>
      <c r="E15" s="176">
        <f t="shared" si="0"/>
        <v>422984.8</v>
      </c>
      <c r="F15" s="179"/>
      <c r="G15" s="175"/>
    </row>
    <row r="16" ht="24" customHeight="1" spans="1:7">
      <c r="A16" s="178" t="s">
        <v>87</v>
      </c>
      <c r="B16" s="178" t="s">
        <v>88</v>
      </c>
      <c r="C16" s="175">
        <v>422984.8</v>
      </c>
      <c r="D16" s="175">
        <v>422984.8</v>
      </c>
      <c r="E16" s="176">
        <f t="shared" si="0"/>
        <v>422984.8</v>
      </c>
      <c r="F16" s="179"/>
      <c r="G16" s="175"/>
    </row>
    <row r="17" ht="18" customHeight="1" spans="1:7">
      <c r="A17" s="178" t="s">
        <v>89</v>
      </c>
      <c r="B17" s="178" t="s">
        <v>90</v>
      </c>
      <c r="C17" s="175"/>
      <c r="D17" s="175"/>
      <c r="E17" s="176">
        <f t="shared" si="0"/>
        <v>0</v>
      </c>
      <c r="F17" s="179"/>
      <c r="G17" s="175"/>
    </row>
    <row r="18" ht="18" customHeight="1" spans="1:7">
      <c r="A18" s="177" t="s">
        <v>91</v>
      </c>
      <c r="B18" s="177" t="s">
        <v>92</v>
      </c>
      <c r="C18" s="175">
        <v>6800000</v>
      </c>
      <c r="D18" s="175"/>
      <c r="E18" s="176">
        <f t="shared" si="0"/>
        <v>0</v>
      </c>
      <c r="F18" s="179"/>
      <c r="G18" s="175">
        <v>6800000</v>
      </c>
    </row>
    <row r="19" ht="18" customHeight="1" spans="1:7">
      <c r="A19" s="178" t="s">
        <v>93</v>
      </c>
      <c r="B19" s="178" t="s">
        <v>94</v>
      </c>
      <c r="C19" s="175">
        <v>6800000</v>
      </c>
      <c r="D19" s="175"/>
      <c r="E19" s="176">
        <f t="shared" si="0"/>
        <v>0</v>
      </c>
      <c r="F19" s="179"/>
      <c r="G19" s="175">
        <v>6800000</v>
      </c>
    </row>
    <row r="20" ht="18" customHeight="1" spans="1:7">
      <c r="A20" s="177" t="s">
        <v>95</v>
      </c>
      <c r="B20" s="177" t="s">
        <v>96</v>
      </c>
      <c r="C20" s="175">
        <v>10000</v>
      </c>
      <c r="D20" s="175"/>
      <c r="E20" s="176">
        <f t="shared" si="0"/>
        <v>0</v>
      </c>
      <c r="F20" s="179"/>
      <c r="G20" s="175">
        <v>10000</v>
      </c>
    </row>
    <row r="21" ht="18" customHeight="1" spans="1:7">
      <c r="A21" s="178" t="s">
        <v>97</v>
      </c>
      <c r="B21" s="178" t="s">
        <v>96</v>
      </c>
      <c r="C21" s="175">
        <v>10000</v>
      </c>
      <c r="D21" s="175"/>
      <c r="E21" s="176">
        <f t="shared" si="0"/>
        <v>0</v>
      </c>
      <c r="F21" s="179"/>
      <c r="G21" s="175">
        <v>10000</v>
      </c>
    </row>
    <row r="22" ht="18" customHeight="1" spans="1:7">
      <c r="A22" s="118" t="s">
        <v>98</v>
      </c>
      <c r="B22" s="118" t="s">
        <v>99</v>
      </c>
      <c r="C22" s="175">
        <v>381674.16</v>
      </c>
      <c r="D22" s="175">
        <v>381674.16</v>
      </c>
      <c r="E22" s="176">
        <f t="shared" si="0"/>
        <v>381674.16</v>
      </c>
      <c r="F22" s="179"/>
      <c r="G22" s="175"/>
    </row>
    <row r="23" ht="18" customHeight="1" spans="1:7">
      <c r="A23" s="177" t="s">
        <v>100</v>
      </c>
      <c r="B23" s="177" t="s">
        <v>101</v>
      </c>
      <c r="C23" s="175">
        <v>381674.16</v>
      </c>
      <c r="D23" s="175">
        <v>381674.16</v>
      </c>
      <c r="E23" s="176">
        <f t="shared" si="0"/>
        <v>381674.16</v>
      </c>
      <c r="F23" s="179"/>
      <c r="G23" s="175"/>
    </row>
    <row r="24" ht="18" customHeight="1" spans="1:7">
      <c r="A24" s="178" t="s">
        <v>102</v>
      </c>
      <c r="B24" s="178" t="s">
        <v>103</v>
      </c>
      <c r="C24" s="175">
        <v>116123.89</v>
      </c>
      <c r="D24" s="175">
        <v>116123.89</v>
      </c>
      <c r="E24" s="176">
        <f t="shared" si="0"/>
        <v>116123.89</v>
      </c>
      <c r="F24" s="179"/>
      <c r="G24" s="175"/>
    </row>
    <row r="25" ht="18" customHeight="1" spans="1:7">
      <c r="A25" s="178" t="s">
        <v>104</v>
      </c>
      <c r="B25" s="178" t="s">
        <v>105</v>
      </c>
      <c r="C25" s="175">
        <v>103299.48</v>
      </c>
      <c r="D25" s="175">
        <v>103299.48</v>
      </c>
      <c r="E25" s="176">
        <f t="shared" si="0"/>
        <v>103299.48</v>
      </c>
      <c r="F25" s="179"/>
      <c r="G25" s="175"/>
    </row>
    <row r="26" ht="18" customHeight="1" spans="1:7">
      <c r="A26" s="178" t="s">
        <v>106</v>
      </c>
      <c r="B26" s="178" t="s">
        <v>107</v>
      </c>
      <c r="C26" s="175">
        <v>144255.48</v>
      </c>
      <c r="D26" s="175">
        <v>144255.48</v>
      </c>
      <c r="E26" s="176">
        <f t="shared" si="0"/>
        <v>144255.48</v>
      </c>
      <c r="F26" s="179"/>
      <c r="G26" s="175"/>
    </row>
    <row r="27" ht="18" customHeight="1" spans="1:7">
      <c r="A27" s="178" t="s">
        <v>108</v>
      </c>
      <c r="B27" s="178" t="s">
        <v>109</v>
      </c>
      <c r="C27" s="175">
        <v>17995.31</v>
      </c>
      <c r="D27" s="175">
        <v>17995.31</v>
      </c>
      <c r="E27" s="176">
        <f t="shared" si="0"/>
        <v>17995.31</v>
      </c>
      <c r="F27" s="179"/>
      <c r="G27" s="175"/>
    </row>
    <row r="28" ht="18" customHeight="1" spans="1:7">
      <c r="A28" s="118" t="s">
        <v>110</v>
      </c>
      <c r="B28" s="118" t="s">
        <v>111</v>
      </c>
      <c r="C28" s="175">
        <v>371148</v>
      </c>
      <c r="D28" s="175">
        <v>371148</v>
      </c>
      <c r="E28" s="176">
        <f t="shared" si="0"/>
        <v>371148</v>
      </c>
      <c r="F28" s="179"/>
      <c r="G28" s="175"/>
    </row>
    <row r="29" ht="18" customHeight="1" spans="1:7">
      <c r="A29" s="177" t="s">
        <v>112</v>
      </c>
      <c r="B29" s="177" t="s">
        <v>113</v>
      </c>
      <c r="C29" s="175">
        <v>371148</v>
      </c>
      <c r="D29" s="175">
        <v>371148</v>
      </c>
      <c r="E29" s="176">
        <f t="shared" si="0"/>
        <v>371148</v>
      </c>
      <c r="F29" s="179"/>
      <c r="G29" s="175"/>
    </row>
    <row r="30" ht="18" customHeight="1" spans="1:7">
      <c r="A30" s="178" t="s">
        <v>114</v>
      </c>
      <c r="B30" s="178" t="s">
        <v>115</v>
      </c>
      <c r="C30" s="175">
        <v>348924</v>
      </c>
      <c r="D30" s="175">
        <v>348924</v>
      </c>
      <c r="E30" s="176">
        <f t="shared" si="0"/>
        <v>348924</v>
      </c>
      <c r="F30" s="179"/>
      <c r="G30" s="175"/>
    </row>
    <row r="31" ht="18" customHeight="1" spans="1:7">
      <c r="A31" s="178" t="s">
        <v>116</v>
      </c>
      <c r="B31" s="178" t="s">
        <v>117</v>
      </c>
      <c r="C31" s="175">
        <v>22224</v>
      </c>
      <c r="D31" s="175">
        <v>22224</v>
      </c>
      <c r="E31" s="176">
        <f t="shared" si="0"/>
        <v>22224</v>
      </c>
      <c r="F31" s="179"/>
      <c r="G31" s="175"/>
    </row>
    <row r="32" ht="18" customHeight="1" spans="1:7">
      <c r="A32" s="180" t="s">
        <v>118</v>
      </c>
      <c r="B32" s="180"/>
      <c r="C32" s="175">
        <v>12831055.04</v>
      </c>
      <c r="D32" s="175">
        <v>4581055.04</v>
      </c>
      <c r="E32" s="176">
        <f t="shared" si="0"/>
        <v>4246773.6</v>
      </c>
      <c r="F32" s="175">
        <v>334281.44</v>
      </c>
      <c r="G32" s="175">
        <v>8250000</v>
      </c>
    </row>
  </sheetData>
  <mergeCells count="7">
    <mergeCell ref="A2:G2"/>
    <mergeCell ref="A3:C3"/>
    <mergeCell ref="A4:B4"/>
    <mergeCell ref="D4:F4"/>
    <mergeCell ref="A32:B32"/>
    <mergeCell ref="C4:C5"/>
    <mergeCell ref="G4:G5"/>
  </mergeCells>
  <pageMargins left="0.75" right="0.75" top="1" bottom="1" header="0.5" footer="0.5"/>
  <pageSetup paperSize="1" scale="76"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9" sqref="C19"/>
    </sheetView>
  </sheetViews>
  <sheetFormatPr defaultColWidth="8.85" defaultRowHeight="15" customHeight="1" outlineLevelRow="6" outlineLevelCol="5"/>
  <cols>
    <col min="1" max="6" width="25.625" customWidth="1"/>
  </cols>
  <sheetData>
    <row r="1" ht="18.75" customHeight="1" spans="1:6">
      <c r="A1" s="164"/>
      <c r="B1" s="164"/>
      <c r="C1" s="165"/>
      <c r="D1" s="1"/>
      <c r="E1" s="1"/>
      <c r="F1" s="166" t="s">
        <v>137</v>
      </c>
    </row>
    <row r="2" ht="41.25" customHeight="1" spans="1:6">
      <c r="A2" s="167" t="s">
        <v>138</v>
      </c>
      <c r="B2" s="167"/>
      <c r="C2" s="167"/>
      <c r="D2" s="167"/>
      <c r="E2" s="167"/>
      <c r="F2" s="167"/>
    </row>
    <row r="3" ht="18.75" customHeight="1" spans="1:6">
      <c r="A3" s="4" t="str">
        <f>"单位名称："&amp;"易门县人力资源和社会保障局（本级）"</f>
        <v>单位名称：易门县人力资源和社会保障局（本级）</v>
      </c>
      <c r="B3" s="4"/>
      <c r="C3" s="4"/>
      <c r="D3" s="168"/>
      <c r="E3" s="1"/>
      <c r="F3" s="166" t="s">
        <v>29</v>
      </c>
    </row>
    <row r="4" ht="18.75" customHeight="1" spans="1:6">
      <c r="A4" s="13" t="s">
        <v>139</v>
      </c>
      <c r="B4" s="81" t="s">
        <v>140</v>
      </c>
      <c r="C4" s="81" t="s">
        <v>141</v>
      </c>
      <c r="D4" s="81"/>
      <c r="E4" s="81"/>
      <c r="F4" s="81" t="s">
        <v>142</v>
      </c>
    </row>
    <row r="5" ht="18.75" customHeight="1" spans="1:6">
      <c r="A5" s="13"/>
      <c r="B5" s="81"/>
      <c r="C5" s="81" t="s">
        <v>34</v>
      </c>
      <c r="D5" s="81" t="s">
        <v>143</v>
      </c>
      <c r="E5" s="81" t="s">
        <v>144</v>
      </c>
      <c r="F5" s="81"/>
    </row>
    <row r="6" ht="18.75" customHeight="1" spans="1:6">
      <c r="A6" s="169" t="s">
        <v>46</v>
      </c>
      <c r="B6" s="170" t="s">
        <v>47</v>
      </c>
      <c r="C6" s="169" t="s">
        <v>67</v>
      </c>
      <c r="D6" s="169" t="s">
        <v>48</v>
      </c>
      <c r="E6" s="169" t="s">
        <v>49</v>
      </c>
      <c r="F6" s="169">
        <v>7</v>
      </c>
    </row>
    <row r="7" ht="20.25" customHeight="1" spans="1:6">
      <c r="A7" s="171">
        <v>33560</v>
      </c>
      <c r="B7" s="171"/>
      <c r="C7" s="171">
        <v>19400</v>
      </c>
      <c r="D7" s="171"/>
      <c r="E7" s="171">
        <v>19400</v>
      </c>
      <c r="F7" s="171">
        <v>14160</v>
      </c>
    </row>
  </sheetData>
  <mergeCells count="6">
    <mergeCell ref="A2:F2"/>
    <mergeCell ref="A3:C3"/>
    <mergeCell ref="C4:E4"/>
    <mergeCell ref="A4:A5"/>
    <mergeCell ref="B4:B5"/>
    <mergeCell ref="F4:F5"/>
  </mergeCells>
  <pageMargins left="0.75" right="0.75" top="1" bottom="1" header="0.5" footer="0.5"/>
  <pageSetup paperSize="1" scale="80" fitToHeight="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6"/>
  <sheetViews>
    <sheetView showZeros="0" topLeftCell="A7" workbookViewId="0">
      <selection activeCell="A2" sqref="A2:X2"/>
    </sheetView>
  </sheetViews>
  <sheetFormatPr defaultColWidth="8.85" defaultRowHeight="15" customHeight="1"/>
  <cols>
    <col min="1" max="1" width="15.625" style="136" customWidth="1"/>
    <col min="2" max="2" width="16.625" style="136" customWidth="1"/>
    <col min="3" max="3" width="18.875" style="136" customWidth="1"/>
    <col min="4" max="4" width="8.625" style="136" customWidth="1"/>
    <col min="5" max="5" width="20.875" style="136" customWidth="1"/>
    <col min="6" max="6" width="8.625" style="136" customWidth="1"/>
    <col min="7" max="7" width="21" style="136" customWidth="1"/>
    <col min="8" max="8" width="14.5" style="136" customWidth="1"/>
    <col min="9" max="9" width="13.25" style="136" customWidth="1"/>
    <col min="10" max="10" width="12.25" style="136" customWidth="1"/>
    <col min="11" max="11" width="11.375" style="136" customWidth="1"/>
    <col min="12" max="12" width="9.75" style="136" customWidth="1"/>
    <col min="13" max="13" width="13" style="136" customWidth="1"/>
    <col min="14" max="14" width="10.375" style="136" customWidth="1"/>
    <col min="15" max="15" width="12" style="136" customWidth="1"/>
    <col min="16" max="16" width="9.75" style="136" customWidth="1"/>
    <col min="17" max="17" width="9.125" style="136" customWidth="1"/>
    <col min="18" max="18" width="9.875" style="136" customWidth="1"/>
    <col min="19" max="19" width="6.125" style="136" customWidth="1"/>
    <col min="20" max="20" width="9.5" style="136" customWidth="1"/>
    <col min="21" max="22" width="9.375" style="136" customWidth="1"/>
    <col min="23" max="23" width="9.625" style="136" customWidth="1"/>
    <col min="24" max="24" width="8.625" style="136" customWidth="1"/>
    <col min="25" max="16384" width="8.85" style="136"/>
  </cols>
  <sheetData>
    <row r="1" ht="18.75" customHeight="1" spans="1:24">
      <c r="A1" s="137"/>
      <c r="B1" s="137"/>
      <c r="C1" s="137"/>
      <c r="D1" s="137"/>
      <c r="E1" s="137"/>
      <c r="F1" s="137"/>
      <c r="G1" s="137"/>
      <c r="H1" s="137"/>
      <c r="I1" s="137"/>
      <c r="J1" s="137"/>
      <c r="K1" s="137"/>
      <c r="L1" s="137"/>
      <c r="M1" s="153"/>
      <c r="N1" s="153"/>
      <c r="O1" s="153"/>
      <c r="P1" s="153"/>
      <c r="Q1" s="153"/>
      <c r="R1" s="153"/>
      <c r="S1" s="153"/>
      <c r="T1" s="153"/>
      <c r="U1" s="153"/>
      <c r="V1" s="153"/>
      <c r="W1" s="153"/>
      <c r="X1" s="153" t="s">
        <v>145</v>
      </c>
    </row>
    <row r="2" ht="45" customHeight="1" spans="1:24">
      <c r="A2" s="138" t="s">
        <v>146</v>
      </c>
      <c r="B2" s="138"/>
      <c r="C2" s="138"/>
      <c r="D2" s="138"/>
      <c r="E2" s="138"/>
      <c r="F2" s="138"/>
      <c r="G2" s="138"/>
      <c r="H2" s="138"/>
      <c r="I2" s="138"/>
      <c r="J2" s="138"/>
      <c r="K2" s="138"/>
      <c r="L2" s="138"/>
      <c r="M2" s="138"/>
      <c r="N2" s="138"/>
      <c r="O2" s="138"/>
      <c r="P2" s="138"/>
      <c r="Q2" s="138"/>
      <c r="R2" s="138"/>
      <c r="S2" s="138"/>
      <c r="T2" s="138"/>
      <c r="U2" s="138"/>
      <c r="V2" s="138"/>
      <c r="W2" s="138"/>
      <c r="X2" s="138"/>
    </row>
    <row r="3" ht="18.75" customHeight="1" spans="1:24">
      <c r="A3" s="139" t="str">
        <f>"单位名称："&amp;"易门县人力资源和社会保障局（本级）"</f>
        <v>单位名称：易门县人力资源和社会保障局（本级）</v>
      </c>
      <c r="B3" s="139"/>
      <c r="C3" s="139"/>
      <c r="D3" s="139"/>
      <c r="E3" s="139"/>
      <c r="F3" s="139"/>
      <c r="G3" s="139"/>
      <c r="H3" s="140"/>
      <c r="I3" s="140"/>
      <c r="J3" s="140"/>
      <c r="K3" s="140"/>
      <c r="L3" s="140"/>
      <c r="M3" s="153"/>
      <c r="N3" s="153"/>
      <c r="O3" s="153"/>
      <c r="P3" s="153"/>
      <c r="Q3" s="153"/>
      <c r="R3" s="153"/>
      <c r="S3" s="153"/>
      <c r="T3" s="153"/>
      <c r="U3" s="153"/>
      <c r="V3" s="153"/>
      <c r="W3" s="153"/>
      <c r="X3" s="153" t="s">
        <v>29</v>
      </c>
    </row>
    <row r="4" ht="18.75" customHeight="1" spans="1:24">
      <c r="A4" s="141" t="s">
        <v>147</v>
      </c>
      <c r="B4" s="141" t="s">
        <v>148</v>
      </c>
      <c r="C4" s="141" t="s">
        <v>149</v>
      </c>
      <c r="D4" s="141" t="s">
        <v>150</v>
      </c>
      <c r="E4" s="141" t="s">
        <v>151</v>
      </c>
      <c r="F4" s="141" t="s">
        <v>152</v>
      </c>
      <c r="G4" s="141" t="s">
        <v>153</v>
      </c>
      <c r="H4" s="142" t="s">
        <v>154</v>
      </c>
      <c r="I4" s="142"/>
      <c r="J4" s="141"/>
      <c r="K4" s="141"/>
      <c r="L4" s="141"/>
      <c r="M4" s="141"/>
      <c r="N4" s="141"/>
      <c r="O4" s="141"/>
      <c r="P4" s="141"/>
      <c r="Q4" s="141"/>
      <c r="R4" s="141"/>
      <c r="S4" s="141"/>
      <c r="T4" s="141"/>
      <c r="U4" s="141"/>
      <c r="V4" s="141"/>
      <c r="W4" s="141"/>
      <c r="X4" s="141"/>
    </row>
    <row r="5" ht="18.75" customHeight="1" spans="1:24">
      <c r="A5" s="141"/>
      <c r="B5" s="141"/>
      <c r="C5" s="141"/>
      <c r="D5" s="141"/>
      <c r="E5" s="141"/>
      <c r="F5" s="141"/>
      <c r="G5" s="141"/>
      <c r="H5" s="142" t="s">
        <v>155</v>
      </c>
      <c r="I5" s="142" t="s">
        <v>156</v>
      </c>
      <c r="J5" s="141"/>
      <c r="K5" s="141"/>
      <c r="L5" s="141"/>
      <c r="M5" s="141" t="s">
        <v>157</v>
      </c>
      <c r="N5" s="141" t="s">
        <v>158</v>
      </c>
      <c r="O5" s="141" t="s">
        <v>159</v>
      </c>
      <c r="P5" s="141"/>
      <c r="Q5" s="141"/>
      <c r="R5" s="141" t="s">
        <v>38</v>
      </c>
      <c r="S5" s="141" t="s">
        <v>39</v>
      </c>
      <c r="T5" s="141"/>
      <c r="U5" s="141"/>
      <c r="V5" s="141"/>
      <c r="W5" s="141"/>
      <c r="X5" s="141"/>
    </row>
    <row r="6" ht="18.75" customHeight="1" spans="1:24">
      <c r="A6" s="141"/>
      <c r="B6" s="141"/>
      <c r="C6" s="141"/>
      <c r="D6" s="141"/>
      <c r="E6" s="141"/>
      <c r="F6" s="141"/>
      <c r="G6" s="141"/>
      <c r="H6" s="142"/>
      <c r="I6" s="142" t="s">
        <v>160</v>
      </c>
      <c r="J6" s="141"/>
      <c r="K6" s="141" t="s">
        <v>161</v>
      </c>
      <c r="L6" s="141" t="s">
        <v>162</v>
      </c>
      <c r="M6" s="141" t="s">
        <v>157</v>
      </c>
      <c r="N6" s="141" t="s">
        <v>158</v>
      </c>
      <c r="O6" s="141" t="s">
        <v>35</v>
      </c>
      <c r="P6" s="141" t="s">
        <v>36</v>
      </c>
      <c r="Q6" s="141" t="s">
        <v>37</v>
      </c>
      <c r="R6" s="141"/>
      <c r="S6" s="141" t="s">
        <v>34</v>
      </c>
      <c r="T6" s="141" t="s">
        <v>40</v>
      </c>
      <c r="U6" s="141" t="s">
        <v>41</v>
      </c>
      <c r="V6" s="141" t="s">
        <v>42</v>
      </c>
      <c r="W6" s="141" t="s">
        <v>43</v>
      </c>
      <c r="X6" s="141" t="s">
        <v>44</v>
      </c>
    </row>
    <row r="7" ht="42" customHeight="1" spans="1:24">
      <c r="A7" s="141"/>
      <c r="B7" s="141"/>
      <c r="C7" s="141"/>
      <c r="D7" s="141"/>
      <c r="E7" s="141"/>
      <c r="F7" s="141"/>
      <c r="G7" s="141"/>
      <c r="H7" s="142"/>
      <c r="I7" s="142" t="s">
        <v>34</v>
      </c>
      <c r="J7" s="141" t="s">
        <v>163</v>
      </c>
      <c r="K7" s="141"/>
      <c r="L7" s="141"/>
      <c r="M7" s="141"/>
      <c r="N7" s="141"/>
      <c r="O7" s="141"/>
      <c r="P7" s="141"/>
      <c r="Q7" s="141"/>
      <c r="R7" s="141"/>
      <c r="S7" s="141"/>
      <c r="T7" s="141"/>
      <c r="U7" s="141"/>
      <c r="V7" s="141"/>
      <c r="W7" s="141"/>
      <c r="X7" s="141"/>
    </row>
    <row r="8" ht="18.75" customHeight="1" spans="1:24">
      <c r="A8" s="143" t="s">
        <v>45</v>
      </c>
      <c r="B8" s="143">
        <v>2</v>
      </c>
      <c r="C8" s="143">
        <v>3</v>
      </c>
      <c r="D8" s="143">
        <v>4</v>
      </c>
      <c r="E8" s="143">
        <v>5</v>
      </c>
      <c r="F8" s="143">
        <v>6</v>
      </c>
      <c r="G8" s="143">
        <v>7</v>
      </c>
      <c r="H8" s="143">
        <v>8</v>
      </c>
      <c r="I8" s="143">
        <v>9</v>
      </c>
      <c r="J8" s="154">
        <v>10</v>
      </c>
      <c r="K8" s="155">
        <v>11</v>
      </c>
      <c r="L8" s="155">
        <v>12</v>
      </c>
      <c r="M8" s="155">
        <v>13</v>
      </c>
      <c r="N8" s="155">
        <v>14</v>
      </c>
      <c r="O8" s="155">
        <v>15</v>
      </c>
      <c r="P8" s="155">
        <v>16</v>
      </c>
      <c r="Q8" s="155">
        <v>17</v>
      </c>
      <c r="R8" s="155">
        <v>18</v>
      </c>
      <c r="S8" s="155">
        <v>19</v>
      </c>
      <c r="T8" s="155">
        <v>20</v>
      </c>
      <c r="U8" s="155">
        <v>21</v>
      </c>
      <c r="V8" s="155">
        <v>22</v>
      </c>
      <c r="W8" s="155">
        <v>23</v>
      </c>
      <c r="X8" s="155">
        <v>24</v>
      </c>
    </row>
    <row r="9" s="135" customFormat="1" ht="26" customHeight="1" spans="1:24">
      <c r="A9" s="118" t="s">
        <v>54</v>
      </c>
      <c r="B9" s="144"/>
      <c r="C9" s="144"/>
      <c r="D9" s="144"/>
      <c r="E9" s="144"/>
      <c r="F9" s="144"/>
      <c r="G9" s="144"/>
      <c r="H9" s="145"/>
      <c r="I9" s="145"/>
      <c r="J9" s="156"/>
      <c r="K9" s="157"/>
      <c r="L9" s="158"/>
      <c r="M9" s="158"/>
      <c r="N9" s="158"/>
      <c r="O9" s="158"/>
      <c r="P9" s="159"/>
      <c r="Q9" s="159"/>
      <c r="R9" s="159"/>
      <c r="S9" s="159"/>
      <c r="T9" s="159"/>
      <c r="U9" s="159"/>
      <c r="V9" s="159"/>
      <c r="W9" s="159"/>
      <c r="X9" s="159"/>
    </row>
    <row r="10" s="135" customFormat="1" ht="26" customHeight="1" spans="1:24">
      <c r="A10" s="118" t="s">
        <v>54</v>
      </c>
      <c r="B10" s="118" t="s">
        <v>164</v>
      </c>
      <c r="C10" s="118" t="s">
        <v>165</v>
      </c>
      <c r="D10" s="118">
        <v>2080101</v>
      </c>
      <c r="E10" s="146" t="s">
        <v>74</v>
      </c>
      <c r="F10" s="118">
        <v>30101</v>
      </c>
      <c r="G10" s="146" t="s">
        <v>166</v>
      </c>
      <c r="H10" s="147">
        <v>636516</v>
      </c>
      <c r="I10" s="147">
        <v>636516</v>
      </c>
      <c r="J10" s="160"/>
      <c r="K10" s="160"/>
      <c r="L10" s="161"/>
      <c r="M10" s="147">
        <v>636516</v>
      </c>
      <c r="N10" s="162"/>
      <c r="O10" s="162"/>
      <c r="P10" s="159"/>
      <c r="Q10" s="159"/>
      <c r="R10" s="159"/>
      <c r="S10" s="159"/>
      <c r="T10" s="159"/>
      <c r="U10" s="159"/>
      <c r="V10" s="159"/>
      <c r="W10" s="159"/>
      <c r="X10" s="159"/>
    </row>
    <row r="11" s="135" customFormat="1" ht="26" customHeight="1" spans="1:24">
      <c r="A11" s="118" t="s">
        <v>54</v>
      </c>
      <c r="B11" s="118" t="s">
        <v>164</v>
      </c>
      <c r="C11" s="118" t="s">
        <v>165</v>
      </c>
      <c r="D11" s="118">
        <v>2080101</v>
      </c>
      <c r="E11" s="146" t="s">
        <v>74</v>
      </c>
      <c r="F11" s="118">
        <v>30102</v>
      </c>
      <c r="G11" s="146" t="s">
        <v>167</v>
      </c>
      <c r="H11" s="147">
        <v>716112</v>
      </c>
      <c r="I11" s="147">
        <v>716112</v>
      </c>
      <c r="J11" s="160"/>
      <c r="K11" s="160"/>
      <c r="L11" s="161"/>
      <c r="M11" s="147">
        <v>716112</v>
      </c>
      <c r="N11" s="162"/>
      <c r="O11" s="162"/>
      <c r="P11" s="159"/>
      <c r="Q11" s="159"/>
      <c r="R11" s="159"/>
      <c r="S11" s="159"/>
      <c r="T11" s="159"/>
      <c r="U11" s="159"/>
      <c r="V11" s="159"/>
      <c r="W11" s="159"/>
      <c r="X11" s="159"/>
    </row>
    <row r="12" s="135" customFormat="1" ht="26" customHeight="1" spans="1:24">
      <c r="A12" s="118" t="s">
        <v>54</v>
      </c>
      <c r="B12" s="118" t="s">
        <v>164</v>
      </c>
      <c r="C12" s="118" t="s">
        <v>165</v>
      </c>
      <c r="D12" s="118">
        <v>2210203</v>
      </c>
      <c r="E12" s="146" t="s">
        <v>117</v>
      </c>
      <c r="F12" s="118">
        <v>30102</v>
      </c>
      <c r="G12" s="146" t="s">
        <v>167</v>
      </c>
      <c r="H12" s="147">
        <v>4116</v>
      </c>
      <c r="I12" s="147">
        <v>4116</v>
      </c>
      <c r="J12" s="160"/>
      <c r="K12" s="160"/>
      <c r="L12" s="161"/>
      <c r="M12" s="147">
        <v>4116</v>
      </c>
      <c r="N12" s="162"/>
      <c r="O12" s="162"/>
      <c r="P12" s="159"/>
      <c r="Q12" s="159"/>
      <c r="R12" s="159"/>
      <c r="S12" s="159"/>
      <c r="T12" s="159"/>
      <c r="U12" s="159"/>
      <c r="V12" s="159"/>
      <c r="W12" s="159"/>
      <c r="X12" s="159"/>
    </row>
    <row r="13" s="135" customFormat="1" ht="26" customHeight="1" spans="1:24">
      <c r="A13" s="118" t="s">
        <v>54</v>
      </c>
      <c r="B13" s="118" t="s">
        <v>164</v>
      </c>
      <c r="C13" s="118" t="s">
        <v>165</v>
      </c>
      <c r="D13" s="118">
        <v>2080101</v>
      </c>
      <c r="E13" s="146" t="s">
        <v>74</v>
      </c>
      <c r="F13" s="118">
        <v>30103</v>
      </c>
      <c r="G13" s="146" t="s">
        <v>168</v>
      </c>
      <c r="H13" s="147">
        <v>53043</v>
      </c>
      <c r="I13" s="147">
        <v>53043</v>
      </c>
      <c r="J13" s="160"/>
      <c r="K13" s="160"/>
      <c r="L13" s="161"/>
      <c r="M13" s="147">
        <v>53043</v>
      </c>
      <c r="N13" s="162"/>
      <c r="O13" s="162"/>
      <c r="P13" s="159"/>
      <c r="Q13" s="159"/>
      <c r="R13" s="159"/>
      <c r="S13" s="159"/>
      <c r="T13" s="159"/>
      <c r="U13" s="159"/>
      <c r="V13" s="159"/>
      <c r="W13" s="159"/>
      <c r="X13" s="159"/>
    </row>
    <row r="14" s="135" customFormat="1" ht="26" customHeight="1" spans="1:24">
      <c r="A14" s="118" t="s">
        <v>54</v>
      </c>
      <c r="B14" s="118" t="s">
        <v>164</v>
      </c>
      <c r="C14" s="118" t="s">
        <v>165</v>
      </c>
      <c r="D14" s="118">
        <v>2080101</v>
      </c>
      <c r="E14" s="146" t="s">
        <v>74</v>
      </c>
      <c r="F14" s="118">
        <v>30103</v>
      </c>
      <c r="G14" s="146" t="s">
        <v>168</v>
      </c>
      <c r="H14" s="147">
        <v>3600</v>
      </c>
      <c r="I14" s="147">
        <v>3600</v>
      </c>
      <c r="J14" s="160"/>
      <c r="K14" s="160"/>
      <c r="L14" s="161"/>
      <c r="M14" s="147">
        <v>3600</v>
      </c>
      <c r="N14" s="162"/>
      <c r="O14" s="162"/>
      <c r="P14" s="159"/>
      <c r="Q14" s="159"/>
      <c r="R14" s="159"/>
      <c r="S14" s="159"/>
      <c r="T14" s="159"/>
      <c r="U14" s="159"/>
      <c r="V14" s="159"/>
      <c r="W14" s="159"/>
      <c r="X14" s="159"/>
    </row>
    <row r="15" s="135" customFormat="1" ht="26" customHeight="1" spans="1:24">
      <c r="A15" s="118" t="s">
        <v>54</v>
      </c>
      <c r="B15" s="118" t="s">
        <v>169</v>
      </c>
      <c r="C15" s="118" t="s">
        <v>142</v>
      </c>
      <c r="D15" s="118">
        <v>2080101</v>
      </c>
      <c r="E15" s="146" t="s">
        <v>74</v>
      </c>
      <c r="F15" s="118">
        <v>30217</v>
      </c>
      <c r="G15" s="146" t="s">
        <v>142</v>
      </c>
      <c r="H15" s="147">
        <v>7080</v>
      </c>
      <c r="I15" s="147">
        <v>7080</v>
      </c>
      <c r="J15" s="160"/>
      <c r="K15" s="160"/>
      <c r="L15" s="161"/>
      <c r="M15" s="147">
        <v>7080</v>
      </c>
      <c r="N15" s="162"/>
      <c r="O15" s="162"/>
      <c r="P15" s="159"/>
      <c r="Q15" s="159"/>
      <c r="R15" s="159"/>
      <c r="S15" s="159"/>
      <c r="T15" s="159"/>
      <c r="U15" s="159"/>
      <c r="V15" s="159"/>
      <c r="W15" s="159"/>
      <c r="X15" s="159"/>
    </row>
    <row r="16" s="135" customFormat="1" ht="26" customHeight="1" spans="1:24">
      <c r="A16" s="118" t="s">
        <v>54</v>
      </c>
      <c r="B16" s="118" t="s">
        <v>169</v>
      </c>
      <c r="C16" s="118" t="s">
        <v>142</v>
      </c>
      <c r="D16" s="118">
        <v>2080103</v>
      </c>
      <c r="E16" s="146" t="s">
        <v>76</v>
      </c>
      <c r="F16" s="118">
        <v>30217</v>
      </c>
      <c r="G16" s="146" t="s">
        <v>142</v>
      </c>
      <c r="H16" s="147">
        <v>7080</v>
      </c>
      <c r="I16" s="147">
        <v>7080</v>
      </c>
      <c r="J16" s="160"/>
      <c r="K16" s="160"/>
      <c r="L16" s="161"/>
      <c r="M16" s="147">
        <v>7080</v>
      </c>
      <c r="N16" s="162"/>
      <c r="O16" s="162"/>
      <c r="P16" s="159"/>
      <c r="Q16" s="159"/>
      <c r="R16" s="159"/>
      <c r="S16" s="159"/>
      <c r="T16" s="159"/>
      <c r="U16" s="159"/>
      <c r="V16" s="159"/>
      <c r="W16" s="159"/>
      <c r="X16" s="159"/>
    </row>
    <row r="17" s="135" customFormat="1" ht="26" customHeight="1" spans="1:24">
      <c r="A17" s="118" t="s">
        <v>54</v>
      </c>
      <c r="B17" s="118" t="s">
        <v>170</v>
      </c>
      <c r="C17" s="118" t="s">
        <v>171</v>
      </c>
      <c r="D17" s="118">
        <v>2080103</v>
      </c>
      <c r="E17" s="146" t="s">
        <v>76</v>
      </c>
      <c r="F17" s="118">
        <v>30107</v>
      </c>
      <c r="G17" s="146" t="s">
        <v>172</v>
      </c>
      <c r="H17" s="147">
        <v>180000</v>
      </c>
      <c r="I17" s="147">
        <v>180000</v>
      </c>
      <c r="J17" s="160"/>
      <c r="K17" s="160"/>
      <c r="L17" s="161"/>
      <c r="M17" s="147">
        <v>180000</v>
      </c>
      <c r="N17" s="162"/>
      <c r="O17" s="162"/>
      <c r="P17" s="159"/>
      <c r="Q17" s="159"/>
      <c r="R17" s="159"/>
      <c r="S17" s="159"/>
      <c r="T17" s="159"/>
      <c r="U17" s="159"/>
      <c r="V17" s="159"/>
      <c r="W17" s="159"/>
      <c r="X17" s="159"/>
    </row>
    <row r="18" s="135" customFormat="1" ht="26" customHeight="1" spans="1:24">
      <c r="A18" s="118" t="s">
        <v>54</v>
      </c>
      <c r="B18" s="118" t="s">
        <v>173</v>
      </c>
      <c r="C18" s="118" t="s">
        <v>115</v>
      </c>
      <c r="D18" s="118">
        <v>2210201</v>
      </c>
      <c r="E18" s="146" t="s">
        <v>115</v>
      </c>
      <c r="F18" s="118">
        <v>30113</v>
      </c>
      <c r="G18" s="146" t="s">
        <v>115</v>
      </c>
      <c r="H18" s="147">
        <v>348924</v>
      </c>
      <c r="I18" s="147">
        <v>348924</v>
      </c>
      <c r="J18" s="160"/>
      <c r="K18" s="160"/>
      <c r="L18" s="161"/>
      <c r="M18" s="147">
        <v>348924</v>
      </c>
      <c r="N18" s="162"/>
      <c r="O18" s="162"/>
      <c r="P18" s="159"/>
      <c r="Q18" s="159"/>
      <c r="R18" s="159"/>
      <c r="S18" s="159"/>
      <c r="T18" s="159"/>
      <c r="U18" s="159"/>
      <c r="V18" s="159"/>
      <c r="W18" s="159"/>
      <c r="X18" s="159"/>
    </row>
    <row r="19" s="135" customFormat="1" ht="26" customHeight="1" spans="1:24">
      <c r="A19" s="118" t="s">
        <v>54</v>
      </c>
      <c r="B19" s="118" t="s">
        <v>174</v>
      </c>
      <c r="C19" s="118" t="s">
        <v>175</v>
      </c>
      <c r="D19" s="118">
        <v>2080101</v>
      </c>
      <c r="E19" s="146" t="s">
        <v>74</v>
      </c>
      <c r="F19" s="118">
        <v>30103</v>
      </c>
      <c r="G19" s="146" t="s">
        <v>168</v>
      </c>
      <c r="H19" s="147">
        <v>135912</v>
      </c>
      <c r="I19" s="147">
        <v>135912</v>
      </c>
      <c r="J19" s="160"/>
      <c r="K19" s="160"/>
      <c r="L19" s="161"/>
      <c r="M19" s="147">
        <v>135912</v>
      </c>
      <c r="N19" s="162"/>
      <c r="O19" s="162"/>
      <c r="P19" s="159"/>
      <c r="Q19" s="159"/>
      <c r="R19" s="159"/>
      <c r="S19" s="159"/>
      <c r="T19" s="159"/>
      <c r="U19" s="159"/>
      <c r="V19" s="159"/>
      <c r="W19" s="159"/>
      <c r="X19" s="159"/>
    </row>
    <row r="20" s="135" customFormat="1" ht="26" customHeight="1" spans="1:24">
      <c r="A20" s="118" t="s">
        <v>54</v>
      </c>
      <c r="B20" s="118" t="s">
        <v>176</v>
      </c>
      <c r="C20" s="118" t="s">
        <v>177</v>
      </c>
      <c r="D20" s="118">
        <v>2080101</v>
      </c>
      <c r="E20" s="146" t="s">
        <v>74</v>
      </c>
      <c r="F20" s="118">
        <v>30231</v>
      </c>
      <c r="G20" s="146" t="s">
        <v>178</v>
      </c>
      <c r="H20" s="147">
        <v>19400</v>
      </c>
      <c r="I20" s="147">
        <v>19400</v>
      </c>
      <c r="J20" s="160"/>
      <c r="K20" s="160"/>
      <c r="L20" s="161"/>
      <c r="M20" s="147">
        <v>19400</v>
      </c>
      <c r="N20" s="162"/>
      <c r="O20" s="162"/>
      <c r="P20" s="159"/>
      <c r="Q20" s="159"/>
      <c r="R20" s="159"/>
      <c r="S20" s="159"/>
      <c r="T20" s="159"/>
      <c r="U20" s="159"/>
      <c r="V20" s="159"/>
      <c r="W20" s="159"/>
      <c r="X20" s="159"/>
    </row>
    <row r="21" s="135" customFormat="1" ht="30" customHeight="1" spans="1:24">
      <c r="A21" s="118" t="s">
        <v>54</v>
      </c>
      <c r="B21" s="118" t="s">
        <v>179</v>
      </c>
      <c r="C21" s="118" t="s">
        <v>180</v>
      </c>
      <c r="D21" s="118">
        <v>2080505</v>
      </c>
      <c r="E21" s="148" t="s">
        <v>88</v>
      </c>
      <c r="F21" s="118">
        <v>30108</v>
      </c>
      <c r="G21" s="148" t="s">
        <v>181</v>
      </c>
      <c r="H21" s="147">
        <v>422984.8</v>
      </c>
      <c r="I21" s="147">
        <v>422984.8</v>
      </c>
      <c r="J21" s="160"/>
      <c r="K21" s="160"/>
      <c r="L21" s="161"/>
      <c r="M21" s="147">
        <v>422984.8</v>
      </c>
      <c r="N21" s="162"/>
      <c r="O21" s="162"/>
      <c r="P21" s="159"/>
      <c r="Q21" s="159"/>
      <c r="R21" s="159"/>
      <c r="S21" s="159"/>
      <c r="T21" s="159"/>
      <c r="U21" s="159"/>
      <c r="V21" s="159"/>
      <c r="W21" s="159"/>
      <c r="X21" s="159"/>
    </row>
    <row r="22" s="135" customFormat="1" ht="26" customHeight="1" spans="1:24">
      <c r="A22" s="118" t="s">
        <v>54</v>
      </c>
      <c r="B22" s="118" t="s">
        <v>179</v>
      </c>
      <c r="C22" s="118" t="s">
        <v>180</v>
      </c>
      <c r="D22" s="118">
        <v>2101101</v>
      </c>
      <c r="E22" s="148" t="s">
        <v>103</v>
      </c>
      <c r="F22" s="118">
        <v>30110</v>
      </c>
      <c r="G22" s="148" t="s">
        <v>182</v>
      </c>
      <c r="H22" s="147">
        <v>116123.89</v>
      </c>
      <c r="I22" s="147">
        <v>116123.89</v>
      </c>
      <c r="J22" s="160"/>
      <c r="K22" s="160"/>
      <c r="L22" s="161"/>
      <c r="M22" s="147">
        <v>116123.89</v>
      </c>
      <c r="N22" s="162"/>
      <c r="O22" s="162"/>
      <c r="P22" s="159"/>
      <c r="Q22" s="159"/>
      <c r="R22" s="159"/>
      <c r="S22" s="159"/>
      <c r="T22" s="159"/>
      <c r="U22" s="159"/>
      <c r="V22" s="159"/>
      <c r="W22" s="159"/>
      <c r="X22" s="159"/>
    </row>
    <row r="23" s="135" customFormat="1" ht="26" customHeight="1" spans="1:24">
      <c r="A23" s="118" t="s">
        <v>54</v>
      </c>
      <c r="B23" s="118" t="s">
        <v>179</v>
      </c>
      <c r="C23" s="118" t="s">
        <v>180</v>
      </c>
      <c r="D23" s="118">
        <v>2101102</v>
      </c>
      <c r="E23" s="148" t="s">
        <v>105</v>
      </c>
      <c r="F23" s="118">
        <v>30110</v>
      </c>
      <c r="G23" s="148" t="s">
        <v>182</v>
      </c>
      <c r="H23" s="147">
        <v>103299.48</v>
      </c>
      <c r="I23" s="147">
        <v>103299.48</v>
      </c>
      <c r="J23" s="160"/>
      <c r="K23" s="160"/>
      <c r="L23" s="161"/>
      <c r="M23" s="147">
        <v>103299.48</v>
      </c>
      <c r="N23" s="162"/>
      <c r="O23" s="162"/>
      <c r="P23" s="159"/>
      <c r="Q23" s="159"/>
      <c r="R23" s="159"/>
      <c r="S23" s="159"/>
      <c r="T23" s="159"/>
      <c r="U23" s="159"/>
      <c r="V23" s="159"/>
      <c r="W23" s="159"/>
      <c r="X23" s="159"/>
    </row>
    <row r="24" s="135" customFormat="1" ht="26" customHeight="1" spans="1:24">
      <c r="A24" s="118" t="s">
        <v>54</v>
      </c>
      <c r="B24" s="118" t="s">
        <v>179</v>
      </c>
      <c r="C24" s="118" t="s">
        <v>180</v>
      </c>
      <c r="D24" s="118">
        <v>2101103</v>
      </c>
      <c r="E24" s="148" t="s">
        <v>107</v>
      </c>
      <c r="F24" s="118">
        <v>30111</v>
      </c>
      <c r="G24" s="148" t="s">
        <v>183</v>
      </c>
      <c r="H24" s="147">
        <v>144255.48</v>
      </c>
      <c r="I24" s="147">
        <v>144255.48</v>
      </c>
      <c r="J24" s="160"/>
      <c r="K24" s="160"/>
      <c r="L24" s="161"/>
      <c r="M24" s="147">
        <v>144255.48</v>
      </c>
      <c r="N24" s="162"/>
      <c r="O24" s="162"/>
      <c r="P24" s="159"/>
      <c r="Q24" s="159"/>
      <c r="R24" s="159"/>
      <c r="S24" s="159"/>
      <c r="T24" s="159"/>
      <c r="U24" s="159"/>
      <c r="V24" s="159"/>
      <c r="W24" s="159"/>
      <c r="X24" s="159"/>
    </row>
    <row r="25" s="135" customFormat="1" ht="29" customHeight="1" spans="1:24">
      <c r="A25" s="118" t="s">
        <v>54</v>
      </c>
      <c r="B25" s="118" t="s">
        <v>179</v>
      </c>
      <c r="C25" s="118" t="s">
        <v>180</v>
      </c>
      <c r="D25" s="118">
        <v>2101199</v>
      </c>
      <c r="E25" s="148" t="s">
        <v>109</v>
      </c>
      <c r="F25" s="118">
        <v>30112</v>
      </c>
      <c r="G25" s="146" t="s">
        <v>184</v>
      </c>
      <c r="H25" s="147">
        <v>8119</v>
      </c>
      <c r="I25" s="147">
        <v>8119</v>
      </c>
      <c r="J25" s="160"/>
      <c r="K25" s="160"/>
      <c r="L25" s="161"/>
      <c r="M25" s="147">
        <v>8119</v>
      </c>
      <c r="N25" s="162"/>
      <c r="O25" s="162"/>
      <c r="P25" s="159"/>
      <c r="Q25" s="159"/>
      <c r="R25" s="159"/>
      <c r="S25" s="159"/>
      <c r="T25" s="159"/>
      <c r="U25" s="159"/>
      <c r="V25" s="159"/>
      <c r="W25" s="159"/>
      <c r="X25" s="159"/>
    </row>
    <row r="26" s="135" customFormat="1" ht="27" customHeight="1" spans="1:24">
      <c r="A26" s="118" t="s">
        <v>54</v>
      </c>
      <c r="B26" s="118" t="s">
        <v>179</v>
      </c>
      <c r="C26" s="118" t="s">
        <v>180</v>
      </c>
      <c r="D26" s="118">
        <v>2101199</v>
      </c>
      <c r="E26" s="148" t="s">
        <v>109</v>
      </c>
      <c r="F26" s="118">
        <v>30112</v>
      </c>
      <c r="G26" s="146" t="s">
        <v>184</v>
      </c>
      <c r="H26" s="147">
        <v>4589</v>
      </c>
      <c r="I26" s="147">
        <v>4589</v>
      </c>
      <c r="J26" s="160"/>
      <c r="K26" s="160"/>
      <c r="L26" s="161"/>
      <c r="M26" s="147">
        <v>4589</v>
      </c>
      <c r="N26" s="162"/>
      <c r="O26" s="162"/>
      <c r="P26" s="159"/>
      <c r="Q26" s="159"/>
      <c r="R26" s="159"/>
      <c r="S26" s="159"/>
      <c r="T26" s="159"/>
      <c r="U26" s="159"/>
      <c r="V26" s="159"/>
      <c r="W26" s="159"/>
      <c r="X26" s="159"/>
    </row>
    <row r="27" s="135" customFormat="1" ht="32" customHeight="1" spans="1:24">
      <c r="A27" s="118" t="s">
        <v>54</v>
      </c>
      <c r="B27" s="118" t="s">
        <v>179</v>
      </c>
      <c r="C27" s="118" t="s">
        <v>180</v>
      </c>
      <c r="D27" s="118">
        <v>2101199</v>
      </c>
      <c r="E27" s="148" t="s">
        <v>109</v>
      </c>
      <c r="F27" s="118">
        <v>30112</v>
      </c>
      <c r="G27" s="146" t="s">
        <v>184</v>
      </c>
      <c r="H27" s="147">
        <v>5287.31</v>
      </c>
      <c r="I27" s="147">
        <v>5287.31</v>
      </c>
      <c r="J27" s="160"/>
      <c r="K27" s="160"/>
      <c r="L27" s="161"/>
      <c r="M27" s="147">
        <v>5287.31</v>
      </c>
      <c r="N27" s="162"/>
      <c r="O27" s="162"/>
      <c r="P27" s="159"/>
      <c r="Q27" s="159"/>
      <c r="R27" s="159"/>
      <c r="S27" s="159"/>
      <c r="T27" s="159"/>
      <c r="U27" s="159"/>
      <c r="V27" s="159"/>
      <c r="W27" s="159"/>
      <c r="X27" s="159"/>
    </row>
    <row r="28" s="135" customFormat="1" ht="26" customHeight="1" spans="1:24">
      <c r="A28" s="118" t="s">
        <v>54</v>
      </c>
      <c r="B28" s="118" t="s">
        <v>179</v>
      </c>
      <c r="C28" s="118" t="s">
        <v>180</v>
      </c>
      <c r="D28" s="118">
        <v>2080101</v>
      </c>
      <c r="E28" s="146" t="s">
        <v>74</v>
      </c>
      <c r="F28" s="118">
        <v>30112</v>
      </c>
      <c r="G28" s="146" t="s">
        <v>184</v>
      </c>
      <c r="H28" s="147">
        <v>1585.96</v>
      </c>
      <c r="I28" s="147">
        <v>1585.96</v>
      </c>
      <c r="J28" s="160"/>
      <c r="K28" s="160"/>
      <c r="L28" s="161"/>
      <c r="M28" s="147">
        <v>1585.96</v>
      </c>
      <c r="N28" s="162"/>
      <c r="O28" s="162"/>
      <c r="P28" s="159"/>
      <c r="Q28" s="159"/>
      <c r="R28" s="159"/>
      <c r="S28" s="159"/>
      <c r="T28" s="159"/>
      <c r="U28" s="159"/>
      <c r="V28" s="159"/>
      <c r="W28" s="159"/>
      <c r="X28" s="159"/>
    </row>
    <row r="29" s="135" customFormat="1" ht="26" customHeight="1" spans="1:24">
      <c r="A29" s="118" t="s">
        <v>54</v>
      </c>
      <c r="B29" s="118" t="s">
        <v>179</v>
      </c>
      <c r="C29" s="118" t="s">
        <v>180</v>
      </c>
      <c r="D29" s="118">
        <v>2080103</v>
      </c>
      <c r="E29" s="146" t="s">
        <v>76</v>
      </c>
      <c r="F29" s="118">
        <v>30112</v>
      </c>
      <c r="G29" s="146" t="s">
        <v>184</v>
      </c>
      <c r="H29" s="147">
        <v>8712</v>
      </c>
      <c r="I29" s="147">
        <v>8712</v>
      </c>
      <c r="J29" s="160"/>
      <c r="K29" s="160"/>
      <c r="L29" s="161"/>
      <c r="M29" s="147">
        <v>8712</v>
      </c>
      <c r="N29" s="162"/>
      <c r="O29" s="162"/>
      <c r="P29" s="159"/>
      <c r="Q29" s="159"/>
      <c r="R29" s="159"/>
      <c r="S29" s="159"/>
      <c r="T29" s="159"/>
      <c r="U29" s="159"/>
      <c r="V29" s="159"/>
      <c r="W29" s="159"/>
      <c r="X29" s="159"/>
    </row>
    <row r="30" s="135" customFormat="1" ht="26" customHeight="1" spans="1:24">
      <c r="A30" s="118" t="s">
        <v>54</v>
      </c>
      <c r="B30" s="118" t="s">
        <v>185</v>
      </c>
      <c r="C30" s="118" t="s">
        <v>186</v>
      </c>
      <c r="D30" s="118">
        <v>2080101</v>
      </c>
      <c r="E30" s="146" t="s">
        <v>74</v>
      </c>
      <c r="F30" s="118">
        <v>30228</v>
      </c>
      <c r="G30" s="146" t="s">
        <v>186</v>
      </c>
      <c r="H30" s="147">
        <v>31043.76</v>
      </c>
      <c r="I30" s="147">
        <v>31043.76</v>
      </c>
      <c r="J30" s="160"/>
      <c r="K30" s="160"/>
      <c r="L30" s="161"/>
      <c r="M30" s="147">
        <v>31043.76</v>
      </c>
      <c r="N30" s="162"/>
      <c r="O30" s="162"/>
      <c r="P30" s="159"/>
      <c r="Q30" s="159"/>
      <c r="R30" s="159"/>
      <c r="S30" s="159"/>
      <c r="T30" s="159"/>
      <c r="U30" s="159"/>
      <c r="V30" s="159"/>
      <c r="W30" s="159"/>
      <c r="X30" s="159"/>
    </row>
    <row r="31" s="135" customFormat="1" ht="26" customHeight="1" spans="1:24">
      <c r="A31" s="118" t="s">
        <v>54</v>
      </c>
      <c r="B31" s="118" t="s">
        <v>185</v>
      </c>
      <c r="C31" s="118" t="s">
        <v>186</v>
      </c>
      <c r="D31" s="118">
        <v>2080103</v>
      </c>
      <c r="E31" s="146" t="s">
        <v>76</v>
      </c>
      <c r="F31" s="118">
        <v>30228</v>
      </c>
      <c r="G31" s="146" t="s">
        <v>186</v>
      </c>
      <c r="H31" s="147">
        <v>24157.68</v>
      </c>
      <c r="I31" s="147">
        <v>24157.68</v>
      </c>
      <c r="J31" s="160"/>
      <c r="K31" s="160"/>
      <c r="L31" s="161"/>
      <c r="M31" s="147">
        <v>24157.68</v>
      </c>
      <c r="N31" s="162"/>
      <c r="O31" s="162"/>
      <c r="P31" s="159"/>
      <c r="Q31" s="159"/>
      <c r="R31" s="159"/>
      <c r="S31" s="159"/>
      <c r="T31" s="159"/>
      <c r="U31" s="159"/>
      <c r="V31" s="159"/>
      <c r="W31" s="159"/>
      <c r="X31" s="159"/>
    </row>
    <row r="32" s="135" customFormat="1" ht="26" customHeight="1" spans="1:24">
      <c r="A32" s="118" t="s">
        <v>54</v>
      </c>
      <c r="B32" s="118" t="s">
        <v>187</v>
      </c>
      <c r="C32" s="118" t="s">
        <v>188</v>
      </c>
      <c r="D32" s="118">
        <v>2080103</v>
      </c>
      <c r="E32" s="146" t="s">
        <v>76</v>
      </c>
      <c r="F32" s="118">
        <v>30101</v>
      </c>
      <c r="G32" s="146" t="s">
        <v>166</v>
      </c>
      <c r="H32" s="147">
        <v>520752</v>
      </c>
      <c r="I32" s="147">
        <v>520752</v>
      </c>
      <c r="J32" s="160"/>
      <c r="K32" s="160"/>
      <c r="L32" s="161"/>
      <c r="M32" s="147">
        <v>520752</v>
      </c>
      <c r="N32" s="162"/>
      <c r="O32" s="162"/>
      <c r="P32" s="159"/>
      <c r="Q32" s="159"/>
      <c r="R32" s="159"/>
      <c r="S32" s="159"/>
      <c r="T32" s="159"/>
      <c r="U32" s="159"/>
      <c r="V32" s="159"/>
      <c r="W32" s="159"/>
      <c r="X32" s="159"/>
    </row>
    <row r="33" s="135" customFormat="1" ht="26" customHeight="1" spans="1:24">
      <c r="A33" s="118" t="s">
        <v>54</v>
      </c>
      <c r="B33" s="118" t="s">
        <v>187</v>
      </c>
      <c r="C33" s="118" t="s">
        <v>188</v>
      </c>
      <c r="D33" s="118">
        <v>2080103</v>
      </c>
      <c r="E33" s="146" t="s">
        <v>76</v>
      </c>
      <c r="F33" s="118">
        <v>30102</v>
      </c>
      <c r="G33" s="146" t="s">
        <v>167</v>
      </c>
      <c r="H33" s="147">
        <v>49380</v>
      </c>
      <c r="I33" s="147">
        <v>49380</v>
      </c>
      <c r="J33" s="160"/>
      <c r="K33" s="160"/>
      <c r="L33" s="161"/>
      <c r="M33" s="147">
        <v>49380</v>
      </c>
      <c r="N33" s="162"/>
      <c r="O33" s="162"/>
      <c r="P33" s="159"/>
      <c r="Q33" s="159"/>
      <c r="R33" s="159"/>
      <c r="S33" s="159"/>
      <c r="T33" s="159"/>
      <c r="U33" s="159"/>
      <c r="V33" s="159"/>
      <c r="W33" s="159"/>
      <c r="X33" s="159"/>
    </row>
    <row r="34" s="135" customFormat="1" ht="26" customHeight="1" spans="1:24">
      <c r="A34" s="118" t="s">
        <v>54</v>
      </c>
      <c r="B34" s="118" t="s">
        <v>187</v>
      </c>
      <c r="C34" s="118" t="s">
        <v>188</v>
      </c>
      <c r="D34" s="118">
        <v>2210203</v>
      </c>
      <c r="E34" s="146" t="s">
        <v>117</v>
      </c>
      <c r="F34" s="118">
        <v>30102</v>
      </c>
      <c r="G34" s="146" t="s">
        <v>167</v>
      </c>
      <c r="H34" s="147">
        <v>18108</v>
      </c>
      <c r="I34" s="147">
        <v>18108</v>
      </c>
      <c r="J34" s="160"/>
      <c r="K34" s="160"/>
      <c r="L34" s="161"/>
      <c r="M34" s="147">
        <v>18108</v>
      </c>
      <c r="N34" s="162"/>
      <c r="O34" s="162"/>
      <c r="P34" s="159"/>
      <c r="Q34" s="159"/>
      <c r="R34" s="159"/>
      <c r="S34" s="159"/>
      <c r="T34" s="159"/>
      <c r="U34" s="159"/>
      <c r="V34" s="159"/>
      <c r="W34" s="159"/>
      <c r="X34" s="159"/>
    </row>
    <row r="35" s="135" customFormat="1" ht="26" customHeight="1" spans="1:24">
      <c r="A35" s="118" t="s">
        <v>54</v>
      </c>
      <c r="B35" s="118" t="s">
        <v>187</v>
      </c>
      <c r="C35" s="118" t="s">
        <v>188</v>
      </c>
      <c r="D35" s="118">
        <v>2080103</v>
      </c>
      <c r="E35" s="146" t="s">
        <v>76</v>
      </c>
      <c r="F35" s="118">
        <v>30107</v>
      </c>
      <c r="G35" s="146" t="s">
        <v>172</v>
      </c>
      <c r="H35" s="147">
        <v>187140</v>
      </c>
      <c r="I35" s="147">
        <v>187140</v>
      </c>
      <c r="J35" s="160"/>
      <c r="K35" s="160"/>
      <c r="L35" s="161"/>
      <c r="M35" s="147">
        <v>187140</v>
      </c>
      <c r="N35" s="162"/>
      <c r="O35" s="162"/>
      <c r="P35" s="159"/>
      <c r="Q35" s="159"/>
      <c r="R35" s="159"/>
      <c r="S35" s="159"/>
      <c r="T35" s="159"/>
      <c r="U35" s="159"/>
      <c r="V35" s="159"/>
      <c r="W35" s="159"/>
      <c r="X35" s="159"/>
    </row>
    <row r="36" s="135" customFormat="1" ht="26" customHeight="1" spans="1:24">
      <c r="A36" s="118" t="s">
        <v>54</v>
      </c>
      <c r="B36" s="118" t="s">
        <v>187</v>
      </c>
      <c r="C36" s="118" t="s">
        <v>188</v>
      </c>
      <c r="D36" s="118">
        <v>2080103</v>
      </c>
      <c r="E36" s="146" t="s">
        <v>76</v>
      </c>
      <c r="F36" s="118">
        <v>30107</v>
      </c>
      <c r="G36" s="146" t="s">
        <v>172</v>
      </c>
      <c r="H36" s="147">
        <v>191964</v>
      </c>
      <c r="I36" s="147">
        <v>191964</v>
      </c>
      <c r="J36" s="160"/>
      <c r="K36" s="160"/>
      <c r="L36" s="161"/>
      <c r="M36" s="147">
        <v>191964</v>
      </c>
      <c r="N36" s="162"/>
      <c r="O36" s="162"/>
      <c r="P36" s="159"/>
      <c r="Q36" s="159"/>
      <c r="R36" s="159"/>
      <c r="S36" s="159"/>
      <c r="T36" s="159"/>
      <c r="U36" s="159"/>
      <c r="V36" s="159"/>
      <c r="W36" s="159"/>
      <c r="X36" s="159"/>
    </row>
    <row r="37" s="135" customFormat="1" ht="26" customHeight="1" spans="1:24">
      <c r="A37" s="118" t="s">
        <v>54</v>
      </c>
      <c r="B37" s="118" t="s">
        <v>187</v>
      </c>
      <c r="C37" s="118" t="s">
        <v>188</v>
      </c>
      <c r="D37" s="118">
        <v>2080103</v>
      </c>
      <c r="E37" s="146" t="s">
        <v>76</v>
      </c>
      <c r="F37" s="118">
        <v>30107</v>
      </c>
      <c r="G37" s="146" t="s">
        <v>172</v>
      </c>
      <c r="H37" s="147">
        <v>87060</v>
      </c>
      <c r="I37" s="147">
        <v>87060</v>
      </c>
      <c r="J37" s="160"/>
      <c r="K37" s="160"/>
      <c r="L37" s="161"/>
      <c r="M37" s="147">
        <v>87060</v>
      </c>
      <c r="N37" s="162"/>
      <c r="O37" s="162"/>
      <c r="P37" s="159"/>
      <c r="Q37" s="159"/>
      <c r="R37" s="159"/>
      <c r="S37" s="159"/>
      <c r="T37" s="159"/>
      <c r="U37" s="159"/>
      <c r="V37" s="159"/>
      <c r="W37" s="159"/>
      <c r="X37" s="159"/>
    </row>
    <row r="38" s="135" customFormat="1" ht="26" customHeight="1" spans="1:24">
      <c r="A38" s="118" t="s">
        <v>54</v>
      </c>
      <c r="B38" s="118" t="s">
        <v>187</v>
      </c>
      <c r="C38" s="118" t="s">
        <v>188</v>
      </c>
      <c r="D38" s="118">
        <v>2080103</v>
      </c>
      <c r="E38" s="146" t="s">
        <v>76</v>
      </c>
      <c r="F38" s="118">
        <v>30107</v>
      </c>
      <c r="G38" s="146" t="s">
        <v>172</v>
      </c>
      <c r="H38" s="147">
        <v>43396</v>
      </c>
      <c r="I38" s="147">
        <v>43396</v>
      </c>
      <c r="J38" s="160"/>
      <c r="K38" s="160"/>
      <c r="L38" s="161"/>
      <c r="M38" s="147">
        <v>43396</v>
      </c>
      <c r="N38" s="162"/>
      <c r="O38" s="162"/>
      <c r="P38" s="159"/>
      <c r="Q38" s="159"/>
      <c r="R38" s="159"/>
      <c r="S38" s="159"/>
      <c r="T38" s="159"/>
      <c r="U38" s="159"/>
      <c r="V38" s="159"/>
      <c r="W38" s="159"/>
      <c r="X38" s="159"/>
    </row>
    <row r="39" s="135" customFormat="1" ht="26" customHeight="1" spans="1:24">
      <c r="A39" s="118" t="s">
        <v>54</v>
      </c>
      <c r="B39" s="118" t="s">
        <v>187</v>
      </c>
      <c r="C39" s="118" t="s">
        <v>188</v>
      </c>
      <c r="D39" s="118">
        <v>2080103</v>
      </c>
      <c r="E39" s="146" t="s">
        <v>76</v>
      </c>
      <c r="F39" s="118">
        <v>30103</v>
      </c>
      <c r="G39" s="146" t="s">
        <v>168</v>
      </c>
      <c r="H39" s="147">
        <v>3600</v>
      </c>
      <c r="I39" s="147">
        <v>3600</v>
      </c>
      <c r="J39" s="160"/>
      <c r="K39" s="160"/>
      <c r="L39" s="161"/>
      <c r="M39" s="147">
        <v>3600</v>
      </c>
      <c r="N39" s="162"/>
      <c r="O39" s="162"/>
      <c r="P39" s="159"/>
      <c r="Q39" s="159"/>
      <c r="R39" s="159"/>
      <c r="S39" s="159"/>
      <c r="T39" s="159"/>
      <c r="U39" s="159"/>
      <c r="V39" s="159"/>
      <c r="W39" s="159"/>
      <c r="X39" s="159"/>
    </row>
    <row r="40" s="135" customFormat="1" ht="26" customHeight="1" spans="1:24">
      <c r="A40" s="118" t="s">
        <v>54</v>
      </c>
      <c r="B40" s="118" t="s">
        <v>189</v>
      </c>
      <c r="C40" s="118" t="s">
        <v>190</v>
      </c>
      <c r="D40" s="118">
        <v>2080101</v>
      </c>
      <c r="E40" s="146" t="s">
        <v>74</v>
      </c>
      <c r="F40" s="118">
        <v>30199</v>
      </c>
      <c r="G40" s="146" t="s">
        <v>191</v>
      </c>
      <c r="H40" s="147">
        <v>252193.68</v>
      </c>
      <c r="I40" s="147">
        <v>252193.68</v>
      </c>
      <c r="J40" s="160"/>
      <c r="K40" s="160"/>
      <c r="L40" s="161"/>
      <c r="M40" s="147">
        <v>252193.68</v>
      </c>
      <c r="N40" s="162"/>
      <c r="O40" s="162"/>
      <c r="P40" s="159"/>
      <c r="Q40" s="159"/>
      <c r="R40" s="159"/>
      <c r="S40" s="159"/>
      <c r="T40" s="159"/>
      <c r="U40" s="159"/>
      <c r="V40" s="159"/>
      <c r="W40" s="159"/>
      <c r="X40" s="159"/>
    </row>
    <row r="41" s="135" customFormat="1" ht="26" customHeight="1" spans="1:24">
      <c r="A41" s="118" t="s">
        <v>54</v>
      </c>
      <c r="B41" s="118" t="s">
        <v>192</v>
      </c>
      <c r="C41" s="118" t="s">
        <v>193</v>
      </c>
      <c r="D41" s="118">
        <v>2080101</v>
      </c>
      <c r="E41" s="146" t="s">
        <v>74</v>
      </c>
      <c r="F41" s="118">
        <v>30239</v>
      </c>
      <c r="G41" s="146" t="s">
        <v>194</v>
      </c>
      <c r="H41" s="147">
        <v>106800</v>
      </c>
      <c r="I41" s="147">
        <v>106800</v>
      </c>
      <c r="J41" s="160"/>
      <c r="K41" s="160"/>
      <c r="L41" s="161"/>
      <c r="M41" s="147">
        <v>106800</v>
      </c>
      <c r="N41" s="162"/>
      <c r="O41" s="162"/>
      <c r="P41" s="159"/>
      <c r="Q41" s="159"/>
      <c r="R41" s="159"/>
      <c r="S41" s="159"/>
      <c r="T41" s="159"/>
      <c r="U41" s="159"/>
      <c r="V41" s="159"/>
      <c r="W41" s="159"/>
      <c r="X41" s="159"/>
    </row>
    <row r="42" s="135" customFormat="1" ht="26" customHeight="1" spans="1:24">
      <c r="A42" s="118" t="s">
        <v>54</v>
      </c>
      <c r="B42" s="118" t="s">
        <v>195</v>
      </c>
      <c r="C42" s="118" t="s">
        <v>196</v>
      </c>
      <c r="D42" s="118">
        <v>2080101</v>
      </c>
      <c r="E42" s="146" t="s">
        <v>74</v>
      </c>
      <c r="F42" s="118">
        <v>30205</v>
      </c>
      <c r="G42" s="146" t="s">
        <v>197</v>
      </c>
      <c r="H42" s="147">
        <v>9600</v>
      </c>
      <c r="I42" s="147">
        <v>9600</v>
      </c>
      <c r="J42" s="160"/>
      <c r="K42" s="160"/>
      <c r="L42" s="161"/>
      <c r="M42" s="147">
        <v>9600</v>
      </c>
      <c r="N42" s="162"/>
      <c r="O42" s="162"/>
      <c r="P42" s="159"/>
      <c r="Q42" s="159"/>
      <c r="R42" s="159"/>
      <c r="S42" s="159"/>
      <c r="T42" s="159"/>
      <c r="U42" s="159"/>
      <c r="V42" s="159"/>
      <c r="W42" s="159"/>
      <c r="X42" s="159"/>
    </row>
    <row r="43" s="135" customFormat="1" ht="26" customHeight="1" spans="1:24">
      <c r="A43" s="118" t="s">
        <v>54</v>
      </c>
      <c r="B43" s="118" t="s">
        <v>195</v>
      </c>
      <c r="C43" s="118" t="s">
        <v>196</v>
      </c>
      <c r="D43" s="118">
        <v>2080101</v>
      </c>
      <c r="E43" s="146" t="s">
        <v>74</v>
      </c>
      <c r="F43" s="118">
        <v>30206</v>
      </c>
      <c r="G43" s="146" t="s">
        <v>198</v>
      </c>
      <c r="H43" s="147">
        <v>9000</v>
      </c>
      <c r="I43" s="147">
        <v>9000</v>
      </c>
      <c r="J43" s="160"/>
      <c r="K43" s="160"/>
      <c r="L43" s="161"/>
      <c r="M43" s="147">
        <v>9000</v>
      </c>
      <c r="N43" s="162"/>
      <c r="O43" s="162"/>
      <c r="P43" s="159"/>
      <c r="Q43" s="159"/>
      <c r="R43" s="159"/>
      <c r="S43" s="159"/>
      <c r="T43" s="159"/>
      <c r="U43" s="159"/>
      <c r="V43" s="159"/>
      <c r="W43" s="159"/>
      <c r="X43" s="159"/>
    </row>
    <row r="44" s="135" customFormat="1" ht="26" customHeight="1" spans="1:24">
      <c r="A44" s="118" t="s">
        <v>54</v>
      </c>
      <c r="B44" s="118" t="s">
        <v>195</v>
      </c>
      <c r="C44" s="118" t="s">
        <v>196</v>
      </c>
      <c r="D44" s="118">
        <v>2080101</v>
      </c>
      <c r="E44" s="146" t="s">
        <v>74</v>
      </c>
      <c r="F44" s="118">
        <v>30211</v>
      </c>
      <c r="G44" s="146" t="s">
        <v>199</v>
      </c>
      <c r="H44" s="147">
        <v>8000</v>
      </c>
      <c r="I44" s="147">
        <v>8000</v>
      </c>
      <c r="J44" s="160"/>
      <c r="K44" s="160"/>
      <c r="L44" s="161"/>
      <c r="M44" s="147">
        <v>8000</v>
      </c>
      <c r="N44" s="162"/>
      <c r="O44" s="162"/>
      <c r="P44" s="159"/>
      <c r="Q44" s="159"/>
      <c r="R44" s="159"/>
      <c r="S44" s="159"/>
      <c r="T44" s="159"/>
      <c r="U44" s="159"/>
      <c r="V44" s="159"/>
      <c r="W44" s="159"/>
      <c r="X44" s="159"/>
    </row>
    <row r="45" s="135" customFormat="1" ht="26" customHeight="1" spans="1:24">
      <c r="A45" s="118" t="s">
        <v>54</v>
      </c>
      <c r="B45" s="118" t="s">
        <v>195</v>
      </c>
      <c r="C45" s="118" t="s">
        <v>196</v>
      </c>
      <c r="D45" s="118">
        <v>2080101</v>
      </c>
      <c r="E45" s="146" t="s">
        <v>74</v>
      </c>
      <c r="F45" s="118">
        <v>30201</v>
      </c>
      <c r="G45" s="146" t="s">
        <v>200</v>
      </c>
      <c r="H45" s="147">
        <v>26320</v>
      </c>
      <c r="I45" s="147">
        <v>26320</v>
      </c>
      <c r="J45" s="160"/>
      <c r="K45" s="160"/>
      <c r="L45" s="161"/>
      <c r="M45" s="147">
        <v>26320</v>
      </c>
      <c r="N45" s="162"/>
      <c r="O45" s="162"/>
      <c r="P45" s="159"/>
      <c r="Q45" s="159"/>
      <c r="R45" s="159"/>
      <c r="S45" s="159"/>
      <c r="T45" s="159"/>
      <c r="U45" s="159"/>
      <c r="V45" s="159"/>
      <c r="W45" s="159"/>
      <c r="X45" s="159"/>
    </row>
    <row r="46" s="135" customFormat="1" ht="26" customHeight="1" spans="1:24">
      <c r="A46" s="118" t="s">
        <v>54</v>
      </c>
      <c r="B46" s="118" t="s">
        <v>195</v>
      </c>
      <c r="C46" s="118" t="s">
        <v>196</v>
      </c>
      <c r="D46" s="118">
        <v>2080103</v>
      </c>
      <c r="E46" s="146" t="s">
        <v>76</v>
      </c>
      <c r="F46" s="118">
        <v>30207</v>
      </c>
      <c r="G46" s="146" t="s">
        <v>201</v>
      </c>
      <c r="H46" s="147">
        <v>15000</v>
      </c>
      <c r="I46" s="147">
        <v>15000</v>
      </c>
      <c r="J46" s="160"/>
      <c r="K46" s="160"/>
      <c r="L46" s="161"/>
      <c r="M46" s="147">
        <v>15000</v>
      </c>
      <c r="N46" s="162"/>
      <c r="O46" s="162"/>
      <c r="P46" s="159"/>
      <c r="Q46" s="159"/>
      <c r="R46" s="159"/>
      <c r="S46" s="159"/>
      <c r="T46" s="159"/>
      <c r="U46" s="159"/>
      <c r="V46" s="159"/>
      <c r="W46" s="159"/>
      <c r="X46" s="159"/>
    </row>
    <row r="47" s="135" customFormat="1" ht="26" customHeight="1" spans="1:24">
      <c r="A47" s="118" t="s">
        <v>54</v>
      </c>
      <c r="B47" s="118" t="s">
        <v>195</v>
      </c>
      <c r="C47" s="118" t="s">
        <v>196</v>
      </c>
      <c r="D47" s="118">
        <v>2080103</v>
      </c>
      <c r="E47" s="146" t="s">
        <v>76</v>
      </c>
      <c r="F47" s="118">
        <v>30213</v>
      </c>
      <c r="G47" s="146" t="s">
        <v>202</v>
      </c>
      <c r="H47" s="147">
        <v>1200</v>
      </c>
      <c r="I47" s="147">
        <v>1200</v>
      </c>
      <c r="J47" s="160"/>
      <c r="K47" s="160"/>
      <c r="L47" s="161"/>
      <c r="M47" s="147">
        <v>1200</v>
      </c>
      <c r="N47" s="162"/>
      <c r="O47" s="162"/>
      <c r="P47" s="159"/>
      <c r="Q47" s="159"/>
      <c r="R47" s="159"/>
      <c r="S47" s="159"/>
      <c r="T47" s="159"/>
      <c r="U47" s="159"/>
      <c r="V47" s="159"/>
      <c r="W47" s="159"/>
      <c r="X47" s="159"/>
    </row>
    <row r="48" s="135" customFormat="1" ht="26" customHeight="1" spans="1:24">
      <c r="A48" s="118" t="s">
        <v>54</v>
      </c>
      <c r="B48" s="118" t="s">
        <v>195</v>
      </c>
      <c r="C48" s="118" t="s">
        <v>196</v>
      </c>
      <c r="D48" s="118">
        <v>2080103</v>
      </c>
      <c r="E48" s="146" t="s">
        <v>76</v>
      </c>
      <c r="F48" s="118">
        <v>30215</v>
      </c>
      <c r="G48" s="146" t="s">
        <v>203</v>
      </c>
      <c r="H48" s="147">
        <v>1000</v>
      </c>
      <c r="I48" s="147">
        <v>1000</v>
      </c>
      <c r="J48" s="160"/>
      <c r="K48" s="160"/>
      <c r="L48" s="161"/>
      <c r="M48" s="147">
        <v>1000</v>
      </c>
      <c r="N48" s="162"/>
      <c r="O48" s="162"/>
      <c r="P48" s="159"/>
      <c r="Q48" s="159"/>
      <c r="R48" s="159"/>
      <c r="S48" s="159"/>
      <c r="T48" s="159"/>
      <c r="U48" s="159"/>
      <c r="V48" s="159"/>
      <c r="W48" s="159"/>
      <c r="X48" s="159"/>
    </row>
    <row r="49" s="135" customFormat="1" ht="26" customHeight="1" spans="1:24">
      <c r="A49" s="118" t="s">
        <v>54</v>
      </c>
      <c r="B49" s="118" t="s">
        <v>195</v>
      </c>
      <c r="C49" s="118" t="s">
        <v>196</v>
      </c>
      <c r="D49" s="118">
        <v>2080103</v>
      </c>
      <c r="E49" s="146" t="s">
        <v>76</v>
      </c>
      <c r="F49" s="118">
        <v>30216</v>
      </c>
      <c r="G49" s="146" t="s">
        <v>204</v>
      </c>
      <c r="H49" s="147">
        <v>800</v>
      </c>
      <c r="I49" s="147">
        <v>800</v>
      </c>
      <c r="J49" s="160"/>
      <c r="K49" s="160"/>
      <c r="L49" s="161"/>
      <c r="M49" s="147">
        <v>800</v>
      </c>
      <c r="N49" s="162"/>
      <c r="O49" s="162"/>
      <c r="P49" s="159"/>
      <c r="Q49" s="159"/>
      <c r="R49" s="159"/>
      <c r="S49" s="159"/>
      <c r="T49" s="159"/>
      <c r="U49" s="159"/>
      <c r="V49" s="159"/>
      <c r="W49" s="159"/>
      <c r="X49" s="159"/>
    </row>
    <row r="50" s="135" customFormat="1" ht="26" customHeight="1" spans="1:24">
      <c r="A50" s="118" t="s">
        <v>54</v>
      </c>
      <c r="B50" s="118" t="s">
        <v>195</v>
      </c>
      <c r="C50" s="118" t="s">
        <v>196</v>
      </c>
      <c r="D50" s="118">
        <v>2080103</v>
      </c>
      <c r="E50" s="146" t="s">
        <v>76</v>
      </c>
      <c r="F50" s="118">
        <v>30226</v>
      </c>
      <c r="G50" s="146" t="s">
        <v>205</v>
      </c>
      <c r="H50" s="147">
        <v>2600</v>
      </c>
      <c r="I50" s="147">
        <v>2600</v>
      </c>
      <c r="J50" s="160"/>
      <c r="K50" s="160"/>
      <c r="L50" s="161"/>
      <c r="M50" s="147">
        <v>2600</v>
      </c>
      <c r="N50" s="162"/>
      <c r="O50" s="162"/>
      <c r="P50" s="159"/>
      <c r="Q50" s="159"/>
      <c r="R50" s="159"/>
      <c r="S50" s="159"/>
      <c r="T50" s="159"/>
      <c r="U50" s="159"/>
      <c r="V50" s="159"/>
      <c r="W50" s="159"/>
      <c r="X50" s="159"/>
    </row>
    <row r="51" s="135" customFormat="1" ht="26" customHeight="1" spans="1:24">
      <c r="A51" s="118" t="s">
        <v>54</v>
      </c>
      <c r="B51" s="118" t="s">
        <v>195</v>
      </c>
      <c r="C51" s="118" t="s">
        <v>196</v>
      </c>
      <c r="D51" s="118">
        <v>2080103</v>
      </c>
      <c r="E51" s="146" t="s">
        <v>76</v>
      </c>
      <c r="F51" s="118">
        <v>30201</v>
      </c>
      <c r="G51" s="146" t="s">
        <v>200</v>
      </c>
      <c r="H51" s="147">
        <v>32320</v>
      </c>
      <c r="I51" s="147">
        <v>32320</v>
      </c>
      <c r="J51" s="160"/>
      <c r="K51" s="160"/>
      <c r="L51" s="161"/>
      <c r="M51" s="147">
        <v>32320</v>
      </c>
      <c r="N51" s="162"/>
      <c r="O51" s="162"/>
      <c r="P51" s="159"/>
      <c r="Q51" s="159"/>
      <c r="R51" s="159"/>
      <c r="S51" s="159"/>
      <c r="T51" s="159"/>
      <c r="U51" s="159"/>
      <c r="V51" s="159"/>
      <c r="W51" s="159"/>
      <c r="X51" s="159"/>
    </row>
    <row r="52" s="135" customFormat="1" ht="26" customHeight="1" spans="1:24">
      <c r="A52" s="118" t="s">
        <v>54</v>
      </c>
      <c r="B52" s="118" t="s">
        <v>195</v>
      </c>
      <c r="C52" s="118" t="s">
        <v>196</v>
      </c>
      <c r="D52" s="118">
        <v>2080101</v>
      </c>
      <c r="E52" s="146" t="s">
        <v>74</v>
      </c>
      <c r="F52" s="118">
        <v>30211</v>
      </c>
      <c r="G52" s="146" t="s">
        <v>199</v>
      </c>
      <c r="H52" s="147">
        <v>600</v>
      </c>
      <c r="I52" s="147">
        <v>600</v>
      </c>
      <c r="J52" s="160"/>
      <c r="K52" s="160"/>
      <c r="L52" s="161"/>
      <c r="M52" s="147">
        <v>600</v>
      </c>
      <c r="N52" s="162"/>
      <c r="O52" s="162"/>
      <c r="P52" s="159"/>
      <c r="Q52" s="159"/>
      <c r="R52" s="159"/>
      <c r="S52" s="159"/>
      <c r="T52" s="159"/>
      <c r="U52" s="159"/>
      <c r="V52" s="159"/>
      <c r="W52" s="159"/>
      <c r="X52" s="159"/>
    </row>
    <row r="53" s="135" customFormat="1" ht="26" customHeight="1" spans="1:24">
      <c r="A53" s="118" t="s">
        <v>54</v>
      </c>
      <c r="B53" s="118" t="s">
        <v>195</v>
      </c>
      <c r="C53" s="118" t="s">
        <v>196</v>
      </c>
      <c r="D53" s="118">
        <v>2080101</v>
      </c>
      <c r="E53" s="146" t="s">
        <v>74</v>
      </c>
      <c r="F53" s="118">
        <v>30299</v>
      </c>
      <c r="G53" s="146" t="s">
        <v>206</v>
      </c>
      <c r="H53" s="147">
        <v>10800</v>
      </c>
      <c r="I53" s="147">
        <v>10800</v>
      </c>
      <c r="J53" s="160"/>
      <c r="K53" s="160"/>
      <c r="L53" s="161"/>
      <c r="M53" s="147">
        <v>10800</v>
      </c>
      <c r="N53" s="162"/>
      <c r="O53" s="162"/>
      <c r="P53" s="159"/>
      <c r="Q53" s="159"/>
      <c r="R53" s="159"/>
      <c r="S53" s="159"/>
      <c r="T53" s="159"/>
      <c r="U53" s="159"/>
      <c r="V53" s="159"/>
      <c r="W53" s="159"/>
      <c r="X53" s="159"/>
    </row>
    <row r="54" s="135" customFormat="1" ht="26" customHeight="1" spans="1:24">
      <c r="A54" s="118" t="s">
        <v>54</v>
      </c>
      <c r="B54" s="118" t="s">
        <v>195</v>
      </c>
      <c r="C54" s="118" t="s">
        <v>196</v>
      </c>
      <c r="D54" s="118">
        <v>2080103</v>
      </c>
      <c r="E54" s="146" t="s">
        <v>76</v>
      </c>
      <c r="F54" s="118">
        <v>30299</v>
      </c>
      <c r="G54" s="146" t="s">
        <v>206</v>
      </c>
      <c r="H54" s="147">
        <v>10800</v>
      </c>
      <c r="I54" s="147">
        <v>10800</v>
      </c>
      <c r="J54" s="160"/>
      <c r="K54" s="160"/>
      <c r="L54" s="161"/>
      <c r="M54" s="147">
        <v>10800</v>
      </c>
      <c r="N54" s="162"/>
      <c r="O54" s="162"/>
      <c r="P54" s="159"/>
      <c r="Q54" s="159"/>
      <c r="R54" s="159"/>
      <c r="S54" s="159"/>
      <c r="T54" s="159"/>
      <c r="U54" s="159"/>
      <c r="V54" s="159"/>
      <c r="W54" s="159"/>
      <c r="X54" s="159"/>
    </row>
    <row r="55" s="135" customFormat="1" ht="26" customHeight="1" spans="1:24">
      <c r="A55" s="118" t="s">
        <v>54</v>
      </c>
      <c r="B55" s="118" t="s">
        <v>195</v>
      </c>
      <c r="C55" s="118" t="s">
        <v>196</v>
      </c>
      <c r="D55" s="118">
        <v>2080101</v>
      </c>
      <c r="E55" s="146" t="s">
        <v>74</v>
      </c>
      <c r="F55" s="118">
        <v>30239</v>
      </c>
      <c r="G55" s="146" t="s">
        <v>194</v>
      </c>
      <c r="H55" s="147">
        <v>10680</v>
      </c>
      <c r="I55" s="147">
        <v>10680</v>
      </c>
      <c r="J55" s="160"/>
      <c r="K55" s="160"/>
      <c r="L55" s="161"/>
      <c r="M55" s="147">
        <v>10680</v>
      </c>
      <c r="N55" s="162"/>
      <c r="O55" s="162"/>
      <c r="P55" s="159"/>
      <c r="Q55" s="159"/>
      <c r="R55" s="159"/>
      <c r="S55" s="159"/>
      <c r="T55" s="159"/>
      <c r="U55" s="159"/>
      <c r="V55" s="159"/>
      <c r="W55" s="159"/>
      <c r="X55" s="159"/>
    </row>
    <row r="56" s="135" customFormat="1" ht="26" customHeight="1" spans="1:24">
      <c r="A56" s="149" t="s">
        <v>32</v>
      </c>
      <c r="B56" s="150"/>
      <c r="C56" s="150"/>
      <c r="D56" s="150"/>
      <c r="E56" s="150"/>
      <c r="F56" s="150"/>
      <c r="G56" s="151"/>
      <c r="H56" s="152">
        <v>4581055.04</v>
      </c>
      <c r="I56" s="152">
        <v>4581055.04</v>
      </c>
      <c r="J56" s="163"/>
      <c r="K56" s="163"/>
      <c r="L56" s="161"/>
      <c r="M56" s="152">
        <v>4581055.04</v>
      </c>
      <c r="N56" s="162"/>
      <c r="O56" s="162"/>
      <c r="P56" s="159"/>
      <c r="Q56" s="159"/>
      <c r="R56" s="159"/>
      <c r="S56" s="159"/>
      <c r="T56" s="159"/>
      <c r="U56" s="159"/>
      <c r="V56" s="159"/>
      <c r="W56" s="159"/>
      <c r="X56" s="159"/>
    </row>
  </sheetData>
  <mergeCells count="30">
    <mergeCell ref="A2:X2"/>
    <mergeCell ref="A3:G3"/>
    <mergeCell ref="H4:X4"/>
    <mergeCell ref="I5:N5"/>
    <mergeCell ref="O5:Q5"/>
    <mergeCell ref="S5:X5"/>
    <mergeCell ref="I6:J6"/>
    <mergeCell ref="A56:G5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1" scale="42" fitToHeight="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workbookViewId="0">
      <selection activeCell="E21" sqref="E21"/>
    </sheetView>
  </sheetViews>
  <sheetFormatPr defaultColWidth="8.85" defaultRowHeight="15" customHeight="1"/>
  <cols>
    <col min="1" max="1" width="13.75" customWidth="1"/>
    <col min="2" max="2" width="11.5" customWidth="1"/>
    <col min="3" max="3" width="19.5" customWidth="1"/>
    <col min="4" max="4" width="14.25" customWidth="1"/>
    <col min="5" max="5" width="7.625" customWidth="1"/>
    <col min="6" max="6" width="20.75" customWidth="1"/>
    <col min="7" max="7" width="6.125" customWidth="1"/>
    <col min="8" max="8" width="12.875" customWidth="1"/>
    <col min="9" max="9" width="10.625" customWidth="1"/>
    <col min="10" max="10" width="11.5" customWidth="1"/>
    <col min="11" max="11" width="10.375" customWidth="1"/>
    <col min="12" max="12" width="7" customWidth="1"/>
    <col min="13" max="13" width="8.625" customWidth="1"/>
    <col min="14" max="14" width="7" customWidth="1"/>
    <col min="15" max="15" width="8.625" customWidth="1"/>
    <col min="16" max="16" width="6.25" customWidth="1"/>
    <col min="17" max="17" width="6.875" customWidth="1"/>
    <col min="18" max="18" width="5" customWidth="1"/>
    <col min="19" max="19" width="5.625" customWidth="1"/>
    <col min="20" max="20" width="7.5" customWidth="1"/>
    <col min="21" max="21" width="7.25" customWidth="1"/>
    <col min="22" max="22" width="6.625" customWidth="1"/>
    <col min="23" max="23" width="4.375" customWidth="1"/>
  </cols>
  <sheetData>
    <row r="1" ht="18.75" customHeight="1" spans="1:23">
      <c r="A1" s="1"/>
      <c r="B1" s="1"/>
      <c r="C1" s="1"/>
      <c r="D1" s="1"/>
      <c r="E1" s="1"/>
      <c r="F1" s="1"/>
      <c r="G1" s="1"/>
      <c r="H1" s="1"/>
      <c r="I1" s="1"/>
      <c r="J1" s="1"/>
      <c r="K1" s="1"/>
      <c r="L1" s="1"/>
      <c r="M1" s="1"/>
      <c r="N1" s="2"/>
      <c r="O1" s="2"/>
      <c r="P1" s="2"/>
      <c r="Q1" s="2"/>
      <c r="R1" s="2"/>
      <c r="S1" s="2"/>
      <c r="T1" s="2"/>
      <c r="U1" s="2"/>
      <c r="V1" s="2"/>
      <c r="W1" s="2" t="s">
        <v>207</v>
      </c>
    </row>
    <row r="2" ht="45" customHeight="1" spans="1:23">
      <c r="A2" s="3" t="s">
        <v>208</v>
      </c>
      <c r="B2" s="3"/>
      <c r="C2" s="3"/>
      <c r="D2" s="3"/>
      <c r="E2" s="3"/>
      <c r="F2" s="3"/>
      <c r="G2" s="3"/>
      <c r="H2" s="3"/>
      <c r="I2" s="3"/>
      <c r="J2" s="3"/>
      <c r="K2" s="3"/>
      <c r="L2" s="3"/>
      <c r="M2" s="3"/>
      <c r="N2" s="3"/>
      <c r="O2" s="3"/>
      <c r="P2" s="3"/>
      <c r="Q2" s="3"/>
      <c r="R2" s="3"/>
      <c r="S2" s="3"/>
      <c r="T2" s="3"/>
      <c r="U2" s="3"/>
      <c r="V2" s="3"/>
      <c r="W2" s="3"/>
    </row>
    <row r="3" ht="18.75" customHeight="1" spans="1:23">
      <c r="A3" s="4" t="str">
        <f>"单位名称："&amp;"易门县人力资源和社会保障局（本级）"</f>
        <v>单位名称：易门县人力资源和社会保障局（本级）</v>
      </c>
      <c r="B3" s="4"/>
      <c r="C3" s="4"/>
      <c r="D3" s="4"/>
      <c r="E3" s="4"/>
      <c r="F3" s="4"/>
      <c r="G3" s="4"/>
      <c r="H3" s="4"/>
      <c r="I3" s="125"/>
      <c r="J3" s="125"/>
      <c r="K3" s="125"/>
      <c r="L3" s="125"/>
      <c r="M3" s="125"/>
      <c r="N3" s="5"/>
      <c r="O3" s="5"/>
      <c r="P3" s="5"/>
      <c r="Q3" s="5"/>
      <c r="R3" s="5"/>
      <c r="S3" s="5"/>
      <c r="T3" s="5"/>
      <c r="U3" s="5"/>
      <c r="V3" s="5"/>
      <c r="W3" s="5" t="s">
        <v>29</v>
      </c>
    </row>
    <row r="4" ht="18.75" customHeight="1" spans="1:23">
      <c r="A4" s="13" t="s">
        <v>209</v>
      </c>
      <c r="B4" s="13" t="s">
        <v>148</v>
      </c>
      <c r="C4" s="13" t="s">
        <v>149</v>
      </c>
      <c r="D4" s="13" t="s">
        <v>147</v>
      </c>
      <c r="E4" s="13" t="s">
        <v>150</v>
      </c>
      <c r="F4" s="13" t="s">
        <v>151</v>
      </c>
      <c r="G4" s="13" t="s">
        <v>152</v>
      </c>
      <c r="H4" s="13" t="s">
        <v>153</v>
      </c>
      <c r="I4" s="81" t="s">
        <v>32</v>
      </c>
      <c r="J4" s="81" t="s">
        <v>210</v>
      </c>
      <c r="K4" s="13"/>
      <c r="L4" s="13"/>
      <c r="M4" s="13"/>
      <c r="N4" s="13" t="s">
        <v>159</v>
      </c>
      <c r="O4" s="13"/>
      <c r="P4" s="13"/>
      <c r="Q4" s="13" t="s">
        <v>38</v>
      </c>
      <c r="R4" s="13" t="s">
        <v>39</v>
      </c>
      <c r="S4" s="13"/>
      <c r="T4" s="13"/>
      <c r="U4" s="13"/>
      <c r="V4" s="13"/>
      <c r="W4" s="13"/>
    </row>
    <row r="5" ht="18.75" customHeight="1" spans="1:23">
      <c r="A5" s="13"/>
      <c r="B5" s="13"/>
      <c r="C5" s="13"/>
      <c r="D5" s="13"/>
      <c r="E5" s="13"/>
      <c r="F5" s="13"/>
      <c r="G5" s="13"/>
      <c r="H5" s="13"/>
      <c r="I5" s="81" t="s">
        <v>155</v>
      </c>
      <c r="J5" s="81" t="s">
        <v>156</v>
      </c>
      <c r="K5" s="13"/>
      <c r="L5" s="13" t="s">
        <v>36</v>
      </c>
      <c r="M5" s="13" t="s">
        <v>37</v>
      </c>
      <c r="N5" s="13" t="s">
        <v>35</v>
      </c>
      <c r="O5" s="13" t="s">
        <v>36</v>
      </c>
      <c r="P5" s="13" t="s">
        <v>37</v>
      </c>
      <c r="Q5" s="13" t="s">
        <v>38</v>
      </c>
      <c r="R5" s="13" t="s">
        <v>34</v>
      </c>
      <c r="S5" s="13" t="s">
        <v>40</v>
      </c>
      <c r="T5" s="13" t="s">
        <v>41</v>
      </c>
      <c r="U5" s="13" t="s">
        <v>42</v>
      </c>
      <c r="V5" s="13" t="s">
        <v>43</v>
      </c>
      <c r="W5" s="13" t="s">
        <v>44</v>
      </c>
    </row>
    <row r="6" ht="18.75" customHeight="1" spans="1:23">
      <c r="A6" s="13"/>
      <c r="B6" s="13"/>
      <c r="C6" s="13"/>
      <c r="D6" s="13"/>
      <c r="E6" s="13"/>
      <c r="F6" s="13"/>
      <c r="G6" s="13"/>
      <c r="H6" s="13"/>
      <c r="I6" s="81"/>
      <c r="J6" s="81" t="s">
        <v>35</v>
      </c>
      <c r="K6" s="13"/>
      <c r="L6" s="13" t="s">
        <v>36</v>
      </c>
      <c r="M6" s="13" t="s">
        <v>37</v>
      </c>
      <c r="N6" s="13" t="s">
        <v>35</v>
      </c>
      <c r="O6" s="13" t="s">
        <v>36</v>
      </c>
      <c r="P6" s="13" t="s">
        <v>37</v>
      </c>
      <c r="Q6" s="13"/>
      <c r="R6" s="13" t="s">
        <v>34</v>
      </c>
      <c r="S6" s="13" t="s">
        <v>40</v>
      </c>
      <c r="T6" s="13" t="s">
        <v>41</v>
      </c>
      <c r="U6" s="13" t="s">
        <v>42</v>
      </c>
      <c r="V6" s="13" t="s">
        <v>43</v>
      </c>
      <c r="W6" s="13" t="s">
        <v>44</v>
      </c>
    </row>
    <row r="7" ht="30" customHeight="1" spans="1:23">
      <c r="A7" s="13"/>
      <c r="B7" s="13"/>
      <c r="C7" s="13"/>
      <c r="D7" s="13"/>
      <c r="E7" s="13"/>
      <c r="F7" s="13"/>
      <c r="G7" s="13"/>
      <c r="H7" s="13"/>
      <c r="I7" s="81"/>
      <c r="J7" s="81" t="s">
        <v>34</v>
      </c>
      <c r="K7" s="13" t="s">
        <v>211</v>
      </c>
      <c r="L7" s="13"/>
      <c r="M7" s="13"/>
      <c r="N7" s="13"/>
      <c r="O7" s="13"/>
      <c r="P7" s="13"/>
      <c r="Q7" s="13"/>
      <c r="R7" s="13"/>
      <c r="S7" s="13"/>
      <c r="T7" s="13"/>
      <c r="U7" s="13"/>
      <c r="V7" s="13"/>
      <c r="W7" s="13"/>
    </row>
    <row r="8" ht="18.75" customHeight="1" spans="1:23">
      <c r="A8" s="14" t="s">
        <v>45</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s="91" customFormat="1" ht="30" customHeight="1" spans="1:23">
      <c r="A9" s="114" t="s">
        <v>212</v>
      </c>
      <c r="B9" s="114" t="s">
        <v>213</v>
      </c>
      <c r="C9" s="114" t="s">
        <v>214</v>
      </c>
      <c r="D9" s="115" t="s">
        <v>54</v>
      </c>
      <c r="E9" s="114">
        <v>2089999</v>
      </c>
      <c r="F9" s="116" t="s">
        <v>96</v>
      </c>
      <c r="G9" s="114">
        <v>30309</v>
      </c>
      <c r="H9" s="117" t="s">
        <v>215</v>
      </c>
      <c r="I9" s="126">
        <v>10000</v>
      </c>
      <c r="J9" s="126">
        <v>10000</v>
      </c>
      <c r="K9" s="126">
        <v>10000</v>
      </c>
      <c r="L9" s="127"/>
      <c r="M9" s="126"/>
      <c r="N9" s="126"/>
      <c r="O9" s="128"/>
      <c r="P9" s="129"/>
      <c r="Q9" s="129"/>
      <c r="R9" s="129"/>
      <c r="S9" s="129"/>
      <c r="T9" s="129"/>
      <c r="U9" s="129"/>
      <c r="V9" s="129"/>
      <c r="W9" s="129"/>
    </row>
    <row r="10" s="91" customFormat="1" ht="30" customHeight="1" spans="1:23">
      <c r="A10" s="118" t="s">
        <v>216</v>
      </c>
      <c r="B10" s="118" t="s">
        <v>217</v>
      </c>
      <c r="C10" s="118" t="s">
        <v>218</v>
      </c>
      <c r="D10" s="119" t="s">
        <v>54</v>
      </c>
      <c r="E10" s="118">
        <v>2080101</v>
      </c>
      <c r="F10" s="120" t="s">
        <v>74</v>
      </c>
      <c r="G10" s="118">
        <v>30305</v>
      </c>
      <c r="H10" s="121" t="s">
        <v>219</v>
      </c>
      <c r="I10" s="126">
        <v>20000</v>
      </c>
      <c r="J10" s="126">
        <v>20000</v>
      </c>
      <c r="K10" s="126">
        <v>20000</v>
      </c>
      <c r="L10" s="130"/>
      <c r="M10" s="126"/>
      <c r="N10" s="126"/>
      <c r="O10" s="128"/>
      <c r="P10" s="131"/>
      <c r="Q10" s="131"/>
      <c r="R10" s="131"/>
      <c r="S10" s="131"/>
      <c r="T10" s="131"/>
      <c r="U10" s="131"/>
      <c r="V10" s="131"/>
      <c r="W10" s="131"/>
    </row>
    <row r="11" s="91" customFormat="1" ht="30" customHeight="1" spans="1:23">
      <c r="A11" s="118" t="s">
        <v>212</v>
      </c>
      <c r="B11" s="118" t="s">
        <v>220</v>
      </c>
      <c r="C11" s="118" t="s">
        <v>221</v>
      </c>
      <c r="D11" s="119" t="s">
        <v>54</v>
      </c>
      <c r="E11" s="118">
        <v>2080112</v>
      </c>
      <c r="F11" s="120" t="s">
        <v>82</v>
      </c>
      <c r="G11" s="118">
        <v>30201</v>
      </c>
      <c r="H11" s="121" t="s">
        <v>200</v>
      </c>
      <c r="I11" s="126">
        <v>40000</v>
      </c>
      <c r="J11" s="126">
        <v>40000</v>
      </c>
      <c r="K11" s="126">
        <v>40000</v>
      </c>
      <c r="L11" s="130"/>
      <c r="M11" s="126"/>
      <c r="N11" s="126"/>
      <c r="O11" s="128"/>
      <c r="P11" s="131"/>
      <c r="Q11" s="131"/>
      <c r="R11" s="131"/>
      <c r="S11" s="131"/>
      <c r="T11" s="131"/>
      <c r="U11" s="131"/>
      <c r="V11" s="131"/>
      <c r="W11" s="131"/>
    </row>
    <row r="12" s="91" customFormat="1" ht="30" customHeight="1" spans="1:23">
      <c r="A12" s="118" t="s">
        <v>222</v>
      </c>
      <c r="B12" s="118" t="s">
        <v>223</v>
      </c>
      <c r="C12" s="118" t="s">
        <v>224</v>
      </c>
      <c r="D12" s="119" t="s">
        <v>54</v>
      </c>
      <c r="E12" s="118">
        <v>2080199</v>
      </c>
      <c r="F12" s="120" t="s">
        <v>84</v>
      </c>
      <c r="G12" s="118">
        <v>30216</v>
      </c>
      <c r="H12" s="121" t="s">
        <v>204</v>
      </c>
      <c r="I12" s="126">
        <v>50000</v>
      </c>
      <c r="J12" s="126">
        <v>50000</v>
      </c>
      <c r="K12" s="126">
        <v>50000</v>
      </c>
      <c r="L12" s="130"/>
      <c r="M12" s="126"/>
      <c r="N12" s="126"/>
      <c r="O12" s="128"/>
      <c r="P12" s="131"/>
      <c r="Q12" s="131"/>
      <c r="R12" s="131"/>
      <c r="S12" s="131"/>
      <c r="T12" s="131"/>
      <c r="U12" s="131"/>
      <c r="V12" s="131"/>
      <c r="W12" s="131"/>
    </row>
    <row r="13" s="91" customFormat="1" ht="39" customHeight="1" spans="1:23">
      <c r="A13" s="118" t="s">
        <v>212</v>
      </c>
      <c r="B13" s="118" t="s">
        <v>225</v>
      </c>
      <c r="C13" s="118" t="s">
        <v>226</v>
      </c>
      <c r="D13" s="119" t="s">
        <v>54</v>
      </c>
      <c r="E13" s="118">
        <v>2080108</v>
      </c>
      <c r="F13" s="120" t="s">
        <v>78</v>
      </c>
      <c r="G13" s="118">
        <v>30213</v>
      </c>
      <c r="H13" s="121" t="s">
        <v>202</v>
      </c>
      <c r="I13" s="126">
        <v>120000</v>
      </c>
      <c r="J13" s="126">
        <v>120000</v>
      </c>
      <c r="K13" s="126">
        <v>120000</v>
      </c>
      <c r="L13" s="130"/>
      <c r="M13" s="126"/>
      <c r="N13" s="126"/>
      <c r="O13" s="128"/>
      <c r="P13" s="131"/>
      <c r="Q13" s="131"/>
      <c r="R13" s="131"/>
      <c r="S13" s="131"/>
      <c r="T13" s="131"/>
      <c r="U13" s="131"/>
      <c r="V13" s="131"/>
      <c r="W13" s="131"/>
    </row>
    <row r="14" s="91" customFormat="1" ht="30" customHeight="1" spans="1:23">
      <c r="A14" s="118" t="s">
        <v>216</v>
      </c>
      <c r="B14" s="118" t="s">
        <v>227</v>
      </c>
      <c r="C14" s="118" t="s">
        <v>228</v>
      </c>
      <c r="D14" s="119" t="s">
        <v>54</v>
      </c>
      <c r="E14" s="118">
        <v>2080199</v>
      </c>
      <c r="F14" s="120" t="s">
        <v>84</v>
      </c>
      <c r="G14" s="118">
        <v>30305</v>
      </c>
      <c r="H14" s="121" t="s">
        <v>219</v>
      </c>
      <c r="I14" s="126">
        <v>20000</v>
      </c>
      <c r="J14" s="126">
        <v>20000</v>
      </c>
      <c r="K14" s="126">
        <v>20000</v>
      </c>
      <c r="L14" s="130"/>
      <c r="M14" s="126"/>
      <c r="N14" s="126"/>
      <c r="O14" s="128"/>
      <c r="P14" s="131"/>
      <c r="Q14" s="131"/>
      <c r="R14" s="131"/>
      <c r="S14" s="131"/>
      <c r="T14" s="131"/>
      <c r="U14" s="131"/>
      <c r="V14" s="131"/>
      <c r="W14" s="131"/>
    </row>
    <row r="15" s="91" customFormat="1" ht="30" customHeight="1" spans="1:23">
      <c r="A15" s="118" t="s">
        <v>212</v>
      </c>
      <c r="B15" s="118" t="s">
        <v>229</v>
      </c>
      <c r="C15" s="118" t="s">
        <v>230</v>
      </c>
      <c r="D15" s="119" t="s">
        <v>54</v>
      </c>
      <c r="E15" s="118">
        <v>2080108</v>
      </c>
      <c r="F15" s="120" t="s">
        <v>78</v>
      </c>
      <c r="G15" s="118">
        <v>30213</v>
      </c>
      <c r="H15" s="121" t="s">
        <v>202</v>
      </c>
      <c r="I15" s="126">
        <v>90000</v>
      </c>
      <c r="J15" s="126">
        <v>90000</v>
      </c>
      <c r="K15" s="126">
        <v>90000</v>
      </c>
      <c r="L15" s="130"/>
      <c r="M15" s="126"/>
      <c r="N15" s="126"/>
      <c r="O15" s="128"/>
      <c r="P15" s="131"/>
      <c r="Q15" s="131"/>
      <c r="R15" s="131"/>
      <c r="S15" s="131"/>
      <c r="T15" s="131"/>
      <c r="U15" s="131"/>
      <c r="V15" s="131"/>
      <c r="W15" s="131"/>
    </row>
    <row r="16" s="91" customFormat="1" ht="30" customHeight="1" spans="1:23">
      <c r="A16" s="118" t="s">
        <v>222</v>
      </c>
      <c r="B16" s="118" t="s">
        <v>231</v>
      </c>
      <c r="C16" s="118" t="s">
        <v>232</v>
      </c>
      <c r="D16" s="119" t="s">
        <v>54</v>
      </c>
      <c r="E16" s="118">
        <v>2080199</v>
      </c>
      <c r="F16" s="120" t="s">
        <v>84</v>
      </c>
      <c r="G16" s="118">
        <v>30201</v>
      </c>
      <c r="H16" s="121" t="s">
        <v>200</v>
      </c>
      <c r="I16" s="126">
        <v>100000</v>
      </c>
      <c r="J16" s="126">
        <v>100000</v>
      </c>
      <c r="K16" s="126">
        <v>100000</v>
      </c>
      <c r="L16" s="130"/>
      <c r="M16" s="126"/>
      <c r="N16" s="126"/>
      <c r="O16" s="128"/>
      <c r="P16" s="131"/>
      <c r="Q16" s="131"/>
      <c r="R16" s="131"/>
      <c r="S16" s="131"/>
      <c r="T16" s="131"/>
      <c r="U16" s="131"/>
      <c r="V16" s="131"/>
      <c r="W16" s="131"/>
    </row>
    <row r="17" s="91" customFormat="1" ht="30" customHeight="1" spans="1:23">
      <c r="A17" s="118" t="s">
        <v>216</v>
      </c>
      <c r="B17" s="118" t="s">
        <v>233</v>
      </c>
      <c r="C17" s="118" t="s">
        <v>234</v>
      </c>
      <c r="D17" s="119" t="s">
        <v>54</v>
      </c>
      <c r="E17" s="118">
        <v>2080110</v>
      </c>
      <c r="F17" s="120" t="s">
        <v>80</v>
      </c>
      <c r="G17" s="118">
        <v>30305</v>
      </c>
      <c r="H17" s="121" t="s">
        <v>219</v>
      </c>
      <c r="I17" s="126">
        <v>1000000</v>
      </c>
      <c r="J17" s="126">
        <v>1000000</v>
      </c>
      <c r="K17" s="126">
        <v>1000000</v>
      </c>
      <c r="L17" s="130"/>
      <c r="M17" s="126"/>
      <c r="N17" s="126"/>
      <c r="O17" s="128"/>
      <c r="P17" s="131"/>
      <c r="Q17" s="131"/>
      <c r="R17" s="131"/>
      <c r="S17" s="131"/>
      <c r="T17" s="131"/>
      <c r="U17" s="131"/>
      <c r="V17" s="131"/>
      <c r="W17" s="131"/>
    </row>
    <row r="18" s="91" customFormat="1" ht="30" customHeight="1" spans="1:23">
      <c r="A18" s="118" t="s">
        <v>216</v>
      </c>
      <c r="B18" s="118" t="s">
        <v>235</v>
      </c>
      <c r="C18" s="118" t="s">
        <v>236</v>
      </c>
      <c r="D18" s="119" t="s">
        <v>54</v>
      </c>
      <c r="E18" s="118">
        <v>2080801</v>
      </c>
      <c r="F18" s="120" t="s">
        <v>94</v>
      </c>
      <c r="G18" s="118">
        <v>30304</v>
      </c>
      <c r="H18" s="121" t="s">
        <v>237</v>
      </c>
      <c r="I18" s="126">
        <v>6800000</v>
      </c>
      <c r="J18" s="126">
        <v>6800000</v>
      </c>
      <c r="K18" s="126">
        <v>6800000</v>
      </c>
      <c r="L18" s="130"/>
      <c r="M18" s="126"/>
      <c r="N18" s="126"/>
      <c r="O18" s="128"/>
      <c r="P18" s="131"/>
      <c r="Q18" s="131"/>
      <c r="R18" s="131"/>
      <c r="S18" s="131"/>
      <c r="T18" s="131"/>
      <c r="U18" s="131"/>
      <c r="V18" s="131"/>
      <c r="W18" s="131"/>
    </row>
    <row r="19" s="91" customFormat="1" ht="30" customHeight="1" spans="1:23">
      <c r="A19" s="122" t="s">
        <v>32</v>
      </c>
      <c r="B19" s="123"/>
      <c r="C19" s="123"/>
      <c r="D19" s="123"/>
      <c r="E19" s="123"/>
      <c r="F19" s="123"/>
      <c r="G19" s="123"/>
      <c r="H19" s="124"/>
      <c r="I19" s="132">
        <v>8250000</v>
      </c>
      <c r="J19" s="132">
        <v>8250000</v>
      </c>
      <c r="K19" s="132">
        <v>8250000</v>
      </c>
      <c r="L19" s="133"/>
      <c r="M19" s="132"/>
      <c r="N19" s="132"/>
      <c r="O19" s="134"/>
      <c r="P19" s="131"/>
      <c r="Q19" s="131"/>
      <c r="R19" s="131"/>
      <c r="S19" s="131"/>
      <c r="T19" s="131"/>
      <c r="U19" s="131"/>
      <c r="V19" s="131"/>
      <c r="W19" s="131"/>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scale="56"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8"/>
  <sheetViews>
    <sheetView showZeros="0" topLeftCell="A70" workbookViewId="0">
      <selection activeCell="B73" sqref="B73"/>
    </sheetView>
  </sheetViews>
  <sheetFormatPr defaultColWidth="8.85" defaultRowHeight="15" customHeight="1"/>
  <cols>
    <col min="1" max="1" width="32.875" customWidth="1"/>
    <col min="2" max="2" width="34.5" customWidth="1"/>
    <col min="3" max="4" width="13.8416666666667" customWidth="1"/>
    <col min="5" max="5" width="14.75" customWidth="1"/>
    <col min="6" max="6" width="10" customWidth="1"/>
    <col min="7" max="7" width="12.125" style="84" customWidth="1"/>
    <col min="8" max="8" width="10" customWidth="1"/>
    <col min="9" max="9" width="13.7" customWidth="1"/>
    <col min="10" max="10" width="37.625" customWidth="1"/>
  </cols>
  <sheetData>
    <row r="1" customHeight="1" spans="1:10">
      <c r="A1" s="20" t="s">
        <v>238</v>
      </c>
      <c r="B1" s="20"/>
      <c r="C1" s="20"/>
      <c r="D1" s="20"/>
      <c r="E1" s="20"/>
      <c r="F1" s="20"/>
      <c r="G1" s="28"/>
      <c r="H1" s="20"/>
      <c r="I1" s="20"/>
      <c r="J1" s="20"/>
    </row>
    <row r="2" ht="45" customHeight="1" spans="1:10">
      <c r="A2" s="30" t="s">
        <v>239</v>
      </c>
      <c r="B2" s="30"/>
      <c r="C2" s="30"/>
      <c r="D2" s="30"/>
      <c r="E2" s="30"/>
      <c r="F2" s="30"/>
      <c r="G2" s="30"/>
      <c r="H2" s="30"/>
      <c r="I2" s="30"/>
      <c r="J2" s="30"/>
    </row>
    <row r="3" ht="20.25" customHeight="1" spans="1:10">
      <c r="A3" s="19" t="s">
        <v>240</v>
      </c>
      <c r="B3" s="19"/>
      <c r="C3" s="19"/>
      <c r="D3" s="19"/>
      <c r="E3" s="19"/>
      <c r="F3" s="19"/>
      <c r="G3" s="28"/>
      <c r="H3" s="19"/>
      <c r="I3" s="19"/>
      <c r="J3" s="19"/>
    </row>
    <row r="4" ht="20.25" customHeight="1" spans="1:10">
      <c r="A4" s="85" t="s">
        <v>241</v>
      </c>
      <c r="B4" s="85" t="s">
        <v>242</v>
      </c>
      <c r="C4" s="86" t="s">
        <v>243</v>
      </c>
      <c r="D4" s="31" t="s">
        <v>244</v>
      </c>
      <c r="E4" s="31" t="s">
        <v>245</v>
      </c>
      <c r="F4" s="31" t="s">
        <v>246</v>
      </c>
      <c r="G4" s="31" t="s">
        <v>247</v>
      </c>
      <c r="H4" s="31" t="s">
        <v>248</v>
      </c>
      <c r="I4" s="31" t="s">
        <v>249</v>
      </c>
      <c r="J4" s="31" t="s">
        <v>250</v>
      </c>
    </row>
    <row r="5" ht="46.5" customHeight="1" spans="1:10">
      <c r="A5" s="85"/>
      <c r="B5" s="85"/>
      <c r="C5" s="86"/>
      <c r="D5" s="31"/>
      <c r="E5" s="31"/>
      <c r="F5" s="31"/>
      <c r="G5" s="31"/>
      <c r="H5" s="31"/>
      <c r="I5" s="31"/>
      <c r="J5" s="31"/>
    </row>
    <row r="6" ht="20.25" customHeight="1" spans="1:10">
      <c r="A6" s="87">
        <v>1</v>
      </c>
      <c r="B6" s="87">
        <v>2</v>
      </c>
      <c r="C6" s="88">
        <v>3</v>
      </c>
      <c r="D6" s="32">
        <v>4</v>
      </c>
      <c r="E6" s="32">
        <v>5</v>
      </c>
      <c r="F6" s="32">
        <v>6</v>
      </c>
      <c r="G6" s="32">
        <v>7</v>
      </c>
      <c r="H6" s="32">
        <v>8</v>
      </c>
      <c r="I6" s="32">
        <v>9</v>
      </c>
      <c r="J6" s="32">
        <v>10</v>
      </c>
    </row>
    <row r="7" customHeight="1" spans="1:10">
      <c r="A7" s="89" t="s">
        <v>54</v>
      </c>
      <c r="C7" s="90"/>
      <c r="D7" s="91"/>
      <c r="E7" s="92"/>
      <c r="F7" s="92"/>
      <c r="G7" s="93"/>
      <c r="H7" s="92"/>
      <c r="I7" s="92"/>
      <c r="J7" s="111"/>
    </row>
    <row r="8" ht="41" customHeight="1" spans="1:10">
      <c r="A8" s="94" t="s">
        <v>214</v>
      </c>
      <c r="B8" s="95" t="s">
        <v>251</v>
      </c>
      <c r="C8" s="96"/>
      <c r="D8" s="97"/>
      <c r="E8" s="35"/>
      <c r="F8" s="35"/>
      <c r="G8" s="98"/>
      <c r="H8" s="35"/>
      <c r="I8" s="35"/>
      <c r="J8" s="112"/>
    </row>
    <row r="9" ht="25" customHeight="1" spans="1:10">
      <c r="A9" s="99"/>
      <c r="B9" s="100"/>
      <c r="C9" s="101" t="s">
        <v>252</v>
      </c>
      <c r="D9" s="102" t="s">
        <v>253</v>
      </c>
      <c r="E9" s="103" t="s">
        <v>254</v>
      </c>
      <c r="F9" s="98" t="s">
        <v>255</v>
      </c>
      <c r="G9" s="104" t="s">
        <v>256</v>
      </c>
      <c r="H9" s="98" t="s">
        <v>257</v>
      </c>
      <c r="I9" s="98" t="s">
        <v>258</v>
      </c>
      <c r="J9" s="103" t="s">
        <v>259</v>
      </c>
    </row>
    <row r="10" ht="39" customHeight="1" spans="1:10">
      <c r="A10" s="44"/>
      <c r="B10" s="100"/>
      <c r="C10" s="101" t="s">
        <v>252</v>
      </c>
      <c r="D10" s="102" t="s">
        <v>260</v>
      </c>
      <c r="E10" s="103" t="s">
        <v>261</v>
      </c>
      <c r="F10" s="98" t="s">
        <v>255</v>
      </c>
      <c r="G10" s="104" t="s">
        <v>262</v>
      </c>
      <c r="H10" s="98" t="s">
        <v>263</v>
      </c>
      <c r="I10" s="98" t="s">
        <v>258</v>
      </c>
      <c r="J10" s="103" t="s">
        <v>264</v>
      </c>
    </row>
    <row r="11" ht="25" customHeight="1" spans="1:10">
      <c r="A11" s="44"/>
      <c r="B11" s="100"/>
      <c r="C11" s="101" t="s">
        <v>252</v>
      </c>
      <c r="D11" s="102" t="s">
        <v>260</v>
      </c>
      <c r="E11" s="103" t="s">
        <v>265</v>
      </c>
      <c r="F11" s="98" t="s">
        <v>266</v>
      </c>
      <c r="G11" s="104" t="s">
        <v>267</v>
      </c>
      <c r="H11" s="98" t="s">
        <v>263</v>
      </c>
      <c r="I11" s="98" t="s">
        <v>258</v>
      </c>
      <c r="J11" s="103" t="s">
        <v>268</v>
      </c>
    </row>
    <row r="12" ht="28" customHeight="1" spans="1:10">
      <c r="A12" s="44"/>
      <c r="B12" s="100"/>
      <c r="C12" s="101" t="s">
        <v>252</v>
      </c>
      <c r="D12" s="102" t="s">
        <v>269</v>
      </c>
      <c r="E12" s="103" t="s">
        <v>270</v>
      </c>
      <c r="F12" s="98" t="s">
        <v>255</v>
      </c>
      <c r="G12" s="104" t="s">
        <v>271</v>
      </c>
      <c r="H12" s="98" t="s">
        <v>263</v>
      </c>
      <c r="I12" s="98" t="s">
        <v>258</v>
      </c>
      <c r="J12" s="103" t="s">
        <v>272</v>
      </c>
    </row>
    <row r="13" ht="39" customHeight="1" spans="1:10">
      <c r="A13" s="44"/>
      <c r="B13" s="100"/>
      <c r="C13" s="101" t="s">
        <v>273</v>
      </c>
      <c r="D13" s="102" t="s">
        <v>274</v>
      </c>
      <c r="E13" s="103" t="s">
        <v>275</v>
      </c>
      <c r="F13" s="98" t="s">
        <v>276</v>
      </c>
      <c r="G13" s="104" t="s">
        <v>271</v>
      </c>
      <c r="H13" s="98" t="s">
        <v>263</v>
      </c>
      <c r="I13" s="98" t="s">
        <v>258</v>
      </c>
      <c r="J13" s="103" t="s">
        <v>277</v>
      </c>
    </row>
    <row r="14" ht="25" customHeight="1" spans="1:10">
      <c r="A14" s="44"/>
      <c r="B14" s="100"/>
      <c r="C14" s="101" t="s">
        <v>278</v>
      </c>
      <c r="D14" s="102" t="s">
        <v>279</v>
      </c>
      <c r="E14" s="103" t="s">
        <v>280</v>
      </c>
      <c r="F14" s="98" t="s">
        <v>276</v>
      </c>
      <c r="G14" s="104" t="s">
        <v>281</v>
      </c>
      <c r="H14" s="98" t="s">
        <v>263</v>
      </c>
      <c r="I14" s="98" t="s">
        <v>258</v>
      </c>
      <c r="J14" s="103" t="s">
        <v>282</v>
      </c>
    </row>
    <row r="15" ht="46" customHeight="1" spans="1:10">
      <c r="A15" s="105" t="s">
        <v>218</v>
      </c>
      <c r="B15" s="106" t="s">
        <v>283</v>
      </c>
      <c r="C15" s="107"/>
      <c r="D15" s="38"/>
      <c r="E15" s="38"/>
      <c r="F15" s="38"/>
      <c r="G15" s="108"/>
      <c r="H15" s="38"/>
      <c r="I15" s="38"/>
      <c r="J15" s="38"/>
    </row>
    <row r="16" ht="25" customHeight="1" spans="1:10">
      <c r="A16" s="44"/>
      <c r="B16" s="100"/>
      <c r="C16" s="101" t="s">
        <v>252</v>
      </c>
      <c r="D16" s="102" t="s">
        <v>253</v>
      </c>
      <c r="E16" s="103" t="s">
        <v>254</v>
      </c>
      <c r="F16" s="98" t="s">
        <v>284</v>
      </c>
      <c r="G16" s="104" t="s">
        <v>46</v>
      </c>
      <c r="H16" s="98" t="s">
        <v>257</v>
      </c>
      <c r="I16" s="98" t="s">
        <v>258</v>
      </c>
      <c r="J16" s="103" t="s">
        <v>285</v>
      </c>
    </row>
    <row r="17" ht="25" customHeight="1" spans="1:10">
      <c r="A17" s="44"/>
      <c r="B17" s="100"/>
      <c r="C17" s="101" t="s">
        <v>252</v>
      </c>
      <c r="D17" s="102" t="s">
        <v>260</v>
      </c>
      <c r="E17" s="103" t="s">
        <v>261</v>
      </c>
      <c r="F17" s="98" t="s">
        <v>266</v>
      </c>
      <c r="G17" s="104" t="s">
        <v>286</v>
      </c>
      <c r="H17" s="98" t="s">
        <v>287</v>
      </c>
      <c r="I17" s="98" t="s">
        <v>258</v>
      </c>
      <c r="J17" s="103" t="s">
        <v>288</v>
      </c>
    </row>
    <row r="18" ht="25" customHeight="1" spans="1:10">
      <c r="A18" s="44"/>
      <c r="B18" s="100"/>
      <c r="C18" s="101" t="s">
        <v>252</v>
      </c>
      <c r="D18" s="102" t="s">
        <v>260</v>
      </c>
      <c r="E18" s="103" t="s">
        <v>265</v>
      </c>
      <c r="F18" s="98" t="s">
        <v>266</v>
      </c>
      <c r="G18" s="104" t="s">
        <v>267</v>
      </c>
      <c r="H18" s="98" t="s">
        <v>263</v>
      </c>
      <c r="I18" s="98" t="s">
        <v>258</v>
      </c>
      <c r="J18" s="103" t="s">
        <v>289</v>
      </c>
    </row>
    <row r="19" ht="25" customHeight="1" spans="1:10">
      <c r="A19" s="44"/>
      <c r="B19" s="100"/>
      <c r="C19" s="101" t="s">
        <v>252</v>
      </c>
      <c r="D19" s="102" t="s">
        <v>260</v>
      </c>
      <c r="E19" s="103" t="s">
        <v>290</v>
      </c>
      <c r="F19" s="98" t="s">
        <v>276</v>
      </c>
      <c r="G19" s="104" t="s">
        <v>281</v>
      </c>
      <c r="H19" s="98" t="s">
        <v>263</v>
      </c>
      <c r="I19" s="98" t="s">
        <v>258</v>
      </c>
      <c r="J19" s="103" t="s">
        <v>291</v>
      </c>
    </row>
    <row r="20" ht="25" customHeight="1" spans="1:10">
      <c r="A20" s="44"/>
      <c r="B20" s="100"/>
      <c r="C20" s="101" t="s">
        <v>252</v>
      </c>
      <c r="D20" s="102" t="s">
        <v>269</v>
      </c>
      <c r="E20" s="103" t="s">
        <v>270</v>
      </c>
      <c r="F20" s="98" t="s">
        <v>292</v>
      </c>
      <c r="G20" s="104" t="s">
        <v>286</v>
      </c>
      <c r="H20" s="98" t="s">
        <v>263</v>
      </c>
      <c r="I20" s="98" t="s">
        <v>258</v>
      </c>
      <c r="J20" s="103" t="s">
        <v>293</v>
      </c>
    </row>
    <row r="21" ht="25" customHeight="1" spans="1:10">
      <c r="A21" s="44"/>
      <c r="B21" s="100"/>
      <c r="C21" s="101" t="s">
        <v>273</v>
      </c>
      <c r="D21" s="102" t="s">
        <v>274</v>
      </c>
      <c r="E21" s="103" t="s">
        <v>275</v>
      </c>
      <c r="F21" s="98" t="s">
        <v>292</v>
      </c>
      <c r="G21" s="104" t="s">
        <v>294</v>
      </c>
      <c r="H21" s="98"/>
      <c r="I21" s="98" t="s">
        <v>295</v>
      </c>
      <c r="J21" s="103" t="s">
        <v>296</v>
      </c>
    </row>
    <row r="22" ht="25" customHeight="1" spans="1:10">
      <c r="A22" s="44"/>
      <c r="B22" s="100"/>
      <c r="C22" s="101" t="s">
        <v>278</v>
      </c>
      <c r="D22" s="102" t="s">
        <v>279</v>
      </c>
      <c r="E22" s="103" t="s">
        <v>280</v>
      </c>
      <c r="F22" s="98" t="s">
        <v>276</v>
      </c>
      <c r="G22" s="104" t="s">
        <v>271</v>
      </c>
      <c r="H22" s="98" t="s">
        <v>263</v>
      </c>
      <c r="I22" s="98" t="s">
        <v>258</v>
      </c>
      <c r="J22" s="103" t="s">
        <v>297</v>
      </c>
    </row>
    <row r="23" ht="39" customHeight="1" spans="1:10">
      <c r="A23" s="105" t="s">
        <v>221</v>
      </c>
      <c r="B23" s="109" t="s">
        <v>298</v>
      </c>
      <c r="C23" s="107"/>
      <c r="D23" s="38"/>
      <c r="E23" s="38"/>
      <c r="F23" s="38"/>
      <c r="G23" s="108"/>
      <c r="H23" s="38"/>
      <c r="I23" s="38"/>
      <c r="J23" s="38"/>
    </row>
    <row r="24" ht="25" customHeight="1" spans="1:10">
      <c r="A24" s="44"/>
      <c r="B24" s="100"/>
      <c r="C24" s="101" t="s">
        <v>252</v>
      </c>
      <c r="D24" s="102" t="s">
        <v>253</v>
      </c>
      <c r="E24" s="103" t="s">
        <v>299</v>
      </c>
      <c r="F24" s="98" t="s">
        <v>276</v>
      </c>
      <c r="G24" s="104" t="s">
        <v>281</v>
      </c>
      <c r="H24" s="98" t="s">
        <v>263</v>
      </c>
      <c r="I24" s="98" t="s">
        <v>258</v>
      </c>
      <c r="J24" s="103" t="s">
        <v>300</v>
      </c>
    </row>
    <row r="25" ht="25" customHeight="1" spans="1:10">
      <c r="A25" s="44"/>
      <c r="B25" s="100"/>
      <c r="C25" s="101" t="s">
        <v>252</v>
      </c>
      <c r="D25" s="102" t="s">
        <v>253</v>
      </c>
      <c r="E25" s="103" t="s">
        <v>301</v>
      </c>
      <c r="F25" s="98" t="s">
        <v>276</v>
      </c>
      <c r="G25" s="104" t="s">
        <v>302</v>
      </c>
      <c r="H25" s="98" t="s">
        <v>263</v>
      </c>
      <c r="I25" s="98" t="s">
        <v>258</v>
      </c>
      <c r="J25" s="103" t="s">
        <v>303</v>
      </c>
    </row>
    <row r="26" ht="25" customHeight="1" spans="1:10">
      <c r="A26" s="44"/>
      <c r="B26" s="100"/>
      <c r="C26" s="101" t="s">
        <v>252</v>
      </c>
      <c r="D26" s="102" t="s">
        <v>253</v>
      </c>
      <c r="E26" s="103" t="s">
        <v>304</v>
      </c>
      <c r="F26" s="98" t="s">
        <v>276</v>
      </c>
      <c r="G26" s="104" t="s">
        <v>305</v>
      </c>
      <c r="H26" s="98" t="s">
        <v>263</v>
      </c>
      <c r="I26" s="98" t="s">
        <v>258</v>
      </c>
      <c r="J26" s="103" t="s">
        <v>306</v>
      </c>
    </row>
    <row r="27" ht="25" customHeight="1" spans="1:10">
      <c r="A27" s="44"/>
      <c r="B27" s="100"/>
      <c r="C27" s="101" t="s">
        <v>252</v>
      </c>
      <c r="D27" s="102" t="s">
        <v>260</v>
      </c>
      <c r="E27" s="103" t="s">
        <v>307</v>
      </c>
      <c r="F27" s="98" t="s">
        <v>276</v>
      </c>
      <c r="G27" s="104" t="s">
        <v>47</v>
      </c>
      <c r="H27" s="98" t="s">
        <v>263</v>
      </c>
      <c r="I27" s="98" t="s">
        <v>258</v>
      </c>
      <c r="J27" s="103" t="s">
        <v>308</v>
      </c>
    </row>
    <row r="28" ht="25" customHeight="1" spans="1:10">
      <c r="A28" s="44"/>
      <c r="B28" s="100"/>
      <c r="C28" s="101" t="s">
        <v>273</v>
      </c>
      <c r="D28" s="102" t="s">
        <v>274</v>
      </c>
      <c r="E28" s="103" t="s">
        <v>309</v>
      </c>
      <c r="F28" s="98" t="s">
        <v>266</v>
      </c>
      <c r="G28" s="104" t="s">
        <v>310</v>
      </c>
      <c r="H28" s="98"/>
      <c r="I28" s="98" t="s">
        <v>295</v>
      </c>
      <c r="J28" s="103" t="s">
        <v>311</v>
      </c>
    </row>
    <row r="29" ht="25" customHeight="1" spans="1:10">
      <c r="A29" s="44"/>
      <c r="B29" s="100"/>
      <c r="C29" s="101" t="s">
        <v>278</v>
      </c>
      <c r="D29" s="102" t="s">
        <v>279</v>
      </c>
      <c r="E29" s="103" t="s">
        <v>312</v>
      </c>
      <c r="F29" s="98" t="s">
        <v>276</v>
      </c>
      <c r="G29" s="104" t="s">
        <v>271</v>
      </c>
      <c r="H29" s="98" t="s">
        <v>263</v>
      </c>
      <c r="I29" s="98" t="s">
        <v>258</v>
      </c>
      <c r="J29" s="103" t="s">
        <v>313</v>
      </c>
    </row>
    <row r="30" ht="93" customHeight="1" spans="1:10">
      <c r="A30" s="105" t="s">
        <v>224</v>
      </c>
      <c r="B30" s="110" t="s">
        <v>314</v>
      </c>
      <c r="C30" s="107"/>
      <c r="D30" s="38"/>
      <c r="E30" s="38"/>
      <c r="F30" s="38"/>
      <c r="G30" s="108"/>
      <c r="H30" s="38"/>
      <c r="I30" s="38"/>
      <c r="J30" s="38"/>
    </row>
    <row r="31" ht="25" customHeight="1" spans="1:10">
      <c r="A31" s="44"/>
      <c r="B31" s="100"/>
      <c r="C31" s="101" t="s">
        <v>252</v>
      </c>
      <c r="D31" s="102" t="s">
        <v>253</v>
      </c>
      <c r="E31" s="103" t="s">
        <v>315</v>
      </c>
      <c r="F31" s="98" t="s">
        <v>266</v>
      </c>
      <c r="G31" s="104" t="s">
        <v>316</v>
      </c>
      <c r="H31" s="98" t="s">
        <v>317</v>
      </c>
      <c r="I31" s="98" t="s">
        <v>258</v>
      </c>
      <c r="J31" s="103" t="s">
        <v>318</v>
      </c>
    </row>
    <row r="32" ht="25" customHeight="1" spans="1:10">
      <c r="A32" s="44"/>
      <c r="B32" s="100"/>
      <c r="C32" s="101" t="s">
        <v>252</v>
      </c>
      <c r="D32" s="102" t="s">
        <v>253</v>
      </c>
      <c r="E32" s="103" t="s">
        <v>319</v>
      </c>
      <c r="F32" s="98" t="s">
        <v>276</v>
      </c>
      <c r="G32" s="104" t="s">
        <v>320</v>
      </c>
      <c r="H32" s="98" t="s">
        <v>257</v>
      </c>
      <c r="I32" s="98" t="s">
        <v>258</v>
      </c>
      <c r="J32" s="103" t="s">
        <v>321</v>
      </c>
    </row>
    <row r="33" ht="41" customHeight="1" spans="1:10">
      <c r="A33" s="44"/>
      <c r="B33" s="100"/>
      <c r="C33" s="101" t="s">
        <v>252</v>
      </c>
      <c r="D33" s="102" t="s">
        <v>260</v>
      </c>
      <c r="E33" s="103" t="s">
        <v>322</v>
      </c>
      <c r="F33" s="98" t="s">
        <v>276</v>
      </c>
      <c r="G33" s="104" t="s">
        <v>281</v>
      </c>
      <c r="H33" s="98" t="s">
        <v>263</v>
      </c>
      <c r="I33" s="98" t="s">
        <v>258</v>
      </c>
      <c r="J33" s="103" t="s">
        <v>323</v>
      </c>
    </row>
    <row r="34" ht="36" customHeight="1" spans="1:10">
      <c r="A34" s="44"/>
      <c r="B34" s="100"/>
      <c r="C34" s="101" t="s">
        <v>252</v>
      </c>
      <c r="D34" s="102" t="s">
        <v>269</v>
      </c>
      <c r="E34" s="103" t="s">
        <v>324</v>
      </c>
      <c r="F34" s="98" t="s">
        <v>292</v>
      </c>
      <c r="G34" s="104" t="s">
        <v>325</v>
      </c>
      <c r="H34" s="98"/>
      <c r="I34" s="98" t="s">
        <v>295</v>
      </c>
      <c r="J34" s="103" t="s">
        <v>326</v>
      </c>
    </row>
    <row r="35" ht="25" customHeight="1" spans="1:10">
      <c r="A35" s="44"/>
      <c r="B35" s="100"/>
      <c r="C35" s="101" t="s">
        <v>273</v>
      </c>
      <c r="D35" s="102" t="s">
        <v>274</v>
      </c>
      <c r="E35" s="103" t="s">
        <v>327</v>
      </c>
      <c r="F35" s="98" t="s">
        <v>266</v>
      </c>
      <c r="G35" s="104" t="s">
        <v>328</v>
      </c>
      <c r="H35" s="98"/>
      <c r="I35" s="98" t="s">
        <v>295</v>
      </c>
      <c r="J35" s="103" t="s">
        <v>329</v>
      </c>
    </row>
    <row r="36" ht="25" customHeight="1" spans="1:10">
      <c r="A36" s="44"/>
      <c r="B36" s="100"/>
      <c r="C36" s="101" t="s">
        <v>278</v>
      </c>
      <c r="D36" s="102" t="s">
        <v>279</v>
      </c>
      <c r="E36" s="103" t="s">
        <v>330</v>
      </c>
      <c r="F36" s="98" t="s">
        <v>276</v>
      </c>
      <c r="G36" s="104" t="s">
        <v>271</v>
      </c>
      <c r="H36" s="98" t="s">
        <v>263</v>
      </c>
      <c r="I36" s="98" t="s">
        <v>258</v>
      </c>
      <c r="J36" s="103" t="s">
        <v>331</v>
      </c>
    </row>
    <row r="37" ht="84" customHeight="1" spans="1:10">
      <c r="A37" s="105" t="s">
        <v>226</v>
      </c>
      <c r="B37" s="110" t="s">
        <v>332</v>
      </c>
      <c r="C37" s="107"/>
      <c r="D37" s="38"/>
      <c r="E37" s="38"/>
      <c r="F37" s="38"/>
      <c r="G37" s="108"/>
      <c r="H37" s="38"/>
      <c r="I37" s="38"/>
      <c r="J37" s="38"/>
    </row>
    <row r="38" ht="25" customHeight="1" spans="1:10">
      <c r="A38" s="44"/>
      <c r="B38" s="100"/>
      <c r="C38" s="101" t="s">
        <v>252</v>
      </c>
      <c r="D38" s="102" t="s">
        <v>253</v>
      </c>
      <c r="E38" s="103" t="s">
        <v>333</v>
      </c>
      <c r="F38" s="98" t="s">
        <v>276</v>
      </c>
      <c r="G38" s="104" t="s">
        <v>334</v>
      </c>
      <c r="H38" s="98" t="s">
        <v>335</v>
      </c>
      <c r="I38" s="98" t="s">
        <v>258</v>
      </c>
      <c r="J38" s="103" t="s">
        <v>336</v>
      </c>
    </row>
    <row r="39" ht="25" customHeight="1" spans="1:10">
      <c r="A39" s="44"/>
      <c r="B39" s="100"/>
      <c r="C39" s="101" t="s">
        <v>252</v>
      </c>
      <c r="D39" s="102" t="s">
        <v>260</v>
      </c>
      <c r="E39" s="103" t="s">
        <v>337</v>
      </c>
      <c r="F39" s="98" t="s">
        <v>266</v>
      </c>
      <c r="G39" s="104" t="s">
        <v>281</v>
      </c>
      <c r="H39" s="98" t="s">
        <v>263</v>
      </c>
      <c r="I39" s="98" t="s">
        <v>258</v>
      </c>
      <c r="J39" s="103" t="s">
        <v>338</v>
      </c>
    </row>
    <row r="40" ht="25" customHeight="1" spans="1:10">
      <c r="A40" s="44"/>
      <c r="B40" s="100"/>
      <c r="C40" s="101" t="s">
        <v>252</v>
      </c>
      <c r="D40" s="102" t="s">
        <v>269</v>
      </c>
      <c r="E40" s="103" t="s">
        <v>339</v>
      </c>
      <c r="F40" s="98" t="s">
        <v>276</v>
      </c>
      <c r="G40" s="104" t="s">
        <v>281</v>
      </c>
      <c r="H40" s="98" t="s">
        <v>263</v>
      </c>
      <c r="I40" s="98" t="s">
        <v>258</v>
      </c>
      <c r="J40" s="103" t="s">
        <v>340</v>
      </c>
    </row>
    <row r="41" ht="25" customHeight="1" spans="1:10">
      <c r="A41" s="44"/>
      <c r="B41" s="100"/>
      <c r="C41" s="101" t="s">
        <v>273</v>
      </c>
      <c r="D41" s="102" t="s">
        <v>274</v>
      </c>
      <c r="E41" s="103" t="s">
        <v>341</v>
      </c>
      <c r="F41" s="98" t="s">
        <v>266</v>
      </c>
      <c r="G41" s="104" t="s">
        <v>342</v>
      </c>
      <c r="H41" s="98"/>
      <c r="I41" s="98" t="s">
        <v>295</v>
      </c>
      <c r="J41" s="103" t="s">
        <v>343</v>
      </c>
    </row>
    <row r="42" ht="25" customHeight="1" spans="1:10">
      <c r="A42" s="44"/>
      <c r="B42" s="100"/>
      <c r="C42" s="101" t="s">
        <v>273</v>
      </c>
      <c r="D42" s="102" t="s">
        <v>274</v>
      </c>
      <c r="E42" s="103" t="s">
        <v>344</v>
      </c>
      <c r="F42" s="98" t="s">
        <v>266</v>
      </c>
      <c r="G42" s="104" t="s">
        <v>345</v>
      </c>
      <c r="H42" s="98"/>
      <c r="I42" s="98" t="s">
        <v>295</v>
      </c>
      <c r="J42" s="103" t="s">
        <v>346</v>
      </c>
    </row>
    <row r="43" ht="25" customHeight="1" spans="1:10">
      <c r="A43" s="44"/>
      <c r="B43" s="100"/>
      <c r="C43" s="101" t="s">
        <v>278</v>
      </c>
      <c r="D43" s="102" t="s">
        <v>279</v>
      </c>
      <c r="E43" s="103" t="s">
        <v>347</v>
      </c>
      <c r="F43" s="98" t="s">
        <v>276</v>
      </c>
      <c r="G43" s="104" t="s">
        <v>281</v>
      </c>
      <c r="H43" s="98" t="s">
        <v>263</v>
      </c>
      <c r="I43" s="98" t="s">
        <v>258</v>
      </c>
      <c r="J43" s="103" t="s">
        <v>348</v>
      </c>
    </row>
    <row r="44" ht="112" customHeight="1" spans="1:10">
      <c r="A44" s="105" t="s">
        <v>228</v>
      </c>
      <c r="B44" s="109" t="s">
        <v>349</v>
      </c>
      <c r="C44" s="107"/>
      <c r="D44" s="38"/>
      <c r="E44" s="38"/>
      <c r="F44" s="38"/>
      <c r="G44" s="108"/>
      <c r="H44" s="38"/>
      <c r="I44" s="38"/>
      <c r="J44" s="38"/>
    </row>
    <row r="45" ht="23" customHeight="1" spans="1:10">
      <c r="A45" s="44"/>
      <c r="B45" s="100"/>
      <c r="C45" s="101" t="s">
        <v>252</v>
      </c>
      <c r="D45" s="102" t="s">
        <v>253</v>
      </c>
      <c r="E45" s="103" t="s">
        <v>350</v>
      </c>
      <c r="F45" s="98" t="s">
        <v>292</v>
      </c>
      <c r="G45" s="104" t="s">
        <v>351</v>
      </c>
      <c r="H45" s="98" t="s">
        <v>352</v>
      </c>
      <c r="I45" s="98" t="s">
        <v>258</v>
      </c>
      <c r="J45" s="103" t="s">
        <v>353</v>
      </c>
    </row>
    <row r="46" ht="25" customHeight="1" spans="1:10">
      <c r="A46" s="44"/>
      <c r="B46" s="100"/>
      <c r="C46" s="101" t="s">
        <v>252</v>
      </c>
      <c r="D46" s="102" t="s">
        <v>260</v>
      </c>
      <c r="E46" s="103" t="s">
        <v>354</v>
      </c>
      <c r="F46" s="98" t="s">
        <v>276</v>
      </c>
      <c r="G46" s="104" t="s">
        <v>355</v>
      </c>
      <c r="H46" s="98" t="s">
        <v>263</v>
      </c>
      <c r="I46" s="98" t="s">
        <v>258</v>
      </c>
      <c r="J46" s="103" t="s">
        <v>268</v>
      </c>
    </row>
    <row r="47" ht="25" customHeight="1" spans="1:10">
      <c r="A47" s="44"/>
      <c r="B47" s="100"/>
      <c r="C47" s="101" t="s">
        <v>252</v>
      </c>
      <c r="D47" s="102" t="s">
        <v>260</v>
      </c>
      <c r="E47" s="103" t="s">
        <v>356</v>
      </c>
      <c r="F47" s="98" t="s">
        <v>276</v>
      </c>
      <c r="G47" s="104" t="s">
        <v>286</v>
      </c>
      <c r="H47" s="98" t="s">
        <v>263</v>
      </c>
      <c r="I47" s="98" t="s">
        <v>258</v>
      </c>
      <c r="J47" s="103" t="s">
        <v>357</v>
      </c>
    </row>
    <row r="48" ht="25" customHeight="1" spans="1:10">
      <c r="A48" s="44"/>
      <c r="B48" s="100"/>
      <c r="C48" s="101" t="s">
        <v>252</v>
      </c>
      <c r="D48" s="102" t="s">
        <v>269</v>
      </c>
      <c r="E48" s="103" t="s">
        <v>358</v>
      </c>
      <c r="F48" s="98" t="s">
        <v>292</v>
      </c>
      <c r="G48" s="104" t="s">
        <v>359</v>
      </c>
      <c r="H48" s="98" t="s">
        <v>360</v>
      </c>
      <c r="I48" s="98" t="s">
        <v>258</v>
      </c>
      <c r="J48" s="103" t="s">
        <v>361</v>
      </c>
    </row>
    <row r="49" ht="25" customHeight="1" spans="1:10">
      <c r="A49" s="44"/>
      <c r="B49" s="100"/>
      <c r="C49" s="101" t="s">
        <v>273</v>
      </c>
      <c r="D49" s="102" t="s">
        <v>274</v>
      </c>
      <c r="E49" s="103" t="s">
        <v>362</v>
      </c>
      <c r="F49" s="98" t="s">
        <v>266</v>
      </c>
      <c r="G49" s="104" t="s">
        <v>363</v>
      </c>
      <c r="H49" s="98"/>
      <c r="I49" s="98" t="s">
        <v>295</v>
      </c>
      <c r="J49" s="103" t="s">
        <v>364</v>
      </c>
    </row>
    <row r="50" ht="25" customHeight="1" spans="1:10">
      <c r="A50" s="44"/>
      <c r="B50" s="100"/>
      <c r="C50" s="101" t="s">
        <v>278</v>
      </c>
      <c r="D50" s="102" t="s">
        <v>279</v>
      </c>
      <c r="E50" s="103" t="s">
        <v>280</v>
      </c>
      <c r="F50" s="98" t="s">
        <v>276</v>
      </c>
      <c r="G50" s="104" t="s">
        <v>271</v>
      </c>
      <c r="H50" s="98" t="s">
        <v>263</v>
      </c>
      <c r="I50" s="98" t="s">
        <v>258</v>
      </c>
      <c r="J50" s="103" t="s">
        <v>282</v>
      </c>
    </row>
    <row r="51" ht="68" customHeight="1" spans="1:10">
      <c r="A51" s="105" t="s">
        <v>230</v>
      </c>
      <c r="B51" s="110" t="s">
        <v>365</v>
      </c>
      <c r="C51" s="107"/>
      <c r="D51" s="38"/>
      <c r="E51" s="38"/>
      <c r="F51" s="38"/>
      <c r="G51" s="108"/>
      <c r="H51" s="38"/>
      <c r="I51" s="38"/>
      <c r="J51" s="38"/>
    </row>
    <row r="52" ht="25" customHeight="1" spans="1:10">
      <c r="A52" s="44"/>
      <c r="B52" s="100"/>
      <c r="C52" s="101" t="s">
        <v>252</v>
      </c>
      <c r="D52" s="102" t="s">
        <v>253</v>
      </c>
      <c r="E52" s="103" t="s">
        <v>366</v>
      </c>
      <c r="F52" s="98" t="s">
        <v>276</v>
      </c>
      <c r="G52" s="104" t="s">
        <v>367</v>
      </c>
      <c r="H52" s="98" t="s">
        <v>257</v>
      </c>
      <c r="I52" s="98" t="s">
        <v>258</v>
      </c>
      <c r="J52" s="103" t="s">
        <v>368</v>
      </c>
    </row>
    <row r="53" ht="25" customHeight="1" spans="1:10">
      <c r="A53" s="44"/>
      <c r="B53" s="100"/>
      <c r="C53" s="101" t="s">
        <v>252</v>
      </c>
      <c r="D53" s="102" t="s">
        <v>260</v>
      </c>
      <c r="E53" s="103" t="s">
        <v>369</v>
      </c>
      <c r="F53" s="98" t="s">
        <v>292</v>
      </c>
      <c r="G53" s="104" t="s">
        <v>48</v>
      </c>
      <c r="H53" s="98" t="s">
        <v>263</v>
      </c>
      <c r="I53" s="98" t="s">
        <v>258</v>
      </c>
      <c r="J53" s="103" t="s">
        <v>370</v>
      </c>
    </row>
    <row r="54" ht="25" customHeight="1" spans="1:10">
      <c r="A54" s="44"/>
      <c r="B54" s="100"/>
      <c r="C54" s="101" t="s">
        <v>252</v>
      </c>
      <c r="D54" s="102" t="s">
        <v>260</v>
      </c>
      <c r="E54" s="103" t="s">
        <v>371</v>
      </c>
      <c r="F54" s="98" t="s">
        <v>266</v>
      </c>
      <c r="G54" s="104" t="s">
        <v>328</v>
      </c>
      <c r="H54" s="98"/>
      <c r="I54" s="98" t="s">
        <v>295</v>
      </c>
      <c r="J54" s="103" t="s">
        <v>372</v>
      </c>
    </row>
    <row r="55" ht="25" customHeight="1" spans="1:10">
      <c r="A55" s="44"/>
      <c r="B55" s="109"/>
      <c r="C55" s="101" t="s">
        <v>252</v>
      </c>
      <c r="D55" s="102" t="s">
        <v>269</v>
      </c>
      <c r="E55" s="103" t="s">
        <v>373</v>
      </c>
      <c r="F55" s="98" t="s">
        <v>276</v>
      </c>
      <c r="G55" s="104" t="s">
        <v>281</v>
      </c>
      <c r="H55" s="98" t="s">
        <v>263</v>
      </c>
      <c r="I55" s="98" t="s">
        <v>258</v>
      </c>
      <c r="J55" s="103" t="s">
        <v>374</v>
      </c>
    </row>
    <row r="56" ht="25" customHeight="1" spans="1:10">
      <c r="A56" s="44"/>
      <c r="B56" s="109"/>
      <c r="C56" s="101" t="s">
        <v>273</v>
      </c>
      <c r="D56" s="102" t="s">
        <v>274</v>
      </c>
      <c r="E56" s="103" t="s">
        <v>371</v>
      </c>
      <c r="F56" s="98" t="s">
        <v>266</v>
      </c>
      <c r="G56" s="104" t="s">
        <v>375</v>
      </c>
      <c r="H56" s="98"/>
      <c r="I56" s="98" t="s">
        <v>295</v>
      </c>
      <c r="J56" s="103" t="s">
        <v>376</v>
      </c>
    </row>
    <row r="57" ht="25" customHeight="1" spans="1:10">
      <c r="A57" s="44"/>
      <c r="B57" s="109"/>
      <c r="C57" s="101" t="s">
        <v>278</v>
      </c>
      <c r="D57" s="102" t="s">
        <v>279</v>
      </c>
      <c r="E57" s="103" t="s">
        <v>377</v>
      </c>
      <c r="F57" s="98" t="s">
        <v>276</v>
      </c>
      <c r="G57" s="104" t="s">
        <v>281</v>
      </c>
      <c r="H57" s="98" t="s">
        <v>263</v>
      </c>
      <c r="I57" s="98" t="s">
        <v>258</v>
      </c>
      <c r="J57" s="103" t="s">
        <v>378</v>
      </c>
    </row>
    <row r="58" ht="63" customHeight="1" spans="1:10">
      <c r="A58" s="105" t="s">
        <v>232</v>
      </c>
      <c r="B58" s="110" t="s">
        <v>379</v>
      </c>
      <c r="C58" s="107"/>
      <c r="D58" s="38"/>
      <c r="E58" s="38"/>
      <c r="F58" s="38"/>
      <c r="G58" s="108"/>
      <c r="H58" s="38"/>
      <c r="I58" s="38"/>
      <c r="J58" s="38"/>
    </row>
    <row r="59" ht="25" customHeight="1" spans="1:10">
      <c r="A59" s="44"/>
      <c r="B59" s="109"/>
      <c r="C59" s="101" t="s">
        <v>252</v>
      </c>
      <c r="D59" s="102" t="s">
        <v>253</v>
      </c>
      <c r="E59" s="103" t="s">
        <v>380</v>
      </c>
      <c r="F59" s="98" t="s">
        <v>292</v>
      </c>
      <c r="G59" s="104" t="s">
        <v>68</v>
      </c>
      <c r="H59" s="98" t="s">
        <v>381</v>
      </c>
      <c r="I59" s="98" t="s">
        <v>258</v>
      </c>
      <c r="J59" s="103" t="s">
        <v>382</v>
      </c>
    </row>
    <row r="60" ht="25" customHeight="1" spans="1:10">
      <c r="A60" s="44"/>
      <c r="B60" s="109"/>
      <c r="C60" s="101" t="s">
        <v>252</v>
      </c>
      <c r="D60" s="102" t="s">
        <v>253</v>
      </c>
      <c r="E60" s="103" t="s">
        <v>383</v>
      </c>
      <c r="F60" s="98" t="s">
        <v>276</v>
      </c>
      <c r="G60" s="104" t="s">
        <v>351</v>
      </c>
      <c r="H60" s="98" t="s">
        <v>257</v>
      </c>
      <c r="I60" s="98" t="s">
        <v>258</v>
      </c>
      <c r="J60" s="103" t="s">
        <v>384</v>
      </c>
    </row>
    <row r="61" ht="25" customHeight="1" spans="1:10">
      <c r="A61" s="44"/>
      <c r="B61" s="109"/>
      <c r="C61" s="101" t="s">
        <v>252</v>
      </c>
      <c r="D61" s="102" t="s">
        <v>260</v>
      </c>
      <c r="E61" s="103" t="s">
        <v>385</v>
      </c>
      <c r="F61" s="98" t="s">
        <v>276</v>
      </c>
      <c r="G61" s="104" t="s">
        <v>281</v>
      </c>
      <c r="H61" s="98" t="s">
        <v>263</v>
      </c>
      <c r="I61" s="98" t="s">
        <v>258</v>
      </c>
      <c r="J61" s="103" t="s">
        <v>386</v>
      </c>
    </row>
    <row r="62" ht="25" customHeight="1" spans="1:10">
      <c r="A62" s="44"/>
      <c r="B62" s="109"/>
      <c r="C62" s="101" t="s">
        <v>252</v>
      </c>
      <c r="D62" s="102" t="s">
        <v>269</v>
      </c>
      <c r="E62" s="103" t="s">
        <v>387</v>
      </c>
      <c r="F62" s="98" t="s">
        <v>292</v>
      </c>
      <c r="G62" s="104" t="s">
        <v>388</v>
      </c>
      <c r="H62" s="98"/>
      <c r="I62" s="98" t="s">
        <v>295</v>
      </c>
      <c r="J62" s="103" t="s">
        <v>389</v>
      </c>
    </row>
    <row r="63" ht="25" customHeight="1" spans="1:10">
      <c r="A63" s="44"/>
      <c r="B63" s="109"/>
      <c r="C63" s="101" t="s">
        <v>273</v>
      </c>
      <c r="D63" s="102" t="s">
        <v>390</v>
      </c>
      <c r="E63" s="103" t="s">
        <v>391</v>
      </c>
      <c r="F63" s="98" t="s">
        <v>276</v>
      </c>
      <c r="G63" s="104" t="s">
        <v>262</v>
      </c>
      <c r="H63" s="98" t="s">
        <v>263</v>
      </c>
      <c r="I63" s="98" t="s">
        <v>258</v>
      </c>
      <c r="J63" s="103" t="s">
        <v>392</v>
      </c>
    </row>
    <row r="64" ht="25" customHeight="1" spans="1:10">
      <c r="A64" s="44"/>
      <c r="B64" s="109"/>
      <c r="C64" s="101" t="s">
        <v>278</v>
      </c>
      <c r="D64" s="102" t="s">
        <v>279</v>
      </c>
      <c r="E64" s="103" t="s">
        <v>393</v>
      </c>
      <c r="F64" s="98" t="s">
        <v>276</v>
      </c>
      <c r="G64" s="104" t="s">
        <v>281</v>
      </c>
      <c r="H64" s="98" t="s">
        <v>263</v>
      </c>
      <c r="I64" s="98" t="s">
        <v>258</v>
      </c>
      <c r="J64" s="103" t="s">
        <v>394</v>
      </c>
    </row>
    <row r="65" ht="85" customHeight="1" spans="1:10">
      <c r="A65" s="105" t="s">
        <v>234</v>
      </c>
      <c r="B65" s="110" t="s">
        <v>395</v>
      </c>
      <c r="C65" s="107"/>
      <c r="D65" s="38"/>
      <c r="E65" s="38"/>
      <c r="F65" s="38"/>
      <c r="G65" s="108"/>
      <c r="H65" s="38"/>
      <c r="I65" s="38"/>
      <c r="J65" s="38"/>
    </row>
    <row r="66" ht="25" customHeight="1" spans="1:10">
      <c r="A66" s="44"/>
      <c r="B66" s="109"/>
      <c r="C66" s="101" t="s">
        <v>252</v>
      </c>
      <c r="D66" s="102" t="s">
        <v>253</v>
      </c>
      <c r="E66" s="103" t="s">
        <v>396</v>
      </c>
      <c r="F66" s="98" t="s">
        <v>292</v>
      </c>
      <c r="G66" s="104" t="s">
        <v>397</v>
      </c>
      <c r="H66" s="98" t="s">
        <v>398</v>
      </c>
      <c r="I66" s="98" t="s">
        <v>258</v>
      </c>
      <c r="J66" s="103" t="s">
        <v>399</v>
      </c>
    </row>
    <row r="67" ht="25" customHeight="1" spans="1:10">
      <c r="A67" s="44"/>
      <c r="B67" s="109"/>
      <c r="C67" s="101" t="s">
        <v>252</v>
      </c>
      <c r="D67" s="102" t="s">
        <v>260</v>
      </c>
      <c r="E67" s="103" t="s">
        <v>400</v>
      </c>
      <c r="F67" s="98" t="s">
        <v>276</v>
      </c>
      <c r="G67" s="104" t="s">
        <v>281</v>
      </c>
      <c r="H67" s="98" t="s">
        <v>263</v>
      </c>
      <c r="I67" s="98" t="s">
        <v>258</v>
      </c>
      <c r="J67" s="103" t="s">
        <v>401</v>
      </c>
    </row>
    <row r="68" ht="25" customHeight="1" spans="1:10">
      <c r="A68" s="44"/>
      <c r="B68" s="109"/>
      <c r="C68" s="101" t="s">
        <v>252</v>
      </c>
      <c r="D68" s="102" t="s">
        <v>269</v>
      </c>
      <c r="E68" s="103" t="s">
        <v>402</v>
      </c>
      <c r="F68" s="98" t="s">
        <v>292</v>
      </c>
      <c r="G68" s="104" t="s">
        <v>302</v>
      </c>
      <c r="H68" s="98" t="s">
        <v>403</v>
      </c>
      <c r="I68" s="98" t="s">
        <v>258</v>
      </c>
      <c r="J68" s="103" t="s">
        <v>404</v>
      </c>
    </row>
    <row r="69" ht="25" customHeight="1" spans="1:10">
      <c r="A69" s="44"/>
      <c r="B69" s="109"/>
      <c r="C69" s="101" t="s">
        <v>252</v>
      </c>
      <c r="D69" s="102" t="s">
        <v>269</v>
      </c>
      <c r="E69" s="103" t="s">
        <v>405</v>
      </c>
      <c r="F69" s="98" t="s">
        <v>276</v>
      </c>
      <c r="G69" s="104" t="s">
        <v>281</v>
      </c>
      <c r="H69" s="98" t="s">
        <v>263</v>
      </c>
      <c r="I69" s="98" t="s">
        <v>258</v>
      </c>
      <c r="J69" s="103" t="s">
        <v>406</v>
      </c>
    </row>
    <row r="70" ht="25" customHeight="1" spans="1:10">
      <c r="A70" s="44"/>
      <c r="B70" s="109"/>
      <c r="C70" s="101" t="s">
        <v>273</v>
      </c>
      <c r="D70" s="102" t="s">
        <v>390</v>
      </c>
      <c r="E70" s="103" t="s">
        <v>407</v>
      </c>
      <c r="F70" s="98" t="s">
        <v>266</v>
      </c>
      <c r="G70" s="104" t="s">
        <v>294</v>
      </c>
      <c r="H70" s="98"/>
      <c r="I70" s="98" t="s">
        <v>295</v>
      </c>
      <c r="J70" s="103" t="s">
        <v>408</v>
      </c>
    </row>
    <row r="71" ht="25" customHeight="1" spans="1:10">
      <c r="A71" s="44"/>
      <c r="B71" s="109"/>
      <c r="C71" s="101" t="s">
        <v>273</v>
      </c>
      <c r="D71" s="102" t="s">
        <v>274</v>
      </c>
      <c r="E71" s="103" t="s">
        <v>409</v>
      </c>
      <c r="F71" s="98" t="s">
        <v>276</v>
      </c>
      <c r="G71" s="104" t="s">
        <v>267</v>
      </c>
      <c r="H71" s="98" t="s">
        <v>335</v>
      </c>
      <c r="I71" s="98" t="s">
        <v>258</v>
      </c>
      <c r="J71" s="103" t="s">
        <v>410</v>
      </c>
    </row>
    <row r="72" ht="25" customHeight="1" spans="1:10">
      <c r="A72" s="44"/>
      <c r="B72" s="109"/>
      <c r="C72" s="101" t="s">
        <v>278</v>
      </c>
      <c r="D72" s="102" t="s">
        <v>279</v>
      </c>
      <c r="E72" s="103" t="s">
        <v>411</v>
      </c>
      <c r="F72" s="98" t="s">
        <v>276</v>
      </c>
      <c r="G72" s="104" t="s">
        <v>271</v>
      </c>
      <c r="H72" s="98" t="s">
        <v>263</v>
      </c>
      <c r="I72" s="98" t="s">
        <v>258</v>
      </c>
      <c r="J72" s="103" t="s">
        <v>412</v>
      </c>
    </row>
    <row r="73" ht="42" customHeight="1" spans="1:10">
      <c r="A73" s="105" t="s">
        <v>236</v>
      </c>
      <c r="B73" s="110" t="s">
        <v>413</v>
      </c>
      <c r="C73" s="107"/>
      <c r="D73" s="38"/>
      <c r="E73" s="38"/>
      <c r="F73" s="38"/>
      <c r="G73" s="108"/>
      <c r="H73" s="38"/>
      <c r="I73" s="38"/>
      <c r="J73" s="38"/>
    </row>
    <row r="74" ht="25" customHeight="1" spans="1:10">
      <c r="A74" s="44"/>
      <c r="B74" s="113"/>
      <c r="C74" s="101" t="s">
        <v>252</v>
      </c>
      <c r="D74" s="102" t="s">
        <v>253</v>
      </c>
      <c r="E74" s="103" t="s">
        <v>414</v>
      </c>
      <c r="F74" s="98" t="s">
        <v>266</v>
      </c>
      <c r="G74" s="104" t="s">
        <v>320</v>
      </c>
      <c r="H74" s="98" t="s">
        <v>257</v>
      </c>
      <c r="I74" s="98" t="s">
        <v>258</v>
      </c>
      <c r="J74" s="103" t="s">
        <v>415</v>
      </c>
    </row>
    <row r="75" ht="25" customHeight="1" spans="1:10">
      <c r="A75" s="44"/>
      <c r="B75" s="113"/>
      <c r="C75" s="101" t="s">
        <v>252</v>
      </c>
      <c r="D75" s="102" t="s">
        <v>260</v>
      </c>
      <c r="E75" s="103" t="s">
        <v>416</v>
      </c>
      <c r="F75" s="98" t="s">
        <v>276</v>
      </c>
      <c r="G75" s="104" t="s">
        <v>281</v>
      </c>
      <c r="H75" s="98" t="s">
        <v>263</v>
      </c>
      <c r="I75" s="98" t="s">
        <v>258</v>
      </c>
      <c r="J75" s="103" t="s">
        <v>417</v>
      </c>
    </row>
    <row r="76" ht="25" customHeight="1" spans="1:10">
      <c r="A76" s="44"/>
      <c r="B76" s="113"/>
      <c r="C76" s="101" t="s">
        <v>252</v>
      </c>
      <c r="D76" s="102" t="s">
        <v>269</v>
      </c>
      <c r="E76" s="103" t="s">
        <v>270</v>
      </c>
      <c r="F76" s="98" t="s">
        <v>276</v>
      </c>
      <c r="G76" s="104" t="s">
        <v>281</v>
      </c>
      <c r="H76" s="98" t="s">
        <v>263</v>
      </c>
      <c r="I76" s="98" t="s">
        <v>258</v>
      </c>
      <c r="J76" s="103" t="s">
        <v>418</v>
      </c>
    </row>
    <row r="77" ht="25" customHeight="1" spans="1:10">
      <c r="A77" s="44"/>
      <c r="B77" s="113"/>
      <c r="C77" s="101" t="s">
        <v>273</v>
      </c>
      <c r="D77" s="102" t="s">
        <v>274</v>
      </c>
      <c r="E77" s="103" t="s">
        <v>275</v>
      </c>
      <c r="F77" s="98" t="s">
        <v>276</v>
      </c>
      <c r="G77" s="104" t="s">
        <v>281</v>
      </c>
      <c r="H77" s="98" t="s">
        <v>263</v>
      </c>
      <c r="I77" s="98" t="s">
        <v>258</v>
      </c>
      <c r="J77" s="103" t="s">
        <v>419</v>
      </c>
    </row>
    <row r="78" ht="25" customHeight="1" spans="1:10">
      <c r="A78" s="44"/>
      <c r="B78" s="113"/>
      <c r="C78" s="101" t="s">
        <v>278</v>
      </c>
      <c r="D78" s="102" t="s">
        <v>279</v>
      </c>
      <c r="E78" s="103" t="s">
        <v>280</v>
      </c>
      <c r="F78" s="98" t="s">
        <v>276</v>
      </c>
      <c r="G78" s="104" t="s">
        <v>281</v>
      </c>
      <c r="H78" s="98" t="s">
        <v>263</v>
      </c>
      <c r="I78" s="98" t="s">
        <v>258</v>
      </c>
      <c r="J78" s="103" t="s">
        <v>282</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86805555555556" right="0.75" top="1" bottom="1" header="0.5" footer="0.5"/>
  <pageSetup paperSize="1" scale="63"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 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2025-01-14T03:55:00Z</dcterms:created>
  <dcterms:modified xsi:type="dcterms:W3CDTF">2026-03-09T07:46:57Z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52E1CD1AD14043669EF5D4CAA812BE39</vt:lpwstr>
  </property>
  <property fmtid="{D5CDD505-2E9C-101B-9397-08002B2CF9AE}" pid="3" name="KSOProductBuildVer">
    <vt:lpwstr>2052-11.8.2.12309</vt:lpwstr>
  </property>
  <property fmtid="{D5CDD505-2E9C-101B-9397-08002B2CF9AE}" pid="4" name="CalculationRule">
    <vt:i4>0</vt:i4>
  </property>
</Properties>
</file>