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220" windowHeight="12075" firstSheet="7" activeTab="8"/>
  </bookViews>
  <sheets>
    <sheet name="财务收支预算总表01-1" sheetId="1" r:id="rId1"/>
    <sheet name="部门收入预算表01-2" sheetId="2" r:id="rId2"/>
    <sheet name="部门支出预算表01-3" sheetId="3" r:id="rId3"/>
    <sheet name="财政拨款收支预算总表02-1" sheetId="4" r:id="rId4"/>
    <sheet name="一般公共预算支出预算表02-2" sheetId="5" r:id="rId5"/>
    <sheet name="一般公共预算“三公”经费支出预算表 03" sheetId="6" r:id="rId6"/>
    <sheet name="基本支出预算表04" sheetId="7" r:id="rId7"/>
    <sheet name="项目支出预算表05-1" sheetId="8" r:id="rId8"/>
    <sheet name="项目支出绩效目标表（本次下达）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补助项目支出预算表11" sheetId="16" r:id="rId16"/>
    <sheet name="部门项目中期规划预算表12" sheetId="17"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<sst xmlns="http://schemas.openxmlformats.org/spreadsheetml/2006/main" count="2063" uniqueCount="580">
  <si>
    <t>01-1表</t>
  </si>
  <si>
    <t>2026年部门财务收支预算总表</t>
  </si>
  <si>
    <t>单位名称：中国共产党易门县委员会组织部</t>
  </si>
  <si>
    <t>单位:元</t>
  </si>
  <si>
    <t>收        入</t>
  </si>
  <si>
    <t>支        出</t>
  </si>
  <si>
    <t>项      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</si>
  <si>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</si>
  <si>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</si>
  <si>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</si>
  <si>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</si>
  <si>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</si>
  <si>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</si>
  <si>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</si>
  <si>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</si>
  <si>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</si>
  <si>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</si>
  <si>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</si>
  <si>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</si>
  <si>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</si>
  <si>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</si>
  <si>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上年结转结余</t>
  </si>
  <si>
    <t>年终结转结余</t>
  </si>
  <si>
    <t>1、财政拨款结转结余</t>
  </si>
  <si>
    <t>2、使用非财政拨款结余</t>
  </si>
  <si>
    <t>2、非财政拨款结余</t>
  </si>
  <si>
    <t>收  入  总  计</t>
  </si>
  <si>
    <t>支 出 总 计</t>
  </si>
  <si>
    <t>01-2表</t>
  </si>
  <si>
    <t>2026年部门收入预算表</t>
  </si>
  <si>
    <t>单位：元</t>
  </si>
  <si>
    <t>部门（单位）编码</t>
  </si>
  <si>
    <t>部门（单位）名称</t>
  </si>
  <si>
    <t>合计</t>
  </si>
  <si>
    <t>本年收入</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</si>
  <si>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</si>
  <si>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</si>
  <si>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</si>
  <si>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</si>
  <si>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</si>
  <si>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</si>
  <si>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</si>
  <si>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</si>
  <si>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</si>
  <si>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</si>
  <si>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</si>
  <si>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</si>
  <si>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t>
  </si>
  <si>
    <t>2</t>
  </si>
  <si>
    <t>3</t>
  </si>
  <si>
    <t>4</t>
  </si>
  <si>
    <t>5</t>
  </si>
  <si>
    <t>6</t>
  </si>
  <si>
    <t>7</t>
  </si>
  <si>
    <t>8</t>
  </si>
  <si>
    <t>9</t>
  </si>
  <si>
    <t>188</t>
  </si>
  <si>
    <t>中国共产党易门县委员会组织部</t>
  </si>
  <si>
    <t>188001</t>
  </si>
  <si>
    <t>01-3表</t>
  </si>
  <si>
    <t>2026年部门支出预算表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</si>
  <si>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</si>
  <si>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</si>
  <si>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</si>
  <si>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</si>
  <si>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</si>
  <si>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</si>
  <si>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</si>
  <si>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</si>
  <si>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</si>
  <si>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</si>
  <si>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</si>
  <si>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10</t>
  </si>
  <si>
    <t>201</t>
  </si>
  <si>
    <t>一般公共服务支出</t>
  </si>
  <si>
    <t>20132</t>
  </si>
  <si>
    <t>组织事务</t>
  </si>
  <si>
    <t>2013201</t>
  </si>
  <si>
    <t>行政运行</t>
  </si>
  <si>
    <t>2013202</t>
  </si>
  <si>
    <t>一般行政管理事务</t>
  </si>
  <si>
    <t>2013250</t>
  </si>
  <si>
    <t>事业运行</t>
  </si>
  <si>
    <t>2013299</t>
  </si>
  <si>
    <t>其他组织事务支出</t>
  </si>
  <si>
    <t>208</t>
  </si>
  <si>
    <t>社会保障和就业支出</t>
  </si>
  <si>
    <t>20805</t>
  </si>
  <si>
    <t>行政事业单位养老支出</t>
  </si>
  <si>
    <t>2080505</t>
  </si>
  <si>
    <t>机关事业单位基本养老保险缴费支出</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</si>
  <si>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</si>
  <si>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</si>
  <si>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</si>
  <si>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</si>
  <si>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</si>
  <si>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</si>
  <si>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</si>
  <si>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</si>
  <si>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</si>
  <si>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</si>
  <si>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</si>
  <si>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</si>
  <si>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</si>
  <si>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</si>
  <si>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</si>
  <si>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</si>
  <si>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</si>
  <si>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</si>
  <si>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2210203</t>
  </si>
  <si>
    <t>购房补贴</t>
  </si>
  <si>
    <t>合  计</t>
  </si>
  <si>
    <t>02-1表</t>
  </si>
  <si>
    <t>2026年部门财政拨款收支预算总表</t>
  </si>
  <si>
    <t>支出功能分类科目</t>
  </si>
  <si>
    <t>一、本年收入</t>
  </si>
  <si>
    <t>一、本年支出</t>
  </si>
  <si>
    <t>（一）一般公共预算拨款</t>
  </si>
  <si>
    <t>（二）政府性基金预算拨款</t>
  </si>
  <si>
    <t>（三）国有资本经营预算拨款</t>
  </si>
  <si>
    <t>二、上年结转</t>
  </si>
  <si>
    <t>二、年终结转结余</t>
  </si>
  <si>
    <t>收入总计</t>
  </si>
  <si>
    <t>支出总计</t>
  </si>
  <si>
    <t>02-2表</t>
  </si>
  <si>
    <t>2026年一般公共预算支出预算表（按功能科目分类）</t>
  </si>
  <si>
    <t>部门预算支出功能分类科目</t>
  </si>
  <si>
    <t>人员经费</t>
  </si>
  <si>
    <t>公用经费</t>
  </si>
  <si>
    <t>03表</t>
  </si>
  <si>
    <t>2026年一般公共预算“三公”经费支出预算表</t>
  </si>
  <si>
    <t>“三公”经费合计</t>
  </si>
  <si>
    <t>因公出国（境）费</t>
  </si>
  <si>
    <t>公务用车购置及运行费</t>
  </si>
  <si>
    <t>公务接待费</t>
  </si>
  <si>
    <t>公务用车购置费</t>
  </si>
  <si>
    <t>公务用车运行费</t>
  </si>
  <si>
    <t>04表</t>
  </si>
  <si>
    <t>2026年部门基本支出预算表</t>
  </si>
  <si>
    <t>单位名称</t>
  </si>
  <si>
    <t>项目代码</t>
  </si>
  <si>
    <t>项目名称</t>
  </si>
  <si>
    <t>功能科目编码</t>
  </si>
  <si>
    <t>功能科目名称</t>
  </si>
  <si>
    <t>经济科目部门</t>
  </si>
  <si>
    <t>经济科目名称</t>
  </si>
  <si>
    <t>资金来源</t>
  </si>
  <si>
    <t>财政拨款结转结余</t>
  </si>
  <si>
    <t>总计</t>
  </si>
  <si>
    <t>一般公共预算资金</t>
  </si>
  <si>
    <t>全年数</t>
  </si>
  <si>
    <t>已提前安排</t>
  </si>
  <si>
    <t>抵扣上年垫付资金</t>
  </si>
  <si>
    <t>本次下达</t>
  </si>
  <si>
    <t>另文下达</t>
  </si>
  <si>
    <t>530425210000000015647</t>
  </si>
  <si>
    <t>一般公用经费</t>
  </si>
  <si>
    <t>30201</t>
  </si>
  <si>
    <t>办公费</t>
  </si>
  <si>
    <t>30205</t>
  </si>
  <si>
    <t>水费</t>
  </si>
  <si>
    <t>30206</t>
  </si>
  <si>
    <t>电费</t>
  </si>
  <si>
    <t>30207</t>
  </si>
  <si>
    <t>邮电费</t>
  </si>
  <si>
    <t>30211</t>
  </si>
  <si>
    <t>差旅费</t>
  </si>
  <si>
    <t>30239</t>
  </si>
  <si>
    <t>其他交通费用</t>
  </si>
  <si>
    <t>30299</t>
  </si>
  <si>
    <t>其他商品和服务支出</t>
  </si>
  <si>
    <t>530425210000000017639</t>
  </si>
  <si>
    <t>行政人员支出工资</t>
  </si>
  <si>
    <t>30101</t>
  </si>
  <si>
    <t>基本工资</t>
  </si>
  <si>
    <t>30102</t>
  </si>
  <si>
    <t>津贴补贴</t>
  </si>
  <si>
    <t>30103</t>
  </si>
  <si>
    <t>奖金</t>
  </si>
  <si>
    <t>530425210000000017640</t>
  </si>
  <si>
    <t>事业人员支出工资</t>
  </si>
  <si>
    <t>30107</t>
  </si>
  <si>
    <t>绩效工资</t>
  </si>
  <si>
    <t>530425210000000017641</t>
  </si>
  <si>
    <t>社会保障缴费</t>
  </si>
  <si>
    <t>30112</t>
  </si>
  <si>
    <t>其他社会保障缴费</t>
  </si>
  <si>
    <t>30108</t>
  </si>
  <si>
    <t>机关事业单位基本养老保险缴费</t>
  </si>
  <si>
    <t>30110</t>
  </si>
  <si>
    <t>职工基本医疗保险缴费</t>
  </si>
  <si>
    <t>30111</t>
  </si>
  <si>
    <t>公务员医疗补助缴费</t>
  </si>
  <si>
    <t>530425210000000017642</t>
  </si>
  <si>
    <t>30113</t>
  </si>
  <si>
    <t>530425210000000017646</t>
  </si>
  <si>
    <t>公车购置及运维费</t>
  </si>
  <si>
    <t>30231</t>
  </si>
  <si>
    <t>公务用车运行维护费</t>
  </si>
  <si>
    <t>530425210000000017648</t>
  </si>
  <si>
    <t>工会经费</t>
  </si>
  <si>
    <t>30228</t>
  </si>
  <si>
    <t>530425221100000382876</t>
  </si>
  <si>
    <t>30217</t>
  </si>
  <si>
    <t>530425221100000382877</t>
  </si>
  <si>
    <t>公务交通补贴（行政）</t>
  </si>
  <si>
    <t>530425231100001436540</t>
  </si>
  <si>
    <t>规范后奖励性绩效工资</t>
  </si>
  <si>
    <t>530425231100001436549</t>
  </si>
  <si>
    <t>公务员基础绩效奖</t>
  </si>
  <si>
    <t>05-1表</t>
  </si>
  <si>
    <t>2026年部门项目支出预算表</t>
  </si>
  <si>
    <t>项目分类</t>
  </si>
  <si>
    <t>项目单位</t>
  </si>
  <si>
    <t>经济科目编码</t>
  </si>
  <si>
    <t>本年拨款</t>
  </si>
  <si>
    <t>其中：本次下达</t>
  </si>
  <si>
    <t>（县委组织部非税）成本性支出补助经费</t>
  </si>
  <si>
    <t>311 专项业务类</t>
  </si>
  <si>
    <t>530425261100005151069</t>
  </si>
  <si>
    <t>春节和“七·一”建党节慰问党员经费</t>
  </si>
  <si>
    <t>313 事业发展类</t>
  </si>
  <si>
    <t>530425221100000264204</t>
  </si>
  <si>
    <t>30305</t>
  </si>
  <si>
    <t>生活补助</t>
  </si>
  <si>
    <t>春节慰问离退休干部及召开春节团拜会经费</t>
  </si>
  <si>
    <t>530425200000000000814</t>
  </si>
  <si>
    <t>党建引领基层治理工作经费</t>
  </si>
  <si>
    <t>530425221100000458010</t>
  </si>
  <si>
    <t>30216</t>
  </si>
  <si>
    <t>培训费</t>
  </si>
  <si>
    <t>干部管理考核考察和教育培训经费</t>
  </si>
  <si>
    <t>530425221100000267255</t>
  </si>
  <si>
    <t>干部特需费补助经费</t>
  </si>
  <si>
    <t>530425200000000001582</t>
  </si>
  <si>
    <t>离退休老干部特困帮扶补助资金</t>
  </si>
  <si>
    <t>530425200000000000092</t>
  </si>
  <si>
    <t>农村困难党员关爱行动补助经费</t>
  </si>
  <si>
    <t>312 民生类</t>
  </si>
  <si>
    <t>530425210000000014798</t>
  </si>
  <si>
    <t>其他收入单位自有资金</t>
  </si>
  <si>
    <t>530425241100002149842</t>
  </si>
  <si>
    <t>其他收入单位自有资金老年大学办学经费</t>
  </si>
  <si>
    <t>530425241100003316628</t>
  </si>
  <si>
    <t>其他收入单位自有资金联系专家服务工作经费</t>
  </si>
  <si>
    <t>530425231100002486475</t>
  </si>
  <si>
    <t>人才开发专项资金</t>
  </si>
  <si>
    <t>530425221100000264336</t>
  </si>
  <si>
    <t>学习贯彻习近平新时代中国特色社会主义思想主题教育工作的经费</t>
  </si>
  <si>
    <t>530425241100002145524</t>
  </si>
  <si>
    <t>县级四套班子领导联系同级离退休干部经费</t>
  </si>
  <si>
    <t>530425200000000001500</t>
  </si>
  <si>
    <t>县委组织部驻村工作队员生活补助经费</t>
  </si>
  <si>
    <t>530425221100000410691</t>
  </si>
  <si>
    <t>县乡村级党组织换届选举工作经费</t>
  </si>
  <si>
    <t>530425251100003629795</t>
  </si>
  <si>
    <t>易门县老年大学办学经费</t>
  </si>
  <si>
    <t>530425200000000001368</t>
  </si>
  <si>
    <t>中共易门县委离退休干部工委工作经费</t>
  </si>
  <si>
    <t>530425200000000001095</t>
  </si>
  <si>
    <t>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</si>
  <si>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</si>
  <si>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</si>
  <si>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</si>
  <si>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</si>
  <si>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</si>
  <si>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</si>
  <si>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</si>
  <si>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</si>
  <si>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</si>
  <si>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</si>
  <si>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</si>
  <si>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深入开展学习贯彻习近平新时代中国特色社会主义思想主题教育，用习近平新时代中国特色社会主义思想凝心铸魂，对推动全县上下更加自觉深刻领悟“两个确立”的决定性意义，增强“四个意识”、坚定“四个自信”、做到“两个维护”，始终在思想上政治上行动上同以习近平同志为核心的党中央保持高度一致，推动全县上下坚定不移沿着习近平总书记指引的方向前进，奋力谱写易门社会主义现代化建设新篇章具有重要意义。经县委常委会第97次会议审议通过，为保障全县主题教育工作正常有序开展，预计列支全县主题教育工作经费120万元。其中，领导小组办公室运转经费58万元，主要为办公设备及耗材费、会务费、宣传费、文件、资料编印费等；工作协调经费20万元；7个乡镇（街道）党（工）委、7个县委直属党工委主题教育工作经费，每个党（工）委3万元，共42万元。</t>
  </si>
  <si>
    <t>产出指标</t>
  </si>
  <si>
    <t>数量指标</t>
  </si>
  <si>
    <t>开展主题教育的经费保障</t>
  </si>
  <si>
    <t>&gt;=</t>
  </si>
  <si>
    <t>1200000</t>
  </si>
  <si>
    <t>元</t>
  </si>
  <si>
    <t>定量指标</t>
  </si>
  <si>
    <t>反映预算部门（单位）组织开展主题教育经费保障额度。</t>
  </si>
  <si>
    <t>组织培训期数</t>
  </si>
  <si>
    <t>次</t>
  </si>
  <si>
    <t>反映预算部门（单位）组织开展各类培训的期数。</t>
  </si>
  <si>
    <t>党工委工作经费保障</t>
  </si>
  <si>
    <t>=</t>
  </si>
  <si>
    <t>420000</t>
  </si>
  <si>
    <t>反映预算部门（单位）组织拨付党工委主题教育经费。</t>
  </si>
  <si>
    <t>质量指标</t>
  </si>
  <si>
    <t>工作推进度</t>
  </si>
  <si>
    <t>98</t>
  </si>
  <si>
    <t>%</t>
  </si>
  <si>
    <t>反映预算部门（单位）组织开展主题教育工作推进情况</t>
  </si>
  <si>
    <t>资金保障率</t>
  </si>
  <si>
    <t>95</t>
  </si>
  <si>
    <t>反映预算部门（单位）组织开展资金保障情况。</t>
  </si>
  <si>
    <t>工作成效</t>
  </si>
  <si>
    <t>达到主题教育成效</t>
  </si>
  <si>
    <t>定性指标</t>
  </si>
  <si>
    <t>反映预算部门（单位）组织开展主题教育成效情况。</t>
  </si>
  <si>
    <t>效益指标</t>
  </si>
  <si>
    <t>可持续影响</t>
  </si>
  <si>
    <t>开展主题教育的意义</t>
  </si>
  <si>
    <t>沿着新时代的方向前进</t>
  </si>
  <si>
    <t>对推动全县上下更加自觉深刻领悟“两个确立”的决定性意义，增强“四个意识”、坚定“四个自信”、做到“两个维护</t>
  </si>
  <si>
    <t>满意度指标</t>
  </si>
  <si>
    <t>服务对象满意度</t>
  </si>
  <si>
    <t>工作推进满意度</t>
  </si>
  <si>
    <t>96</t>
  </si>
  <si>
    <t>反映对主题教育工作推进培训内容、讲师授课、课程设置和培训、会议调研成果等的满意度。
参训人员满意度=（对培训整体满意的参训人数/参训总人数）*100%</t>
  </si>
  <si>
    <t xml:space="preserve">    老年大学办学经费主要用于老年大学办学办公、教师、管理人员、文艺宣传活动、水电、改善办学条件等开支。根据易老请[2011]2号《关于请求我县老干部工作专项经费列入县级财政预算安排的报告》批示预算。主要用于老年大学办学办公、教师、管理人员、文艺宣传活动、水电、改善办学条件等开支。根据中共玉溪市委组织部中共玉溪市委老干部局关于印发《玉溪市推进“家门口老年大学”建设实施方案》的通知要求，主要用于乡镇老年大学示范建设，每个乡镇2万元，在原来预算上增加14万元，共计24万元。</t>
  </si>
  <si>
    <t>老年大学办学课程</t>
  </si>
  <si>
    <t>12</t>
  </si>
  <si>
    <t>门</t>
  </si>
  <si>
    <t>反映老年大学办学课程的数量情况。</t>
  </si>
  <si>
    <t>老年大学招生宣传</t>
  </si>
  <si>
    <t>反映通过相关媒体、网络等发布或宣传栏招生情况。</t>
  </si>
  <si>
    <t>老年大学办班人数</t>
  </si>
  <si>
    <t>2000</t>
  </si>
  <si>
    <t>人次</t>
  </si>
  <si>
    <t>反映老年大学学习次数的情况。</t>
  </si>
  <si>
    <t>时效指标</t>
  </si>
  <si>
    <t>资金计划完成率</t>
  </si>
  <si>
    <t>计划完成率=在规定时间内办学任务完成数/资金任务计划数*96%</t>
  </si>
  <si>
    <t>社会效益</t>
  </si>
  <si>
    <t>发挥老年大学阵地优势推进老有所学</t>
  </si>
  <si>
    <t>老有所学参与情况。</t>
  </si>
  <si>
    <t>社会公众满意度</t>
  </si>
  <si>
    <t>反映社会老年人对办学的满意程度。</t>
  </si>
  <si>
    <t>驻村工作队选派工作由组织部门统筹，扶贫等部门配合，“挂包帮”定点帮扶单位协助派出，每个驻村工作队 3 至5 人，其中深度贫困村原则上选派 5 人，贫困村和已脱贫出列的村原则上选派 3 人。驻村工作队一村一队，确保贫困村全覆盖。 市、县派出单位要利用公用经费，给予下派的工作队员每人每天 50元（每月1500元）的生活补助和通信补贴，每月参照公务出差标准报销 2 次差旅费。申请县财政预算安排驻村工作队队员生活补助，主要用于驻村工作队队员生活补助费和通信补贴。</t>
  </si>
  <si>
    <t>驻村工作队队员补助费</t>
  </si>
  <si>
    <t>万元</t>
  </si>
  <si>
    <t>反映驻村工作队员补助经费。</t>
  </si>
  <si>
    <t>驻村工作队员补助人数</t>
  </si>
  <si>
    <t>人</t>
  </si>
  <si>
    <t>反映驻村队员补助认定的准确性情况。</t>
  </si>
  <si>
    <t>驻村工作队员补助费发放及时率</t>
  </si>
  <si>
    <t>100</t>
  </si>
  <si>
    <t>反映发放单位及时发放补助资金的情况。
发放及时率=在时限内发放资金/应发放资金*100%</t>
  </si>
  <si>
    <t>驻村工作队员的生活状况改善</t>
  </si>
  <si>
    <t>保障驻村工作队员稳定，补助促进驻村工作队员生活状况改善的情况。</t>
  </si>
  <si>
    <t>驻村工作队员满意度</t>
  </si>
  <si>
    <t>反映驻村工作队员的满意程度，形成问卷进行抽样调查</t>
  </si>
  <si>
    <t>驻村群众满意度</t>
  </si>
  <si>
    <t>反映驻村群众对工作的满意程度，形成问卷进行抽样调查</t>
  </si>
  <si>
    <t>县委离退休干部工委工作经费每年361400.00元。其中：
（1）《中共易门县委关于成立中国共产党易门县离退休干部工作委员会的批复》方案中“给予每年5万元工作经费、每名党员每人每年100元教育培训经费一并拨入县委老干部局，并纳入财政预算”。2026年度预算支出有增减变化按离退休休干部党员人数增减、经费标准增加文件依据进行测算。
（2）《易门县第十七届人民政府第8次常务会议纪要》第8期“会议同意由县财政筹措解决县离退休干部党工委党建工作经费22.64万元。”预算县离退休干部党工委党建工作经费22.64万元。  
以上两项，县委离退休干部工委列入年度预算工作经费共计361400.00元。</t>
  </si>
  <si>
    <t>361400.00</t>
  </si>
  <si>
    <t>十二届县委第23次常委会议纪要</t>
  </si>
  <si>
    <t>15</t>
  </si>
  <si>
    <t>培训参加人次</t>
  </si>
  <si>
    <t>980</t>
  </si>
  <si>
    <t>反映预算部门（单位）组织开展各类培训的人次。</t>
  </si>
  <si>
    <t>培训出勤率</t>
  </si>
  <si>
    <t>90</t>
  </si>
  <si>
    <t>反映预算部门（单位）组织开展各类培训中参训人员的出勤情况。
培训出勤率=（实际出勤学员数量/参加培训学员数量）*100%。</t>
  </si>
  <si>
    <t>为离退休干部发挥作用搭建平台</t>
  </si>
  <si>
    <t>（1）根据易复[2016]17号《中共易门县委关于成立中国共产党易门县离退休干部工作委员会的批复》方案中“给予每年5万元工作经费、每名党员每人每年100元教育培训经费一并拨入县委老干部局，并纳入财政预算”。2018年10月统计离退休党工委有5个总支、31个党支部，离退休干部党员总计980人，预算教育培训经费98,000.00元，计148,000.00元，若2019-2021年度预算支出有增减变化按离退休休干部党员人数增减、经费标准增加文件依据进行测算。
（2）根据2017年6月2日《易门县第十七届人民政府第8次常务会议纪要》第8期“会议同意由县财政筹措解决县离退休干部党工委2017年党建工作经费22.64万元，从2018年起列入年度财政预</t>
  </si>
  <si>
    <t>参训人员满意度</t>
  </si>
  <si>
    <t>反映参训人员对培训内容、讲师授课、课程设置和培训效果等的满意度。
参训人员满意度=（对培训整体满意的参训人数/参训总人数）*100%</t>
  </si>
  <si>
    <t>要按照全民学习、终身学习的学习型社会的要求，适应离退休干部活动、学习的需要，制定老干部活动中心、老干部大学工作计划和长远规划，健全组织机构，保障工作经费，规范各项工作，提高管理效能，推进老干部活动中心、老干部大学工作持续、健康发展。”</t>
  </si>
  <si>
    <t>保障政治学习次数</t>
  </si>
  <si>
    <t>指标值应为定性指标，用以反映项目实施对离退休干部开展活动直接影响情况。</t>
  </si>
  <si>
    <t>保障政治学习正常开展</t>
  </si>
  <si>
    <t>经费拨付及时</t>
  </si>
  <si>
    <t>学习开展安全</t>
  </si>
  <si>
    <t>&lt;=</t>
  </si>
  <si>
    <t>离退休干部满意度</t>
  </si>
  <si>
    <t>对年龄在60岁以上的农村老党员每人每月给予不低于20元的补助，对特别困难和遭受重大自然灾害、疾病的党员，根据实际情况给予慰问补助。《十二届县委第7次常委会议纪要》以及《中共易门县委组织部关于提高农村老党员定期补助标准的通知》文件精神年满60周岁至70周岁以下、年满70周岁至80周岁以下、年满80周岁以上的老党员每人每月补助提高到60、70、80元，建国前入党农村老党员每人每月补助300元。</t>
  </si>
  <si>
    <t>农村困难老党员补助标准</t>
  </si>
  <si>
    <t>20</t>
  </si>
  <si>
    <t>60岁以上的农村老党员每人每月给予不低于20元的补助</t>
  </si>
  <si>
    <t>农村困难老党员补助人数</t>
  </si>
  <si>
    <t>66000</t>
  </si>
  <si>
    <t>人、次</t>
  </si>
  <si>
    <t>切实加强对老党员、生活困难党员等的关怀帮扶</t>
  </si>
  <si>
    <t>农村困难老党员补助足额补助</t>
  </si>
  <si>
    <t>足额兑现补贴</t>
  </si>
  <si>
    <t>农村困难老党员补助足额补助社会稳定</t>
  </si>
  <si>
    <t>保障困难老党员补助稳定</t>
  </si>
  <si>
    <t>农村困难老党员满意度</t>
  </si>
  <si>
    <t>指标大于或等于抽样满意达标人数/抽样总人数</t>
  </si>
  <si>
    <t xml:space="preserve">   根据历年开展慰问情况，春节和“七一”期间慰问建国前入党的老党员和困难党员共900人，按照300元/人的标准共需经费27万元。</t>
  </si>
  <si>
    <t>2022年春节和“七一”期间慰问建国前入党的老党员和困难党员获补对象数</t>
  </si>
  <si>
    <t>900</t>
  </si>
  <si>
    <t>反映获补助人员、企业的数量情况，也适用补贴、资助等形式的补助。</t>
  </si>
  <si>
    <t>2022年春节和“七一”期间慰问建国前入党的老党员和困难党员兑现准确率</t>
  </si>
  <si>
    <t>反映补助准确发放的情况。
补助兑现准确率=补助兑付额/应付额*100%</t>
  </si>
  <si>
    <t>2022年春节和“七一”期间慰问建国前入党的老党员和困难党员发放及时率</t>
  </si>
  <si>
    <t>2022年春节和“七一”期间慰问建国前入党的老党员和困难党员生活状况改善</t>
  </si>
  <si>
    <t>反映补助促进受助对象生活状况改善的情况。</t>
  </si>
  <si>
    <t>2022年春节和“七一”期间慰问建国前入党的老党员和困难党员受益对象满意度</t>
  </si>
  <si>
    <t>反映获补助受益对象的满意程度。</t>
  </si>
  <si>
    <t xml:space="preserve">    参照上届县乡党委和村级组织换届选举经费预算（县委换届经费预算20万元，主要用于召开党代会期间会务费、食宿费、资料费等；乡镇党委换届经费预算25万元，按照每个乡镇补助5万元的标准，补助5个乡镇换届工作经费共计25万元；村级组织换届经费预算185万元，其中，按照每个村（社区）1.5万元的标准补助58个村（社区）换届工作经费共计87万元，按照每个乡镇（街道）补助3万元的标准补助7个乡镇（街道）换届工作经费共计21万元，村组干部任期经济责任审计经费3万元，培训经费19.4万元，宣传工作经费预算20万元，办公设备采购及日常办公经费预算34.6万元），预算2026年县乡党委和村级组织换届选举工作经费230万元。</t>
  </si>
  <si>
    <t>会议培训期数</t>
  </si>
  <si>
    <t xml:space="preserve">次 </t>
  </si>
  <si>
    <t xml:space="preserve">反映预算部门（单位）组织开展各类会议培训的期数。
</t>
  </si>
  <si>
    <t>会议培训参加人次</t>
  </si>
  <si>
    <t>会议培训人员合格率</t>
  </si>
  <si>
    <t>反映预算部门（单位）组织开展各类培训的质量。
培训人员合格率=（合格的学员数量/培训总学员数量）*100%。</t>
  </si>
  <si>
    <t>换届选举工作经费拨付</t>
  </si>
  <si>
    <t>反映预算部门（单位）组织开展换届工作会议培训经费拨付情况。</t>
  </si>
  <si>
    <t>反映会议参训人员对会议培训内容和换届工作效果等的满意度。
会议参训人员满意度=（对培训整体满意的参训人数/参训总人数）*100%</t>
  </si>
  <si>
    <t xml:space="preserve">     根据易办发[2007]34号《中共易门县委办公室、易门县人民政府办公室关于完善在职领导与同级离退休干部联系制度的通知》文件精神中“按照县级领导分管联系工作的特点，对口联系曾担任过副县级以上领导职务的离退休老同志。”“县级在职领导可采取看望、走访、座谈等形式与县级老领导进行沟通联系。”“根据需要，县财政每年划拨一定的专项经费给县委老干部局，以保证上述联系工作的顺利开展。”为落实“建立在职领导与离退休干部联系制定，是沟通思想、增进感情、关心老同志的具体体现。”</t>
  </si>
  <si>
    <t>获补对象数</t>
  </si>
  <si>
    <t>57</t>
  </si>
  <si>
    <t>人(人次、家)</t>
  </si>
  <si>
    <t>政策宣传次数</t>
  </si>
  <si>
    <t>反映补助政策的宣传力度情况。即通过门户网站、报刊、通信、电视、户外广告等对补助政策进行宣传的次数。</t>
  </si>
  <si>
    <t>获补对象准确率</t>
  </si>
  <si>
    <t>反映获补助对象认定的准确性情况。
获补对象准确率=抽检符合标准的补助对象数/抽检实际补助对象数*100%</t>
  </si>
  <si>
    <t>兑现准确率</t>
  </si>
  <si>
    <t>发放及时率</t>
  </si>
  <si>
    <t>政策知晓率</t>
  </si>
  <si>
    <t>反映补助政策的宣传效果情况。
政策知晓率=调查中补助政策知晓人数/调查总人数*100%</t>
  </si>
  <si>
    <t>受益对象满意度</t>
  </si>
  <si>
    <t xml:space="preserve"> 2026年根据玉组通[2008]5号文件精神“遵照党中央关于‘政治上关心，生活上照顾好老干部’的基本政策原则，按照省委的要求，为切实帮助生活有特殊困难的老干部解决实际问题。”“省、州（市）、县（市、区）都要建立特困老干部解困资金，并按照现行财政管理体制，将解困金纳入同级财政年度预算安排，按年度拨给老干部工作部门管理使用”。易老请[2011]2号《关于请求我县老干部工作专项经费列入县级财政预算安排的报告》文件精神中“离退休老干部特困帮扶资金每年需20,000.00元”。</t>
  </si>
  <si>
    <t>补助对象数</t>
  </si>
  <si>
    <t>61</t>
  </si>
  <si>
    <t>反映获补助人员情况，也适用补贴、资助等形式的补助。</t>
  </si>
  <si>
    <t>反映补助政策的宣传力度情况。集中组织学习时宣传</t>
  </si>
  <si>
    <t>反映准确发放的情况。
补助兑现准确率=补助兑付额/应付额*100%</t>
  </si>
  <si>
    <t>反映资金拨付到位的情况。
拨付到位率=在时限内发放资金/应发放资金*100%</t>
  </si>
  <si>
    <t>尊老敬老社会风尚</t>
  </si>
  <si>
    <t xml:space="preserve">反映补助政策的宣传效果情况。
</t>
  </si>
  <si>
    <t xml:space="preserve">    老年大学是一项公益事业，要把社会效益放在首位。各级政府要把老年大学的正常办学经费纳入同级财政预算安排，根据办学规模、办学条件，切实保障办学经费。”文件指示精神。主要用于老年大学办学办公、教师、管理人员、文艺宣传活动、水电、改善办学条件等开支。</t>
  </si>
  <si>
    <t>学习人次</t>
  </si>
  <si>
    <t>指标值应为定性指标，用以反映项目实施对老年大学开展活动直接影响情况。</t>
  </si>
  <si>
    <t>保障学习正常开展</t>
  </si>
  <si>
    <t>0.01</t>
  </si>
  <si>
    <t>学员满意度</t>
  </si>
  <si>
    <t>2026年据易办发［2007］34号《中共易门县委办根公室、易门县人民政府办公室关于完善在职领导与同级离退休干部联系制度的通知》文件精神中“重大节日，尤其在春节期间，县委、县人大、县政府、县政协领导要走访慰问副县级以上老领导，帮助他们解决实际困难。”“根据需要，县财政每年划拨一定的专项经费给县委老干部局，以保证上述联系工作的顺利开展。</t>
  </si>
  <si>
    <t>县级领导春节慰问离退休干部人员数</t>
  </si>
  <si>
    <t>春节慰问易地安置老干部、离退休干部遗孀、困难离退休干部、生病住院离退休干部</t>
  </si>
  <si>
    <t>保证慰问覆盖率</t>
  </si>
  <si>
    <t>慰问及时性</t>
  </si>
  <si>
    <t>提高离退休干部生活质量</t>
  </si>
  <si>
    <t>246</t>
  </si>
  <si>
    <t xml:space="preserve">  中共易门县委组织部《关于科级领导干部生病住院报告的通知》中“对生病住院的科级领导干部，组织部领导将给予关心看望”的要求，预算生病住院、家庭困难和遭遇突发灾害的干部关心和慰问干部特需费100000元。</t>
  </si>
  <si>
    <t>看望干部人数</t>
  </si>
  <si>
    <t>根预测干部人数</t>
  </si>
  <si>
    <t>补助标准</t>
  </si>
  <si>
    <t>300</t>
  </si>
  <si>
    <t>元/人</t>
  </si>
  <si>
    <t>对生病住院的科级领导干部，组织部领导将给予关心看望”</t>
  </si>
  <si>
    <t>看望慰问支出</t>
  </si>
  <si>
    <t>100000</t>
  </si>
  <si>
    <t>根据玉组通[2014]32号文件转发云组发[2014]9号《关于加强离退休干部党组织建设和思想政治精神工作的意见》文件精神</t>
  </si>
  <si>
    <t>关爱干部健康达</t>
  </si>
  <si>
    <t>根据省市关于进一步关爱干部的要求和中共易门县委组织部《关于科级领导干部生病住院报告的通知》（易组〔2009〕8号）中“对生病住院的科级领导干部，组织部领导将给予关心看望”的要求，预算2021年生病住院、家庭困难和遭遇突发灾害的干部关心和慰问干部特需费100000元。</t>
  </si>
  <si>
    <t>及时性</t>
  </si>
  <si>
    <t>&gt;</t>
  </si>
  <si>
    <t>干部满意度</t>
  </si>
  <si>
    <t>易门县离退休干部服务中心进行老干部日常活动的相关服务工作，落实精准服务要求。根据工作需要，项目资金用于服务老干部的公用经费支出。</t>
  </si>
  <si>
    <t>聘请人数</t>
  </si>
  <si>
    <t>于服务老干部的公用经费支出。</t>
  </si>
  <si>
    <t>聘请人员劳务费</t>
  </si>
  <si>
    <t>用于服务老干部的公用经费支出。</t>
  </si>
  <si>
    <t>费用发放及时率</t>
  </si>
  <si>
    <t>有效提升服务水平</t>
  </si>
  <si>
    <t>人员满意度</t>
  </si>
  <si>
    <t>每年每个乡镇（街道）10万元和每个行政村5万元的群众专项工作经费、5万元党建工作经费标准，每个居民小组不少于0.3万元、村民小组不少于0.2万元的工作经费；每个城市社区运转经费每年不低于10万元，城市社区党组织服务群众专项经费不低于10万元要求，以确保全面推进基层治理体系和治理能力现代化建设工作落地落细落实。</t>
  </si>
  <si>
    <t>乡镇（街道）群众专项工作经费拨付额</t>
  </si>
  <si>
    <t>35</t>
  </si>
  <si>
    <t>每年每个乡镇（街道）10万元和每个行政村5万元的群众专项工作经费、5万元党建工作经费标准，每个居民小组不少于0.3万元、村民小组不少于0.2万元的工作经费；每个城市社区运转经费每年不低于10万元，城市社区党组织服务群众专项经费不低于10万元要求，以确保全面推进基层治理体系和治理能力现代化建设工作落地落细落实。经概算，全县每年共需党建专项经费876.30万元。</t>
  </si>
  <si>
    <t>村（社区）群众专项工作经费拨付额</t>
  </si>
  <si>
    <t>50</t>
  </si>
  <si>
    <t>村（社区）党建工作经费拨付额</t>
  </si>
  <si>
    <t>居民小组工作经费拨付额</t>
  </si>
  <si>
    <t>16.70</t>
  </si>
  <si>
    <t>村民小组工作经费拨付额</t>
  </si>
  <si>
    <t>29.60</t>
  </si>
  <si>
    <t>每每年每个乡镇（街道）10万元和每个行政村5万元的群众专项工作经费、5万元党建工作经费标准，每个居民小组不少于0.3万元、村民小组不少于0.2万元的工作经费；每个城市社区运转经费每年不低于10万元，城市社区党组织服务群众专项经费不低于10万元要求，以确保全面推进基层治理体系和治理能力现代化建设工作落地落细落实。经概算，全县每年共需党建专项经费876.30万元。</t>
  </si>
  <si>
    <t>城市社区运转经费拨付额</t>
  </si>
  <si>
    <t>40</t>
  </si>
  <si>
    <t>城市社区党组织服务群众专项经费拨付额）</t>
  </si>
  <si>
    <t>推进两学一做常态化制度党内专项活动经费</t>
  </si>
  <si>
    <t>25</t>
  </si>
  <si>
    <t>双整百千四级联创示范创建工作经费</t>
  </si>
  <si>
    <t>170</t>
  </si>
  <si>
    <t>两新组织党建工作经费</t>
  </si>
  <si>
    <t>60</t>
  </si>
  <si>
    <t>县两新组织党工委工作经费</t>
  </si>
  <si>
    <t>扶持村集体经济发展资金</t>
  </si>
  <si>
    <t>150</t>
  </si>
  <si>
    <t>党员教育培训经费</t>
  </si>
  <si>
    <t>71</t>
  </si>
  <si>
    <t>城市基层党建工作经费</t>
  </si>
  <si>
    <t>134</t>
  </si>
  <si>
    <t>党建引领基层治理工作经费总拨付率</t>
  </si>
  <si>
    <t>　党建引领基层治理工作有效提升</t>
  </si>
  <si>
    <t>每年每个乡镇（街道）10万元和每个行政村5万元的群众专项工作经费、5万元党建工作经费标准，每个居民小组不少于0.3万元、村民小组不少于0.2万元的工作经费；每个城市社区运转经费每年不低于10万元，城市社区党组织服务群众专项经费不低于10万元要求，以确保全面推进基层治理体系和治理能力现代化建设工作落地落细落实。经概算，全县每年共需专项经费876.30万元。</t>
  </si>
  <si>
    <t>党建引领基层治理群众满意度</t>
  </si>
  <si>
    <t>落实基层党建治理工作成效，群众党员的满意调查</t>
  </si>
  <si>
    <t>结合历年干部教育培训工作情况，预算全县500名副科级以上党员领导干部在线学习培训系统使用费50000元（100元/人/年）；结合深入学习贯彻习近平新时代中国特色社会主义思想和党的十九大精神，组织科级领导干部到省外高校开展干部教育培训预算经费1200000元；邀请省内外政策理论水平高的专家学者和实践经验丰富的党政领导到县内举办专题培训或讲座预算经费50000元；选派党政领导干部到省、市参加调训和对口部门学习，组织后备干部开展各类教育培训预算经费400000元。易门县第七期青年干部培训班300000元。《党政领导干部选拔任用工作条例》用于每年干部考察业务工作。组织（人事）部门应当深化对干部的日常了解，坚持知事识人，把功夫下在平时，全方位、多角度、近距离了解干部。根据日常了解情况，对领导班子和领导干部进行综合分析研判，为党委（党组）选人用人提供依据和参考。预计预算经费支出8万元。包含每年省市领导到我县调研基层组织工作、市委领导到县上推荐、考察县处级领导干部工作。</t>
  </si>
  <si>
    <t>开设课程门数</t>
  </si>
  <si>
    <t>反映预算部门（单位）组织开展各类培训开设课程的数量。</t>
  </si>
  <si>
    <t>3000</t>
  </si>
  <si>
    <t>培训人员合格率</t>
  </si>
  <si>
    <t>参训率</t>
  </si>
  <si>
    <t>反映预算部门（单位）组织开展各类培训中预计参训情况。
参训率=（年参训人数/应参训人数）*100%。</t>
  </si>
  <si>
    <t>安全事故控制情况</t>
  </si>
  <si>
    <t>0</t>
  </si>
  <si>
    <t>起</t>
  </si>
  <si>
    <t>反映项目实施期间安全学习制度执行情况，是否发生安全生产责任事故。</t>
  </si>
  <si>
    <t>联系服务工作经费主要用于对专家的看望慰问、学习调研、实地走访、帮助协调事项等相关支出，专款专用。</t>
  </si>
  <si>
    <t>保障看望专家次数</t>
  </si>
  <si>
    <t>市委组织部将按每名省委联系专家每年1000 元标准，划拨2022 年、2023 年省级联系服务工作经费；按每名市委联系专家每年1000 元标准，补助2023 年市级联系服务工作经费。联系服务工作经费主要用于对专家的看望慰问、学习调研、实地走访、帮助协调事项等相关支出，专款专用</t>
  </si>
  <si>
    <t>专家正常开展工作</t>
  </si>
  <si>
    <t>工作安全</t>
  </si>
  <si>
    <t>专家满意度</t>
  </si>
  <si>
    <t>深入贯彻党的二十大精神和中央、省委、市委关于加强和改进新时代人才工作有关文件精神，认真落实市第六次党代会、县第十三次党代会决策部署，准确把握新时代人才工作新理念新战略新举措，加快构建具有较强竞争力的人才政策体系和科学规范、开放包容、运行高效的人才发展治理体系，以新时代高质量人才工作服务持续深化“玉溪之变”、建设易门“一区两城”，推动易门人才工作高质量发展。建立定期健康体检机制，将全职引进的急需紧缺高层次人才、专业技术人才、高技能人才、党政人才纳入年度健康体检范围，建立健康电子档案，提供健康状况查询服务。每年至少设立 100 万元的人才专项资金，纳入财政预算，用于上述措施中各类工程、项目的资金支持，并根据工作需要逐年增长。完善落实税收等相关优惠政策，鼓励各类社会力量创设人才奖励基金。</t>
  </si>
  <si>
    <t>个（项）</t>
  </si>
  <si>
    <t>兑现及时率</t>
  </si>
  <si>
    <t>经济效益</t>
  </si>
  <si>
    <t>带动人均增收</t>
  </si>
  <si>
    <t>反映补助带动人均增收的情况。</t>
  </si>
  <si>
    <t>生活状况改善</t>
  </si>
  <si>
    <t>06表</t>
  </si>
  <si>
    <t>2026年部门政府性基金预算支出预算表</t>
  </si>
  <si>
    <t>政府性基金预算支出</t>
  </si>
  <si>
    <t>备注：由于我部门2026年度没有部门政府性基金预算支出，所以本表没有数据。</t>
  </si>
  <si>
    <t>07表</t>
  </si>
  <si>
    <t>2026年部门政府采购预算表</t>
  </si>
  <si>
    <t>预算项目</t>
  </si>
  <si>
    <t>采购项目</t>
  </si>
  <si>
    <t>采购品目</t>
  </si>
  <si>
    <t>计量单位</t>
  </si>
  <si>
    <t>数量</t>
  </si>
  <si>
    <t>面向中小企业预留资金</t>
  </si>
  <si>
    <t>单位名称（项目名称）</t>
  </si>
  <si>
    <t>政府性基金</t>
  </si>
  <si>
    <t>国有资本经营预算资金</t>
  </si>
  <si>
    <t>单位自筹</t>
  </si>
  <si>
    <t>车辆加油</t>
  </si>
  <si>
    <t>升</t>
  </si>
  <si>
    <t>复印纸</t>
  </si>
  <si>
    <t>件</t>
  </si>
  <si>
    <t>车辆保险费</t>
  </si>
  <si>
    <t>辆</t>
  </si>
  <si>
    <t>车辆维修和保养</t>
  </si>
  <si>
    <t>文件柜</t>
  </si>
  <si>
    <t>个</t>
  </si>
  <si>
    <t>08表</t>
  </si>
  <si>
    <t>2026年部门政府购买服务预算表</t>
  </si>
  <si>
    <t>政府购买服务项目</t>
  </si>
  <si>
    <t>政府购买服务目录</t>
  </si>
  <si>
    <t>政府购买服务指导性目录代码</t>
  </si>
  <si>
    <t>备注：由于我部门2026年度没有部门政府购买服务预算支出，所以本表没有数据。</t>
  </si>
  <si>
    <t>09-1表</t>
  </si>
  <si>
    <t>2026年对下转移支付预算表</t>
  </si>
  <si>
    <t>单位名称（项目）</t>
  </si>
  <si>
    <t>地区</t>
  </si>
  <si>
    <t>龙泉街道</t>
  </si>
  <si>
    <t>六街街道</t>
  </si>
  <si>
    <t>绿汁镇</t>
  </si>
  <si>
    <t>铜厂乡</t>
  </si>
  <si>
    <t>十街乡</t>
  </si>
  <si>
    <t>小街乡</t>
  </si>
  <si>
    <t>浦贝乡</t>
  </si>
  <si>
    <t>14</t>
  </si>
  <si>
    <t>备注：由于我部门2026年度没有对下转移支付，所以本表没有数据。</t>
  </si>
  <si>
    <t>09-2表</t>
  </si>
  <si>
    <t>2026年对下转移支付绩效目标表</t>
  </si>
  <si>
    <t>10表</t>
  </si>
  <si>
    <t>2026年新增资产配置表</t>
  </si>
  <si>
    <t>资产类别</t>
  </si>
  <si>
    <t>资产分类代码.名称</t>
  </si>
  <si>
    <t>资产名称</t>
  </si>
  <si>
    <t>财政部门批复数（元）</t>
  </si>
  <si>
    <t>单价</t>
  </si>
  <si>
    <t>金额</t>
  </si>
  <si>
    <t>备注：由于我部门2026年度没有新增资产配置，所以本表没有数据。</t>
  </si>
  <si>
    <t>11表</t>
  </si>
  <si>
    <t>2026年上级补助项目支出预算表</t>
  </si>
  <si>
    <t>上级补助</t>
  </si>
  <si>
    <t>备注：由于我部门2026年度没有上级补助项目支出，所以本表没有数据。</t>
  </si>
  <si>
    <t>12表</t>
  </si>
  <si>
    <t>2026年部门项目支出中期规划预算表</t>
  </si>
  <si>
    <t>项目级次</t>
  </si>
  <si>
    <t>本级</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</si>
</sst>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35">
    <font>
      <sz val="11"/>
      <color rgb="FF000000"/>
      <name val="宋体"/>
      <charset val="134"/>
      <scheme val="minor"/>
    </font>
    <font>
      <sz val="10"/>
      <name val="宋体"/>
      <charset val="134"/>
    </font>
    <font>
      <sz val="27"/>
      <name val="SimSun"/>
      <charset val="134"/>
    </font>
    <font>
      <sz val="9"/>
      <name val="宋体"/>
      <charset val="134"/>
    </font>
    <font>
      <sz val="10.5"/>
      <name val="SimSun"/>
      <charset val="134"/>
    </font>
    <font>
      <sz val="9"/>
      <name val="SimSun"/>
      <charset val="134"/>
    </font>
    <font>
      <sz val="10.5"/>
      <name val="宋体"/>
      <charset val="134"/>
    </font>
    <font>
      <sz val="11"/>
      <name val="宋体"/>
      <charset val="134"/>
    </font>
    <font>
      <sz val="27"/>
      <name val="宋体"/>
      <charset val="134"/>
    </font>
    <font>
      <sz val="27"/>
      <name val="Calibri"/>
      <charset val="134"/>
    </font>
    <font>
      <b/>
      <sz val="9"/>
      <name val="宋体"/>
      <charset val="134"/>
    </font>
    <font>
      <sz val="27"/>
      <name val="Times New Roman"/>
      <charset val="134"/>
    </font>
    <font>
      <sz val="10.5"/>
      <color rgb="FF000000"/>
      <name val="SimSun"/>
      <charset val="134"/>
    </font>
    <font>
      <b/>
      <sz val="11"/>
      <name val="宋体"/>
      <charset val="134"/>
    </font>
    <font>
      <b/>
      <sz val="10.5"/>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top"/>
    </xf>
    <xf numFmtId="43" fontId="15" fillId="0" borderId="0" applyFont="0" applyFill="0" applyBorder="0" applyAlignment="0" applyProtection="0">
      <alignment vertical="center"/>
    </xf>
    <xf numFmtId="44" fontId="15" fillId="0" borderId="0" applyFont="0" applyFill="0" applyBorder="0" applyAlignment="0" applyProtection="0">
      <alignment vertical="center"/>
    </xf>
    <xf numFmtId="9" fontId="15" fillId="0" borderId="0" applyFont="0" applyFill="0" applyBorder="0" applyAlignment="0" applyProtection="0">
      <alignment vertical="center"/>
    </xf>
    <xf numFmtId="41" fontId="15" fillId="0" borderId="0" applyFont="0" applyFill="0" applyBorder="0" applyAlignment="0" applyProtection="0">
      <alignment vertical="center"/>
    </xf>
    <xf numFmtId="42" fontId="15"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5" fillId="2" borderId="6"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7" applyNumberFormat="0" applyFill="0" applyAlignment="0" applyProtection="0">
      <alignment vertical="center"/>
    </xf>
    <xf numFmtId="0" fontId="22" fillId="0" borderId="7" applyNumberFormat="0" applyFill="0" applyAlignment="0" applyProtection="0">
      <alignment vertical="center"/>
    </xf>
    <xf numFmtId="0" fontId="23" fillId="0" borderId="8" applyNumberFormat="0" applyFill="0" applyAlignment="0" applyProtection="0">
      <alignment vertical="center"/>
    </xf>
    <xf numFmtId="0" fontId="23" fillId="0" borderId="0" applyNumberFormat="0" applyFill="0" applyBorder="0" applyAlignment="0" applyProtection="0">
      <alignment vertical="center"/>
    </xf>
    <xf numFmtId="0" fontId="24" fillId="3" borderId="9" applyNumberFormat="0" applyAlignment="0" applyProtection="0">
      <alignment vertical="center"/>
    </xf>
    <xf numFmtId="0" fontId="25" fillId="4" borderId="10" applyNumberFormat="0" applyAlignment="0" applyProtection="0">
      <alignment vertical="center"/>
    </xf>
    <xf numFmtId="0" fontId="26" fillId="4" borderId="9" applyNumberFormat="0" applyAlignment="0" applyProtection="0">
      <alignment vertical="center"/>
    </xf>
    <xf numFmtId="0" fontId="27" fillId="5" borderId="11" applyNumberFormat="0" applyAlignment="0" applyProtection="0">
      <alignment vertical="center"/>
    </xf>
    <xf numFmtId="0" fontId="28" fillId="0" borderId="12" applyNumberFormat="0" applyFill="0" applyAlignment="0" applyProtection="0">
      <alignment vertical="center"/>
    </xf>
    <xf numFmtId="0" fontId="29" fillId="0" borderId="13" applyNumberFormat="0" applyFill="0" applyAlignment="0" applyProtection="0">
      <alignment vertical="center"/>
    </xf>
    <xf numFmtId="0" fontId="30" fillId="6" borderId="0" applyNumberFormat="0" applyBorder="0" applyAlignment="0" applyProtection="0">
      <alignment vertical="center"/>
    </xf>
    <xf numFmtId="0" fontId="31" fillId="7" borderId="0" applyNumberFormat="0" applyBorder="0" applyAlignment="0" applyProtection="0">
      <alignment vertical="center"/>
    </xf>
    <xf numFmtId="0" fontId="32" fillId="8" borderId="0" applyNumberFormat="0" applyBorder="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4" fillId="11" borderId="0" applyNumberFormat="0" applyBorder="0" applyAlignment="0" applyProtection="0">
      <alignment vertical="center"/>
    </xf>
    <xf numFmtId="0" fontId="33" fillId="12" borderId="0" applyNumberFormat="0" applyBorder="0" applyAlignment="0" applyProtection="0">
      <alignment vertical="center"/>
    </xf>
    <xf numFmtId="0" fontId="33" fillId="13" borderId="0" applyNumberFormat="0" applyBorder="0" applyAlignment="0" applyProtection="0">
      <alignment vertical="center"/>
    </xf>
    <xf numFmtId="0" fontId="34" fillId="14" borderId="0" applyNumberFormat="0" applyBorder="0" applyAlignment="0" applyProtection="0">
      <alignment vertical="center"/>
    </xf>
    <xf numFmtId="0" fontId="34" fillId="15" borderId="0" applyNumberFormat="0" applyBorder="0" applyAlignment="0" applyProtection="0">
      <alignment vertical="center"/>
    </xf>
    <xf numFmtId="0" fontId="33" fillId="16" borderId="0" applyNumberFormat="0" applyBorder="0" applyAlignment="0" applyProtection="0">
      <alignment vertical="center"/>
    </xf>
    <xf numFmtId="0" fontId="33" fillId="17" borderId="0" applyNumberFormat="0" applyBorder="0" applyAlignment="0" applyProtection="0">
      <alignment vertical="center"/>
    </xf>
    <xf numFmtId="0" fontId="34" fillId="18" borderId="0" applyNumberFormat="0" applyBorder="0" applyAlignment="0" applyProtection="0">
      <alignment vertical="center"/>
    </xf>
    <xf numFmtId="0" fontId="34" fillId="19" borderId="0" applyNumberFormat="0" applyBorder="0" applyAlignment="0" applyProtection="0">
      <alignment vertical="center"/>
    </xf>
    <xf numFmtId="0" fontId="33" fillId="20" borderId="0" applyNumberFormat="0" applyBorder="0" applyAlignment="0" applyProtection="0">
      <alignment vertical="center"/>
    </xf>
    <xf numFmtId="0" fontId="33" fillId="21" borderId="0" applyNumberFormat="0" applyBorder="0" applyAlignment="0" applyProtection="0">
      <alignment vertical="center"/>
    </xf>
    <xf numFmtId="0" fontId="34" fillId="22" borderId="0" applyNumberFormat="0" applyBorder="0" applyAlignment="0" applyProtection="0">
      <alignment vertical="center"/>
    </xf>
    <xf numFmtId="0" fontId="34" fillId="23" borderId="0" applyNumberFormat="0" applyBorder="0" applyAlignment="0" applyProtection="0">
      <alignment vertical="center"/>
    </xf>
    <xf numFmtId="0" fontId="33" fillId="24" borderId="0" applyNumberFormat="0" applyBorder="0" applyAlignment="0" applyProtection="0">
      <alignment vertical="center"/>
    </xf>
    <xf numFmtId="0" fontId="33" fillId="25" borderId="0" applyNumberFormat="0" applyBorder="0" applyAlignment="0" applyProtection="0">
      <alignment vertical="center"/>
    </xf>
    <xf numFmtId="0" fontId="34" fillId="26" borderId="0" applyNumberFormat="0" applyBorder="0" applyAlignment="0" applyProtection="0">
      <alignment vertical="center"/>
    </xf>
    <xf numFmtId="0" fontId="34" fillId="27" borderId="0" applyNumberFormat="0" applyBorder="0" applyAlignment="0" applyProtection="0">
      <alignment vertical="center"/>
    </xf>
    <xf numFmtId="0" fontId="33" fillId="28" borderId="0" applyNumberFormat="0" applyBorder="0" applyAlignment="0" applyProtection="0">
      <alignment vertical="center"/>
    </xf>
    <xf numFmtId="0" fontId="33" fillId="29" borderId="0" applyNumberFormat="0" applyBorder="0" applyAlignment="0" applyProtection="0">
      <alignment vertical="center"/>
    </xf>
    <xf numFmtId="0" fontId="34" fillId="30" borderId="0" applyNumberFormat="0" applyBorder="0" applyAlignment="0" applyProtection="0">
      <alignment vertical="center"/>
    </xf>
    <xf numFmtId="0" fontId="34" fillId="31" borderId="0" applyNumberFormat="0" applyBorder="0" applyAlignment="0" applyProtection="0">
      <alignment vertical="center"/>
    </xf>
    <xf numFmtId="0" fontId="33" fillId="32" borderId="0" applyNumberFormat="0" applyBorder="0" applyAlignment="0" applyProtection="0">
      <alignment vertical="center"/>
    </xf>
    <xf numFmtId="176" fontId="3" fillId="0" borderId="1">
      <alignment horizontal="right" vertical="center"/>
    </xf>
    <xf numFmtId="49" fontId="3" fillId="0" borderId="1">
      <alignment horizontal="left" vertical="center" wrapText="1"/>
    </xf>
    <xf numFmtId="176" fontId="3" fillId="0" borderId="1">
      <alignment horizontal="right" vertical="center"/>
    </xf>
    <xf numFmtId="177" fontId="3" fillId="0" borderId="1">
      <alignment horizontal="right" vertical="center"/>
    </xf>
    <xf numFmtId="178" fontId="3" fillId="0" borderId="1">
      <alignment horizontal="right" vertical="center"/>
    </xf>
    <xf numFmtId="179" fontId="3" fillId="0" borderId="1">
      <alignment horizontal="right" vertical="center"/>
    </xf>
    <xf numFmtId="10" fontId="3" fillId="0" borderId="1">
      <alignment horizontal="right" vertical="center"/>
    </xf>
    <xf numFmtId="180" fontId="3" fillId="0" borderId="1">
      <alignment horizontal="right" vertical="center"/>
    </xf>
  </cellStyleXfs>
  <cellXfs count="78">
    <xf numFmtId="0" fontId="0" fillId="0" borderId="0" xfId="0" applyFont="1">
      <alignment vertical="top"/>
    </xf>
    <xf numFmtId="0" fontId="1" fillId="0" borderId="0" xfId="0" applyFont="1" applyAlignment="1"/>
    <xf numFmtId="0" fontId="2" fillId="0" borderId="0" xfId="0" applyFont="1" applyAlignment="1">
      <alignment horizontal="center" vertical="center"/>
    </xf>
    <xf numFmtId="0" fontId="3" fillId="0" borderId="0" xfId="0" applyFont="1" applyAlignment="1">
      <alignment horizontal="left" vertical="center"/>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5" fillId="0" borderId="1" xfId="0" applyFont="1" applyBorder="1" applyAlignment="1">
      <alignment horizontal="left" vertical="center"/>
    </xf>
    <xf numFmtId="0" fontId="5" fillId="0" borderId="1" xfId="0" applyFont="1" applyBorder="1" applyAlignment="1">
      <alignment horizontal="left" vertical="center" wrapText="1"/>
    </xf>
    <xf numFmtId="0" fontId="5" fillId="0" borderId="1" xfId="0" applyFont="1" applyBorder="1" applyAlignment="1">
      <alignment horizontal="center" vertical="center"/>
    </xf>
    <xf numFmtId="0" fontId="3" fillId="0" borderId="0" xfId="0" applyFont="1" applyAlignment="1">
      <alignment horizontal="right" vertical="center"/>
    </xf>
    <xf numFmtId="0" fontId="3" fillId="0" borderId="0" xfId="0" applyFont="1" applyAlignment="1">
      <alignment horizontal="right"/>
    </xf>
    <xf numFmtId="176" fontId="5" fillId="0" borderId="1" xfId="0" applyNumberFormat="1" applyFont="1" applyBorder="1" applyAlignment="1">
      <alignment horizontal="right" vertical="center"/>
    </xf>
    <xf numFmtId="0" fontId="6" fillId="0" borderId="1" xfId="0" applyFont="1" applyBorder="1" applyAlignment="1">
      <alignment horizontal="center" vertical="center" wrapText="1"/>
    </xf>
    <xf numFmtId="0" fontId="7" fillId="0" borderId="1" xfId="0" applyFont="1" applyBorder="1" applyAlignment="1">
      <alignment horizontal="center" vertical="center"/>
    </xf>
    <xf numFmtId="0" fontId="3" fillId="0" borderId="1" xfId="0" applyFont="1" applyBorder="1" applyAlignment="1">
      <alignment horizontal="left" vertical="center"/>
    </xf>
    <xf numFmtId="0" fontId="3" fillId="0" borderId="1" xfId="0" applyFont="1" applyBorder="1" applyAlignment="1">
      <alignment horizontal="left" vertical="center" wrapText="1"/>
    </xf>
    <xf numFmtId="0" fontId="3" fillId="0" borderId="1" xfId="0" applyFont="1" applyBorder="1" applyAlignment="1">
      <alignment horizontal="center" vertical="center"/>
    </xf>
    <xf numFmtId="176" fontId="3" fillId="0" borderId="1" xfId="51" applyNumberFormat="1" applyFont="1" applyBorder="1">
      <alignment horizontal="right" vertical="center"/>
    </xf>
    <xf numFmtId="49" fontId="3" fillId="0" borderId="0" xfId="50" applyNumberFormat="1" applyFont="1" applyBorder="1">
      <alignment horizontal="left" vertical="center" wrapText="1"/>
    </xf>
    <xf numFmtId="49" fontId="8" fillId="0" borderId="0" xfId="0" applyNumberFormat="1" applyFont="1" applyBorder="1" applyAlignment="1">
      <alignment horizontal="center" vertical="center" wrapText="1"/>
    </xf>
    <xf numFmtId="49" fontId="4" fillId="0" borderId="1" xfId="50" applyNumberFormat="1" applyFont="1" applyBorder="1" applyAlignment="1">
      <alignment horizontal="center" vertical="center" wrapText="1"/>
    </xf>
    <xf numFmtId="49" fontId="3" fillId="0" borderId="1" xfId="50" applyNumberFormat="1" applyFont="1" applyBorder="1">
      <alignment horizontal="left" vertical="center" wrapText="1"/>
    </xf>
    <xf numFmtId="49" fontId="3" fillId="0" borderId="0" xfId="50" applyNumberFormat="1" applyFont="1" applyBorder="1" applyAlignment="1">
      <alignment horizontal="right" vertical="center" wrapText="1"/>
    </xf>
    <xf numFmtId="49" fontId="3" fillId="0" borderId="1" xfId="50" applyNumberFormat="1" applyFont="1" applyBorder="1" applyAlignment="1">
      <alignment horizontal="center" vertical="center" wrapText="1"/>
    </xf>
    <xf numFmtId="49" fontId="8" fillId="0" borderId="0" xfId="50" applyNumberFormat="1" applyFont="1" applyBorder="1" applyAlignment="1">
      <alignment horizontal="center" vertical="center" wrapText="1"/>
    </xf>
    <xf numFmtId="0" fontId="9" fillId="0" borderId="0" xfId="0" applyFont="1" applyBorder="1" applyAlignment="1">
      <alignment horizontal="center" vertical="center"/>
    </xf>
    <xf numFmtId="49" fontId="3" fillId="0" borderId="0" xfId="50" applyNumberFormat="1" applyFont="1" applyBorder="1" applyAlignment="1">
      <alignment horizontal="center" vertical="center" wrapText="1"/>
    </xf>
    <xf numFmtId="49" fontId="6" fillId="0" borderId="1" xfId="0" applyNumberFormat="1" applyFont="1" applyBorder="1" applyAlignment="1">
      <alignment horizontal="center" vertical="center" wrapText="1"/>
    </xf>
    <xf numFmtId="0" fontId="0" fillId="0" borderId="0" xfId="0" applyFont="1" applyFill="1" applyAlignment="1">
      <alignment vertical="top"/>
    </xf>
    <xf numFmtId="49" fontId="2" fillId="0" borderId="0" xfId="50" applyNumberFormat="1" applyFont="1" applyBorder="1" applyAlignment="1">
      <alignment horizontal="center" vertical="center" wrapText="1"/>
    </xf>
    <xf numFmtId="49" fontId="6" fillId="0" borderId="1" xfId="50" applyNumberFormat="1" applyFont="1" applyBorder="1" applyAlignment="1">
      <alignment horizontal="center" vertical="center" wrapText="1"/>
    </xf>
    <xf numFmtId="180" fontId="3" fillId="0" borderId="1" xfId="56" applyNumberFormat="1" applyFont="1" applyBorder="1" applyAlignment="1">
      <alignment horizontal="center" vertical="center" wrapText="1"/>
    </xf>
    <xf numFmtId="176" fontId="3" fillId="0" borderId="1" xfId="0" applyNumberFormat="1" applyFont="1" applyBorder="1" applyAlignment="1">
      <alignment horizontal="right" vertical="center" wrapText="1"/>
    </xf>
    <xf numFmtId="180" fontId="6" fillId="0" borderId="1" xfId="56" applyNumberFormat="1" applyFont="1" applyBorder="1" applyAlignment="1">
      <alignment horizontal="center" vertical="center" wrapText="1"/>
    </xf>
    <xf numFmtId="49" fontId="10" fillId="0" borderId="0" xfId="50" applyNumberFormat="1" applyFont="1" applyBorder="1" applyAlignment="1">
      <alignment horizontal="right" vertical="center" wrapText="1"/>
    </xf>
    <xf numFmtId="0" fontId="3" fillId="0" borderId="1" xfId="50" applyNumberFormat="1" applyFont="1" applyBorder="1">
      <alignment horizontal="left" vertical="center" wrapText="1"/>
    </xf>
    <xf numFmtId="176" fontId="3" fillId="0" borderId="1" xfId="50" applyNumberFormat="1" applyFont="1" applyBorder="1" applyAlignment="1">
      <alignment horizontal="right" vertical="center" wrapText="1"/>
    </xf>
    <xf numFmtId="176" fontId="3" fillId="0" borderId="1" xfId="50" applyNumberFormat="1" applyFont="1" applyBorder="1" applyAlignment="1">
      <alignment horizontal="center" vertical="center" wrapText="1"/>
    </xf>
    <xf numFmtId="49" fontId="11" fillId="0" borderId="0" xfId="50" applyNumberFormat="1" applyFont="1" applyBorder="1" applyAlignment="1">
      <alignment horizontal="center" vertical="center" wrapText="1"/>
    </xf>
    <xf numFmtId="180" fontId="4" fillId="0" borderId="1" xfId="56" applyNumberFormat="1" applyFont="1" applyBorder="1" applyAlignment="1">
      <alignment horizontal="center" vertical="center" wrapText="1"/>
    </xf>
    <xf numFmtId="0" fontId="3" fillId="0" borderId="0" xfId="0" applyFont="1" applyAlignment="1">
      <alignment horizontal="left" vertical="center" wrapText="1"/>
    </xf>
    <xf numFmtId="0" fontId="3" fillId="0" borderId="0" xfId="0" applyFont="1" applyAlignment="1">
      <alignment horizontal="center" vertical="center" wrapText="1"/>
    </xf>
    <xf numFmtId="0" fontId="6" fillId="0" borderId="1" xfId="0" applyFont="1" applyBorder="1" applyAlignment="1">
      <alignment horizontal="center" vertical="center"/>
    </xf>
    <xf numFmtId="0" fontId="3" fillId="0" borderId="1" xfId="0" applyFont="1" applyBorder="1" applyAlignment="1">
      <alignment horizontal="center" vertical="center" wrapText="1"/>
    </xf>
    <xf numFmtId="176" fontId="3" fillId="0" borderId="1" xfId="0" applyNumberFormat="1" applyFont="1" applyBorder="1" applyAlignment="1">
      <alignment horizontal="right" vertical="center"/>
    </xf>
    <xf numFmtId="0" fontId="1" fillId="0" borderId="0" xfId="0" applyFont="1" applyAlignment="1">
      <alignment horizontal="right"/>
    </xf>
    <xf numFmtId="0" fontId="3" fillId="0" borderId="0" xfId="0" applyFont="1" applyAlignment="1">
      <alignment horizontal="right" vertical="center" wrapText="1"/>
    </xf>
    <xf numFmtId="49" fontId="3" fillId="0" borderId="1" xfId="50" applyNumberFormat="1" applyFont="1" applyBorder="1" applyAlignment="1">
      <alignment horizontal="left" vertical="center" wrapText="1" indent="1"/>
    </xf>
    <xf numFmtId="176" fontId="3" fillId="0" borderId="1" xfId="0" applyNumberFormat="1" applyFont="1" applyBorder="1" applyAlignment="1">
      <alignment horizontal="left" vertical="center" wrapText="1"/>
    </xf>
    <xf numFmtId="176" fontId="3" fillId="0" borderId="1" xfId="50" applyNumberFormat="1" applyFont="1" applyBorder="1">
      <alignment horizontal="left" vertical="center" wrapText="1"/>
    </xf>
    <xf numFmtId="176" fontId="3" fillId="0" borderId="1" xfId="50" applyNumberFormat="1" applyFont="1" applyBorder="1" applyAlignment="1">
      <alignment horizontal="left" vertical="top" wrapText="1"/>
    </xf>
    <xf numFmtId="0" fontId="7" fillId="0" borderId="0" xfId="0" applyFont="1" applyAlignment="1"/>
    <xf numFmtId="0" fontId="11" fillId="0" borderId="0" xfId="0" applyFont="1" applyAlignment="1">
      <alignment horizontal="center" vertical="center"/>
    </xf>
    <xf numFmtId="0" fontId="12" fillId="0" borderId="1" xfId="0" applyFont="1" applyBorder="1" applyAlignment="1">
      <alignment horizontal="center" vertical="center" wrapText="1"/>
    </xf>
    <xf numFmtId="0" fontId="12" fillId="0" borderId="1" xfId="0" applyFont="1" applyBorder="1" applyAlignment="1">
      <alignment horizontal="center" vertical="center"/>
    </xf>
    <xf numFmtId="0" fontId="5" fillId="0" borderId="1" xfId="0" applyFont="1" applyBorder="1" applyAlignment="1">
      <alignment horizontal="left" vertical="center" indent="1"/>
    </xf>
    <xf numFmtId="0" fontId="1" fillId="0" borderId="0" xfId="0" applyFont="1" applyAlignment="1">
      <alignment horizontal="center" wrapText="1"/>
    </xf>
    <xf numFmtId="0" fontId="1" fillId="0" borderId="0" xfId="0" applyFont="1" applyAlignment="1">
      <alignment wrapText="1"/>
    </xf>
    <xf numFmtId="0" fontId="2" fillId="0" borderId="0" xfId="0" applyFont="1" applyAlignment="1">
      <alignment horizontal="center" vertical="center" wrapText="1"/>
    </xf>
    <xf numFmtId="0" fontId="3" fillId="0" borderId="0" xfId="0" applyFont="1" applyAlignment="1">
      <alignment horizontal="center" vertical="center"/>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3" fillId="0" borderId="0" xfId="0" applyFont="1" applyAlignment="1">
      <alignment horizontal="right" wrapText="1"/>
    </xf>
    <xf numFmtId="0" fontId="3" fillId="0" borderId="1" xfId="0" applyFont="1" applyBorder="1" applyAlignment="1">
      <alignment horizontal="left" vertical="center" wrapText="1" indent="1"/>
    </xf>
    <xf numFmtId="0" fontId="3" fillId="0" borderId="1" xfId="0" applyFont="1" applyBorder="1" applyAlignment="1">
      <alignment horizontal="left" vertical="center" wrapText="1" indent="2"/>
    </xf>
    <xf numFmtId="0" fontId="13" fillId="0" borderId="0" xfId="0" applyFont="1" applyAlignment="1">
      <alignment horizontal="center" vertical="center"/>
    </xf>
    <xf numFmtId="0" fontId="3" fillId="0" borderId="3" xfId="0" applyFont="1" applyBorder="1" applyAlignment="1">
      <alignment horizontal="left" vertical="center"/>
    </xf>
    <xf numFmtId="0" fontId="10" fillId="0" borderId="3" xfId="0" applyFont="1" applyBorder="1" applyAlignment="1">
      <alignment horizontal="center" vertical="center"/>
    </xf>
    <xf numFmtId="176" fontId="10" fillId="0" borderId="1" xfId="0" applyNumberFormat="1" applyFont="1" applyBorder="1" applyAlignment="1">
      <alignment horizontal="right" vertical="center"/>
    </xf>
    <xf numFmtId="0" fontId="10" fillId="0" borderId="1" xfId="0" applyFont="1" applyBorder="1" applyAlignment="1">
      <alignment horizontal="center" vertical="center"/>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7" fillId="0" borderId="2" xfId="0" applyFont="1" applyBorder="1" applyAlignment="1">
      <alignment horizontal="center" vertical="center"/>
    </xf>
    <xf numFmtId="0" fontId="14" fillId="0" borderId="4" xfId="0" applyFont="1" applyBorder="1" applyAlignment="1">
      <alignment horizontal="center" vertical="center" wrapText="1"/>
    </xf>
    <xf numFmtId="0" fontId="6" fillId="0" borderId="5" xfId="0" applyFont="1" applyBorder="1" applyAlignment="1">
      <alignment horizontal="center" vertical="center"/>
    </xf>
    <xf numFmtId="0" fontId="14" fillId="0" borderId="5" xfId="0" applyFont="1" applyBorder="1" applyAlignment="1">
      <alignment horizontal="center" vertical="center"/>
    </xf>
    <xf numFmtId="0" fontId="10" fillId="0" borderId="3" xfId="0" applyFont="1" applyBorder="1" applyAlignment="1">
      <alignment horizontal="left" vertical="center"/>
    </xf>
    <xf numFmtId="0" fontId="10" fillId="0" borderId="1" xfId="0" applyFont="1" applyBorder="1" applyAlignment="1">
      <alignment horizontal="left" vertical="center"/>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22"/>
  <sheetViews>
    <sheetView showZeros="0" workbookViewId="0">
      <selection activeCell="D1" sqref="D1"/>
    </sheetView>
  </sheetViews>
  <sheetFormatPr defaultColWidth="8.85" defaultRowHeight="15" customHeight="1" outlineLevelCol="3"/>
  <cols>
    <col min="1" max="4" width="35.7083333333333" customWidth="1"/>
  </cols>
  <sheetData>
    <row r="1" ht="18.75" customHeight="1" spans="1:4">
      <c r="A1" s="1"/>
      <c r="B1" s="1"/>
      <c r="C1" s="1"/>
      <c r="D1" s="10" t="s">
        <v>0</v>
      </c>
    </row>
    <row r="2" ht="45" customHeight="1" spans="1:4">
      <c r="A2" s="2" t="s">
        <v>1</v>
      </c>
      <c r="B2" s="2"/>
      <c r="C2" s="2"/>
      <c r="D2" s="2"/>
    </row>
    <row r="3" ht="18.75" customHeight="1" spans="1:4">
      <c r="A3" s="3" t="s">
        <v>2</v>
      </c>
      <c r="B3" s="3"/>
      <c r="C3" s="65"/>
      <c r="D3" s="10" t="s">
        <v>3</v>
      </c>
    </row>
    <row r="4" ht="22.5" customHeight="1" spans="1:4">
      <c r="A4" s="5" t="s">
        <v>4</v>
      </c>
      <c r="B4" s="5"/>
      <c r="C4" s="5" t="s">
        <v>5</v>
      </c>
      <c r="D4" s="5"/>
    </row>
    <row r="5" ht="18.75" customHeight="1" spans="1:4">
      <c r="A5" s="5" t="s">
        <v>6</v>
      </c>
      <c r="B5" s="5" t="s">
        <v>7</v>
      </c>
      <c r="C5" s="5" t="s">
        <v>8</v>
      </c>
      <c r="D5" s="5" t="s">
        <v>7</v>
      </c>
    </row>
    <row r="6" ht="18.75" customHeight="1" spans="1:4">
      <c r="A6" s="5"/>
      <c r="B6" s="5"/>
      <c r="C6" s="5"/>
      <c r="D6" s="5"/>
    </row>
    <row r="7" ht="22.5" customHeight="1" spans="1:4">
      <c r="A7" s="14" t="s">
        <v>9</v>
      </c>
      <c r="B7" s="17">
        <v>10524127.04</v>
      </c>
      <c r="C7" s="14" t="str">
        <f>"一"&amp;"、"&amp;"一般公共服务支出"</f>
        <v>一、一般公共服务支出</v>
      </c>
      <c r="D7" s="17">
        <v>8700532.5</v>
      </c>
    </row>
    <row r="8" ht="22.5" customHeight="1" spans="1:4">
      <c r="A8" s="14" t="s">
        <v>10</v>
      </c>
      <c r="B8" s="17"/>
      <c r="C8" s="14" t="str">
        <f>"二"&amp;"、"&amp;"社会保障和就业支出"</f>
        <v>二、社会保障和就业支出</v>
      </c>
      <c r="D8" s="17">
        <v>683523.2</v>
      </c>
    </row>
    <row r="9" ht="22.5" customHeight="1" spans="1:4">
      <c r="A9" s="14" t="s">
        <v>11</v>
      </c>
      <c r="B9" s="17"/>
      <c r="C9" s="14" t="str">
        <f>"三"&amp;"、"&amp;"卫生健康支出"</f>
        <v>三、卫生健康支出</v>
      </c>
      <c r="D9" s="17">
        <v>602855.34</v>
      </c>
    </row>
    <row r="10" ht="22.5" customHeight="1" spans="1:4">
      <c r="A10" s="14" t="s">
        <v>12</v>
      </c>
      <c r="B10" s="17"/>
      <c r="C10" s="14" t="str">
        <f>"四"&amp;"、"&amp;"住房保障支出"</f>
        <v>四、住房保障支出</v>
      </c>
      <c r="D10" s="17">
        <v>609216</v>
      </c>
    </row>
    <row r="11" ht="22.5" customHeight="1" spans="1:4">
      <c r="A11" s="14" t="s">
        <v>13</v>
      </c>
      <c r="B11" s="17">
        <v>72000</v>
      </c>
      <c r="C11" s="14"/>
      <c r="D11" s="17"/>
    </row>
    <row r="12" ht="22.5" customHeight="1" spans="1:4">
      <c r="A12" s="14" t="s">
        <v>14</v>
      </c>
      <c r="B12" s="17"/>
      <c r="C12" s="14"/>
      <c r="D12" s="17"/>
    </row>
    <row r="13" ht="22.5" customHeight="1" spans="1:4">
      <c r="A13" s="14" t="s">
        <v>15</v>
      </c>
      <c r="B13" s="17"/>
      <c r="C13" s="14"/>
      <c r="D13" s="17"/>
    </row>
    <row r="14" ht="22.5" customHeight="1" spans="1:4">
      <c r="A14" s="14" t="s">
        <v>16</v>
      </c>
      <c r="B14" s="17"/>
      <c r="C14" s="14"/>
      <c r="D14" s="17"/>
    </row>
    <row r="15" ht="22.5" customHeight="1" spans="1:4">
      <c r="A15" s="66" t="s">
        <v>17</v>
      </c>
      <c r="B15" s="17"/>
      <c r="C15" s="69"/>
      <c r="D15" s="17"/>
    </row>
    <row r="16" ht="22.5" customHeight="1" spans="1:4">
      <c r="A16" s="66" t="s">
        <v>18</v>
      </c>
      <c r="B16" s="17">
        <v>72000</v>
      </c>
      <c r="C16" s="69"/>
      <c r="D16" s="17"/>
    </row>
    <row r="17" ht="22.5" customHeight="1" spans="1:4">
      <c r="A17" s="66"/>
      <c r="B17" s="17"/>
      <c r="C17" s="69"/>
      <c r="D17" s="17"/>
    </row>
    <row r="18" ht="22.5" customHeight="1" spans="1:4">
      <c r="A18" s="67" t="s">
        <v>19</v>
      </c>
      <c r="B18" s="68">
        <v>10596127.04</v>
      </c>
      <c r="C18" s="69" t="s">
        <v>20</v>
      </c>
      <c r="D18" s="68">
        <v>10596127.04</v>
      </c>
    </row>
    <row r="19" ht="22.5" customHeight="1" spans="1:4">
      <c r="A19" s="76" t="s">
        <v>21</v>
      </c>
      <c r="B19" s="17"/>
      <c r="C19" s="77" t="s">
        <v>22</v>
      </c>
      <c r="D19" s="44"/>
    </row>
    <row r="20" ht="22.5" customHeight="1" spans="1:4">
      <c r="A20" s="66" t="s">
        <v>23</v>
      </c>
      <c r="B20" s="68"/>
      <c r="C20" s="66" t="s">
        <v>23</v>
      </c>
      <c r="D20" s="68"/>
    </row>
    <row r="21" ht="22.5" customHeight="1" spans="1:4">
      <c r="A21" s="66" t="s">
        <v>24</v>
      </c>
      <c r="B21" s="68"/>
      <c r="C21" s="66" t="s">
        <v>25</v>
      </c>
      <c r="D21" s="68"/>
    </row>
    <row r="22" ht="22.5" customHeight="1" spans="1:4">
      <c r="A22" s="67" t="s">
        <v>26</v>
      </c>
      <c r="B22" s="68">
        <v>10596127.04</v>
      </c>
      <c r="C22" s="69" t="s">
        <v>27</v>
      </c>
      <c r="D22" s="68">
        <v>10596127.04</v>
      </c>
    </row>
  </sheetData>
  <mergeCells count="8">
    <mergeCell ref="A2:D2"/>
    <mergeCell ref="A3:B3"/>
    <mergeCell ref="A4:B4"/>
    <mergeCell ref="C4:D4"/>
    <mergeCell ref="A5:A6"/>
    <mergeCell ref="B5:B6"/>
    <mergeCell ref="C5:C6"/>
    <mergeCell ref="D5:D6"/>
  </mergeCells>
  <pageMargins left="0.75" right="0.75" top="1" bottom="1" header="0.5" footer="0.5"/>
  <pageSetup paperSize="1" pageOrder="overThenDown"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9"/>
  <sheetViews>
    <sheetView showZeros="0" workbookViewId="0">
      <selection activeCell="F1" sqref="F1"/>
    </sheetView>
  </sheetViews>
  <sheetFormatPr defaultColWidth="8.85" defaultRowHeight="15" customHeight="1" outlineLevelCol="5"/>
  <cols>
    <col min="1" max="1" width="28.575" customWidth="1"/>
    <col min="2" max="2" width="17.1416666666667" customWidth="1"/>
    <col min="3" max="3" width="28.575" customWidth="1"/>
    <col min="4" max="6" width="21.425" customWidth="1"/>
  </cols>
  <sheetData>
    <row r="1" ht="18.75" customHeight="1" spans="1:6">
      <c r="A1" s="1"/>
      <c r="B1" s="1"/>
      <c r="C1" s="1"/>
      <c r="D1" s="1"/>
      <c r="E1" s="1"/>
      <c r="F1" s="45" t="s">
        <v>517</v>
      </c>
    </row>
    <row r="2" ht="37.5" customHeight="1" spans="1:6">
      <c r="A2" s="2" t="s">
        <v>518</v>
      </c>
      <c r="B2" s="2"/>
      <c r="C2" s="2"/>
      <c r="D2" s="2"/>
      <c r="E2" s="2"/>
      <c r="F2" s="2"/>
    </row>
    <row r="3" ht="18.75" customHeight="1" spans="1:6">
      <c r="A3" s="40" t="s">
        <v>2</v>
      </c>
      <c r="B3" s="40"/>
      <c r="C3" s="40"/>
      <c r="D3" s="41"/>
      <c r="E3" s="41"/>
      <c r="F3" s="46" t="s">
        <v>30</v>
      </c>
    </row>
    <row r="4" ht="18.75" customHeight="1" spans="1:6">
      <c r="A4" s="12" t="s">
        <v>139</v>
      </c>
      <c r="B4" s="12" t="s">
        <v>61</v>
      </c>
      <c r="C4" s="12" t="s">
        <v>62</v>
      </c>
      <c r="D4" s="42" t="s">
        <v>519</v>
      </c>
      <c r="E4" s="42"/>
      <c r="F4" s="42"/>
    </row>
    <row r="5" ht="18.75" customHeight="1" spans="1:6">
      <c r="A5" s="12" t="s">
        <v>61</v>
      </c>
      <c r="B5" s="12" t="s">
        <v>61</v>
      </c>
      <c r="C5" s="12" t="s">
        <v>62</v>
      </c>
      <c r="D5" s="42" t="s">
        <v>35</v>
      </c>
      <c r="E5" s="42" t="s">
        <v>65</v>
      </c>
      <c r="F5" s="42" t="s">
        <v>66</v>
      </c>
    </row>
    <row r="6" ht="18.75" customHeight="1" spans="1:6">
      <c r="A6" s="13" t="s">
        <v>47</v>
      </c>
      <c r="B6" s="13">
        <v>2</v>
      </c>
      <c r="C6" s="13">
        <v>3</v>
      </c>
      <c r="D6" s="13" t="s">
        <v>50</v>
      </c>
      <c r="E6" s="13" t="s">
        <v>51</v>
      </c>
      <c r="F6" s="13" t="s">
        <v>52</v>
      </c>
    </row>
    <row r="7" ht="20.25" customHeight="1" spans="1:6">
      <c r="A7" s="15"/>
      <c r="B7" s="15"/>
      <c r="C7" s="15"/>
      <c r="D7" s="17"/>
      <c r="E7" s="17"/>
      <c r="F7" s="17"/>
    </row>
    <row r="8" ht="20.25" customHeight="1" spans="1:6">
      <c r="A8" s="43" t="s">
        <v>111</v>
      </c>
      <c r="B8" s="43"/>
      <c r="C8" s="43"/>
      <c r="D8" s="44"/>
      <c r="E8" s="44"/>
      <c r="F8" s="44"/>
    </row>
    <row r="9" customHeight="1" spans="1:1">
      <c r="A9" t="s">
        <v>520</v>
      </c>
    </row>
  </sheetData>
  <mergeCells count="7">
    <mergeCell ref="A2:F2"/>
    <mergeCell ref="A3:C3"/>
    <mergeCell ref="D4:F4"/>
    <mergeCell ref="A8:C8"/>
    <mergeCell ref="A4:A5"/>
    <mergeCell ref="B4:B5"/>
    <mergeCell ref="C4:C5"/>
  </mergeCells>
  <pageMargins left="0.75" right="0.75" top="1" bottom="1" header="0.5" footer="0.5"/>
  <pageSetup paperSize="1" pageOrder="overThenDown"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Q17"/>
  <sheetViews>
    <sheetView showZeros="0" topLeftCell="C1" workbookViewId="0">
      <selection activeCell="Q1" sqref="Q1"/>
    </sheetView>
  </sheetViews>
  <sheetFormatPr defaultColWidth="8.85" defaultRowHeight="15" customHeight="1"/>
  <cols>
    <col min="1" max="1" width="32.9916666666667" customWidth="1"/>
    <col min="2" max="2" width="31.2833333333333" customWidth="1"/>
    <col min="3" max="3" width="31.4166666666667" customWidth="1"/>
    <col min="4" max="4" width="11.4166666666667" customWidth="1"/>
    <col min="5" max="7" width="16.2833333333333" customWidth="1"/>
    <col min="8" max="11" width="16.4166666666667" customWidth="1"/>
    <col min="12" max="17" width="16.2833333333333" customWidth="1"/>
  </cols>
  <sheetData>
    <row r="1" customHeight="1" spans="1:17">
      <c r="A1" s="34"/>
      <c r="B1" s="34"/>
      <c r="C1" s="34"/>
      <c r="D1" s="34"/>
      <c r="E1" s="34"/>
      <c r="F1" s="34"/>
      <c r="G1" s="34"/>
      <c r="H1" s="34"/>
      <c r="I1" s="34"/>
      <c r="J1" s="34"/>
      <c r="K1" s="34"/>
      <c r="L1" s="34"/>
      <c r="M1" s="34"/>
      <c r="N1" s="34"/>
      <c r="O1" s="34"/>
      <c r="P1" s="34"/>
      <c r="Q1" s="22" t="s">
        <v>521</v>
      </c>
    </row>
    <row r="2" ht="45" customHeight="1" spans="1:17">
      <c r="A2" s="29" t="s">
        <v>522</v>
      </c>
      <c r="B2" s="29"/>
      <c r="C2" s="29"/>
      <c r="D2" s="29"/>
      <c r="E2" s="29"/>
      <c r="F2" s="29"/>
      <c r="G2" s="29"/>
      <c r="H2" s="29"/>
      <c r="I2" s="29"/>
      <c r="J2" s="29"/>
      <c r="K2" s="29"/>
      <c r="L2" s="29"/>
      <c r="M2" s="29"/>
      <c r="N2" s="38"/>
      <c r="O2" s="38"/>
      <c r="P2" s="38"/>
      <c r="Q2" s="38"/>
    </row>
    <row r="3" ht="20.25" customHeight="1" spans="1:17">
      <c r="A3" s="18" t="s">
        <v>2</v>
      </c>
      <c r="B3" s="18"/>
      <c r="C3" s="18"/>
      <c r="D3" s="18"/>
      <c r="E3" s="18"/>
      <c r="F3" s="18"/>
      <c r="G3" s="18"/>
      <c r="H3" s="18"/>
      <c r="I3" s="18"/>
      <c r="J3" s="18"/>
      <c r="K3" s="18"/>
      <c r="L3" s="18"/>
      <c r="M3" s="18"/>
      <c r="N3" s="18"/>
      <c r="O3" s="18"/>
      <c r="P3" s="18"/>
      <c r="Q3" s="22" t="s">
        <v>30</v>
      </c>
    </row>
    <row r="4" ht="20.25" customHeight="1" spans="1:17">
      <c r="A4" s="20" t="s">
        <v>523</v>
      </c>
      <c r="B4" s="20" t="s">
        <v>524</v>
      </c>
      <c r="C4" s="20" t="s">
        <v>525</v>
      </c>
      <c r="D4" s="20" t="s">
        <v>526</v>
      </c>
      <c r="E4" s="20" t="s">
        <v>527</v>
      </c>
      <c r="F4" s="20" t="s">
        <v>528</v>
      </c>
      <c r="G4" s="20" t="s">
        <v>146</v>
      </c>
      <c r="H4" s="20"/>
      <c r="I4" s="20"/>
      <c r="J4" s="20"/>
      <c r="K4" s="20"/>
      <c r="L4" s="20"/>
      <c r="M4" s="20"/>
      <c r="N4" s="20"/>
      <c r="O4" s="20"/>
      <c r="P4" s="20"/>
      <c r="Q4" s="20"/>
    </row>
    <row r="5" ht="20.25" customHeight="1" spans="1:17">
      <c r="A5" s="20" t="s">
        <v>529</v>
      </c>
      <c r="B5" s="20" t="s">
        <v>524</v>
      </c>
      <c r="C5" s="20" t="s">
        <v>525</v>
      </c>
      <c r="D5" s="20" t="s">
        <v>526</v>
      </c>
      <c r="E5" s="20" t="s">
        <v>527</v>
      </c>
      <c r="F5" s="20" t="s">
        <v>528</v>
      </c>
      <c r="G5" s="20" t="s">
        <v>33</v>
      </c>
      <c r="H5" s="20" t="s">
        <v>36</v>
      </c>
      <c r="I5" s="20" t="s">
        <v>530</v>
      </c>
      <c r="J5" s="20" t="s">
        <v>531</v>
      </c>
      <c r="K5" s="20" t="s">
        <v>39</v>
      </c>
      <c r="L5" s="20" t="s">
        <v>532</v>
      </c>
      <c r="M5" s="20" t="s">
        <v>64</v>
      </c>
      <c r="N5" s="20"/>
      <c r="O5" s="20"/>
      <c r="P5" s="20"/>
      <c r="Q5" s="20"/>
    </row>
    <row r="6" ht="32.4" customHeight="1" spans="1:17">
      <c r="A6" s="20"/>
      <c r="B6" s="20"/>
      <c r="C6" s="20"/>
      <c r="D6" s="20"/>
      <c r="E6" s="20"/>
      <c r="F6" s="20"/>
      <c r="G6" s="20"/>
      <c r="H6" s="20" t="s">
        <v>35</v>
      </c>
      <c r="I6" s="20"/>
      <c r="J6" s="20"/>
      <c r="K6" s="20"/>
      <c r="L6" s="20" t="s">
        <v>35</v>
      </c>
      <c r="M6" s="20" t="s">
        <v>42</v>
      </c>
      <c r="N6" s="20" t="s">
        <v>43</v>
      </c>
      <c r="O6" s="39" t="s">
        <v>44</v>
      </c>
      <c r="P6" s="39" t="s">
        <v>45</v>
      </c>
      <c r="Q6" s="39" t="s">
        <v>46</v>
      </c>
    </row>
    <row r="7" ht="20.25" customHeight="1" spans="1:17">
      <c r="A7" s="31">
        <v>1</v>
      </c>
      <c r="B7" s="31">
        <v>2</v>
      </c>
      <c r="C7" s="31">
        <v>3</v>
      </c>
      <c r="D7" s="31">
        <v>4</v>
      </c>
      <c r="E7" s="31">
        <v>5</v>
      </c>
      <c r="F7" s="31">
        <v>6</v>
      </c>
      <c r="G7" s="31">
        <v>7</v>
      </c>
      <c r="H7" s="31">
        <v>8</v>
      </c>
      <c r="I7" s="31">
        <v>9</v>
      </c>
      <c r="J7" s="31">
        <v>10</v>
      </c>
      <c r="K7" s="31">
        <v>11</v>
      </c>
      <c r="L7" s="31">
        <v>12</v>
      </c>
      <c r="M7" s="31">
        <v>13</v>
      </c>
      <c r="N7" s="31">
        <v>14</v>
      </c>
      <c r="O7" s="31">
        <v>15</v>
      </c>
      <c r="P7" s="31">
        <v>16</v>
      </c>
      <c r="Q7" s="31">
        <v>17</v>
      </c>
    </row>
    <row r="8" ht="20.25" customHeight="1" spans="1:17">
      <c r="A8" s="35" t="s">
        <v>254</v>
      </c>
      <c r="B8" s="21"/>
      <c r="C8" s="21"/>
      <c r="D8" s="36"/>
      <c r="E8" s="36"/>
      <c r="F8" s="36">
        <v>31200</v>
      </c>
      <c r="G8" s="36">
        <v>51674</v>
      </c>
      <c r="H8" s="36">
        <v>51674</v>
      </c>
      <c r="I8" s="36"/>
      <c r="J8" s="32"/>
      <c r="K8" s="32"/>
      <c r="L8" s="36"/>
      <c r="M8" s="36"/>
      <c r="N8" s="36"/>
      <c r="O8" s="36"/>
      <c r="P8" s="36"/>
      <c r="Q8" s="36"/>
    </row>
    <row r="9" ht="20.25" customHeight="1" spans="1:17">
      <c r="A9" s="21"/>
      <c r="B9" s="21" t="s">
        <v>533</v>
      </c>
      <c r="C9" s="21" t="str">
        <f>"C23120302"&amp;"  "&amp;"车辆加油、添加燃料服务"</f>
        <v>C23120302  车辆加油、添加燃料服务</v>
      </c>
      <c r="D9" s="37" t="s">
        <v>534</v>
      </c>
      <c r="E9" s="23">
        <v>2900</v>
      </c>
      <c r="F9" s="36"/>
      <c r="G9" s="36">
        <v>20474</v>
      </c>
      <c r="H9" s="32">
        <v>20474</v>
      </c>
      <c r="I9" s="32"/>
      <c r="J9" s="32"/>
      <c r="K9" s="32"/>
      <c r="L9" s="36"/>
      <c r="M9" s="36"/>
      <c r="N9" s="36"/>
      <c r="O9" s="36"/>
      <c r="P9" s="36"/>
      <c r="Q9" s="36"/>
    </row>
    <row r="10" ht="20.25" customHeight="1" spans="1:17">
      <c r="A10" s="21"/>
      <c r="B10" s="21" t="s">
        <v>535</v>
      </c>
      <c r="C10" s="21" t="str">
        <f>"A05040101"&amp;"  "&amp;"复印纸"</f>
        <v>A05040101  复印纸</v>
      </c>
      <c r="D10" s="37" t="s">
        <v>536</v>
      </c>
      <c r="E10" s="23">
        <v>200</v>
      </c>
      <c r="F10" s="36">
        <v>31200</v>
      </c>
      <c r="G10" s="36">
        <v>31200</v>
      </c>
      <c r="H10" s="32">
        <v>31200</v>
      </c>
      <c r="I10" s="32"/>
      <c r="J10" s="32"/>
      <c r="K10" s="32"/>
      <c r="L10" s="36"/>
      <c r="M10" s="36"/>
      <c r="N10" s="36"/>
      <c r="O10" s="36"/>
      <c r="P10" s="36"/>
      <c r="Q10" s="36"/>
    </row>
    <row r="11" ht="20.25" customHeight="1" spans="1:17">
      <c r="A11" s="35" t="s">
        <v>196</v>
      </c>
      <c r="B11" s="21"/>
      <c r="C11" s="21"/>
      <c r="D11" s="21"/>
      <c r="E11" s="21"/>
      <c r="F11" s="36"/>
      <c r="G11" s="36">
        <v>38800</v>
      </c>
      <c r="H11" s="36">
        <v>38800</v>
      </c>
      <c r="I11" s="36"/>
      <c r="J11" s="32"/>
      <c r="K11" s="32"/>
      <c r="L11" s="36"/>
      <c r="M11" s="36"/>
      <c r="N11" s="36"/>
      <c r="O11" s="36"/>
      <c r="P11" s="36"/>
      <c r="Q11" s="36"/>
    </row>
    <row r="12" ht="20.25" customHeight="1" spans="1:17">
      <c r="A12" s="21"/>
      <c r="B12" s="21" t="s">
        <v>537</v>
      </c>
      <c r="C12" s="21" t="str">
        <f>"C1804010201"&amp;"  "&amp;"机动车保险服务"</f>
        <v>C1804010201  机动车保险服务</v>
      </c>
      <c r="D12" s="37" t="s">
        <v>538</v>
      </c>
      <c r="E12" s="23">
        <v>2</v>
      </c>
      <c r="F12" s="36"/>
      <c r="G12" s="36">
        <v>7000</v>
      </c>
      <c r="H12" s="32">
        <v>7000</v>
      </c>
      <c r="I12" s="32"/>
      <c r="J12" s="32"/>
      <c r="K12" s="32"/>
      <c r="L12" s="36"/>
      <c r="M12" s="36"/>
      <c r="N12" s="36"/>
      <c r="O12" s="36"/>
      <c r="P12" s="36"/>
      <c r="Q12" s="36"/>
    </row>
    <row r="13" ht="20.25" customHeight="1" spans="1:17">
      <c r="A13" s="21"/>
      <c r="B13" s="21" t="s">
        <v>533</v>
      </c>
      <c r="C13" s="21" t="str">
        <f>"C23120302"&amp;"  "&amp;"车辆加油、添加燃料服务"</f>
        <v>C23120302  车辆加油、添加燃料服务</v>
      </c>
      <c r="D13" s="37" t="s">
        <v>534</v>
      </c>
      <c r="E13" s="23">
        <v>100</v>
      </c>
      <c r="F13" s="36"/>
      <c r="G13" s="36">
        <v>26800</v>
      </c>
      <c r="H13" s="32">
        <v>26800</v>
      </c>
      <c r="I13" s="32"/>
      <c r="J13" s="32"/>
      <c r="K13" s="32"/>
      <c r="L13" s="36"/>
      <c r="M13" s="36"/>
      <c r="N13" s="36"/>
      <c r="O13" s="36"/>
      <c r="P13" s="36"/>
      <c r="Q13" s="36"/>
    </row>
    <row r="14" ht="20.25" customHeight="1" spans="1:17">
      <c r="A14" s="21"/>
      <c r="B14" s="21" t="s">
        <v>539</v>
      </c>
      <c r="C14" s="21" t="str">
        <f>"C23120301"&amp;"  "&amp;"车辆维修和保养服务"</f>
        <v>C23120301  车辆维修和保养服务</v>
      </c>
      <c r="D14" s="37" t="s">
        <v>538</v>
      </c>
      <c r="E14" s="23">
        <v>2</v>
      </c>
      <c r="F14" s="36"/>
      <c r="G14" s="36">
        <v>5000</v>
      </c>
      <c r="H14" s="32">
        <v>5000</v>
      </c>
      <c r="I14" s="32"/>
      <c r="J14" s="32"/>
      <c r="K14" s="32"/>
      <c r="L14" s="36"/>
      <c r="M14" s="36"/>
      <c r="N14" s="36"/>
      <c r="O14" s="36"/>
      <c r="P14" s="36"/>
      <c r="Q14" s="36"/>
    </row>
    <row r="15" ht="20.25" customHeight="1" spans="1:17">
      <c r="A15" s="35" t="s">
        <v>227</v>
      </c>
      <c r="B15" s="21"/>
      <c r="C15" s="21"/>
      <c r="D15" s="21"/>
      <c r="E15" s="21"/>
      <c r="F15" s="36">
        <v>780</v>
      </c>
      <c r="G15" s="36">
        <v>780</v>
      </c>
      <c r="H15" s="36">
        <v>780</v>
      </c>
      <c r="I15" s="36"/>
      <c r="J15" s="32"/>
      <c r="K15" s="32"/>
      <c r="L15" s="36"/>
      <c r="M15" s="36"/>
      <c r="N15" s="36"/>
      <c r="O15" s="36"/>
      <c r="P15" s="36"/>
      <c r="Q15" s="36"/>
    </row>
    <row r="16" ht="20.25" customHeight="1" spans="1:17">
      <c r="A16" s="21"/>
      <c r="B16" s="21" t="s">
        <v>540</v>
      </c>
      <c r="C16" s="21" t="str">
        <f>"A05010502"&amp;"  "&amp;"文件柜"</f>
        <v>A05010502  文件柜</v>
      </c>
      <c r="D16" s="37" t="s">
        <v>541</v>
      </c>
      <c r="E16" s="23">
        <v>1</v>
      </c>
      <c r="F16" s="36">
        <v>780</v>
      </c>
      <c r="G16" s="36">
        <v>780</v>
      </c>
      <c r="H16" s="32">
        <v>780</v>
      </c>
      <c r="I16" s="32"/>
      <c r="J16" s="32"/>
      <c r="K16" s="32"/>
      <c r="L16" s="36"/>
      <c r="M16" s="36"/>
      <c r="N16" s="36"/>
      <c r="O16" s="36"/>
      <c r="P16" s="36"/>
      <c r="Q16" s="36"/>
    </row>
    <row r="17" ht="20.25" customHeight="1" spans="1:17">
      <c r="A17" s="23" t="s">
        <v>33</v>
      </c>
      <c r="B17" s="23"/>
      <c r="C17" s="23"/>
      <c r="D17" s="37"/>
      <c r="E17" s="37"/>
      <c r="F17" s="36">
        <v>31980</v>
      </c>
      <c r="G17" s="36">
        <v>91254</v>
      </c>
      <c r="H17" s="36">
        <v>91254</v>
      </c>
      <c r="I17" s="36"/>
      <c r="J17" s="36"/>
      <c r="K17" s="36"/>
      <c r="L17" s="36"/>
      <c r="M17" s="36"/>
      <c r="N17" s="36"/>
      <c r="O17" s="36"/>
      <c r="P17" s="36"/>
      <c r="Q17" s="36"/>
    </row>
  </sheetData>
  <mergeCells count="17">
    <mergeCell ref="A1:M1"/>
    <mergeCell ref="A2:Q2"/>
    <mergeCell ref="A3:M3"/>
    <mergeCell ref="G4:Q4"/>
    <mergeCell ref="L5:Q5"/>
    <mergeCell ref="A17:E17"/>
    <mergeCell ref="A4:A6"/>
    <mergeCell ref="B4:B6"/>
    <mergeCell ref="C4:C6"/>
    <mergeCell ref="D4:D6"/>
    <mergeCell ref="E4:E6"/>
    <mergeCell ref="F4:F6"/>
    <mergeCell ref="G5:G6"/>
    <mergeCell ref="H5:H6"/>
    <mergeCell ref="I5:I6"/>
    <mergeCell ref="J5:J6"/>
    <mergeCell ref="K5:K6"/>
  </mergeCells>
  <pageMargins left="0.75" right="0.75" top="1" bottom="1" header="0.5" footer="0.5"/>
  <pageSetup paperSize="1" pageOrder="overThenDown"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N11"/>
  <sheetViews>
    <sheetView showZeros="0" workbookViewId="0">
      <selection activeCell="N1" sqref="N1"/>
    </sheetView>
  </sheetViews>
  <sheetFormatPr defaultColWidth="8.85" defaultRowHeight="15" customHeight="1"/>
  <cols>
    <col min="1" max="1" width="35.1333333333333" customWidth="1"/>
    <col min="2" max="2" width="28.2833333333333" customWidth="1"/>
    <col min="3" max="3" width="28.4166666666667" customWidth="1"/>
    <col min="4" max="4" width="16.2833333333333" customWidth="1"/>
    <col min="5" max="9" width="16.4166666666667" customWidth="1"/>
    <col min="10" max="14" width="16.2833333333333" customWidth="1"/>
  </cols>
  <sheetData>
    <row r="1" customHeight="1" spans="1:14">
      <c r="A1" s="22"/>
      <c r="B1" s="22"/>
      <c r="C1" s="22"/>
      <c r="D1" s="22"/>
      <c r="E1" s="22"/>
      <c r="F1" s="22"/>
      <c r="G1" s="22"/>
      <c r="H1" s="22"/>
      <c r="I1" s="22"/>
      <c r="J1" s="22"/>
      <c r="K1" s="22"/>
      <c r="L1" s="22"/>
      <c r="M1" s="22"/>
      <c r="N1" s="22" t="s">
        <v>542</v>
      </c>
    </row>
    <row r="2" ht="45" customHeight="1" spans="1:14">
      <c r="A2" s="29" t="s">
        <v>543</v>
      </c>
      <c r="B2" s="29"/>
      <c r="C2" s="29"/>
      <c r="D2" s="29"/>
      <c r="E2" s="29"/>
      <c r="F2" s="29"/>
      <c r="G2" s="29"/>
      <c r="H2" s="29"/>
      <c r="I2" s="29"/>
      <c r="J2" s="29"/>
      <c r="K2" s="29"/>
      <c r="L2" s="29"/>
      <c r="M2" s="29"/>
      <c r="N2" s="29"/>
    </row>
    <row r="3" ht="20.25" customHeight="1" spans="1:14">
      <c r="A3" s="18" t="s">
        <v>2</v>
      </c>
      <c r="B3" s="18"/>
      <c r="C3" s="18"/>
      <c r="D3" s="18"/>
      <c r="E3" s="18"/>
      <c r="F3" s="18"/>
      <c r="G3" s="18"/>
      <c r="H3" s="18"/>
      <c r="I3" s="22"/>
      <c r="J3" s="22"/>
      <c r="K3" s="22"/>
      <c r="L3" s="22"/>
      <c r="M3" s="22"/>
      <c r="N3" s="22" t="s">
        <v>30</v>
      </c>
    </row>
    <row r="4" ht="27.15" customHeight="1" spans="1:14">
      <c r="A4" s="30" t="s">
        <v>523</v>
      </c>
      <c r="B4" s="30" t="s">
        <v>544</v>
      </c>
      <c r="C4" s="30" t="s">
        <v>545</v>
      </c>
      <c r="D4" s="30" t="s">
        <v>146</v>
      </c>
      <c r="E4" s="30"/>
      <c r="F4" s="30"/>
      <c r="G4" s="30"/>
      <c r="H4" s="30"/>
      <c r="I4" s="30"/>
      <c r="J4" s="30"/>
      <c r="K4" s="30"/>
      <c r="L4" s="30"/>
      <c r="M4" s="30"/>
      <c r="N4" s="30"/>
    </row>
    <row r="5" ht="23.4" customHeight="1" spans="1:14">
      <c r="A5" s="30" t="s">
        <v>529</v>
      </c>
      <c r="B5" s="30"/>
      <c r="C5" s="30" t="s">
        <v>546</v>
      </c>
      <c r="D5" s="30" t="s">
        <v>33</v>
      </c>
      <c r="E5" s="30" t="s">
        <v>36</v>
      </c>
      <c r="F5" s="30" t="s">
        <v>530</v>
      </c>
      <c r="G5" s="30" t="s">
        <v>531</v>
      </c>
      <c r="H5" s="30" t="s">
        <v>39</v>
      </c>
      <c r="I5" s="30" t="s">
        <v>532</v>
      </c>
      <c r="J5" s="30"/>
      <c r="K5" s="30"/>
      <c r="L5" s="30"/>
      <c r="M5" s="30"/>
      <c r="N5" s="30"/>
    </row>
    <row r="6" ht="28.65" customHeight="1" spans="1:14">
      <c r="A6" s="30"/>
      <c r="B6" s="30"/>
      <c r="C6" s="30"/>
      <c r="D6" s="30"/>
      <c r="E6" s="30" t="s">
        <v>35</v>
      </c>
      <c r="F6" s="30"/>
      <c r="G6" s="30"/>
      <c r="H6" s="30"/>
      <c r="I6" s="30" t="s">
        <v>35</v>
      </c>
      <c r="J6" s="30" t="s">
        <v>42</v>
      </c>
      <c r="K6" s="30" t="s">
        <v>43</v>
      </c>
      <c r="L6" s="33" t="s">
        <v>44</v>
      </c>
      <c r="M6" s="33" t="s">
        <v>45</v>
      </c>
      <c r="N6" s="33" t="s">
        <v>46</v>
      </c>
    </row>
    <row r="7" ht="20.25" customHeight="1" spans="1:14">
      <c r="A7" s="31">
        <v>1</v>
      </c>
      <c r="B7" s="31">
        <v>2</v>
      </c>
      <c r="C7" s="31">
        <v>3</v>
      </c>
      <c r="D7" s="31">
        <v>4</v>
      </c>
      <c r="E7" s="31">
        <v>5</v>
      </c>
      <c r="F7" s="31">
        <v>6</v>
      </c>
      <c r="G7" s="31">
        <v>7</v>
      </c>
      <c r="H7" s="31">
        <v>8</v>
      </c>
      <c r="I7" s="31">
        <v>9</v>
      </c>
      <c r="J7" s="31">
        <v>10</v>
      </c>
      <c r="K7" s="31">
        <v>11</v>
      </c>
      <c r="L7" s="31">
        <v>12</v>
      </c>
      <c r="M7" s="31">
        <v>13</v>
      </c>
      <c r="N7" s="31">
        <v>14</v>
      </c>
    </row>
    <row r="8" ht="20.25" customHeight="1" spans="1:14">
      <c r="A8" s="21"/>
      <c r="B8" s="21"/>
      <c r="C8" s="21"/>
      <c r="D8" s="32"/>
      <c r="E8" s="32"/>
      <c r="F8" s="32"/>
      <c r="G8" s="32"/>
      <c r="H8" s="32"/>
      <c r="I8" s="32"/>
      <c r="J8" s="32"/>
      <c r="K8" s="32"/>
      <c r="L8" s="32"/>
      <c r="M8" s="32"/>
      <c r="N8" s="32"/>
    </row>
    <row r="9" ht="20.25" customHeight="1" spans="1:14">
      <c r="A9" s="21"/>
      <c r="B9" s="21"/>
      <c r="C9" s="21"/>
      <c r="D9" s="32"/>
      <c r="E9" s="32"/>
      <c r="F9" s="32"/>
      <c r="G9" s="32"/>
      <c r="H9" s="32"/>
      <c r="I9" s="32"/>
      <c r="J9" s="32"/>
      <c r="K9" s="32"/>
      <c r="L9" s="32"/>
      <c r="M9" s="32"/>
      <c r="N9" s="32"/>
    </row>
    <row r="10" ht="20.25" customHeight="1" spans="1:14">
      <c r="A10" s="23" t="s">
        <v>33</v>
      </c>
      <c r="B10" s="23"/>
      <c r="C10" s="23"/>
      <c r="D10" s="32"/>
      <c r="E10" s="32"/>
      <c r="F10" s="32"/>
      <c r="G10" s="32"/>
      <c r="H10" s="32"/>
      <c r="I10" s="32"/>
      <c r="J10" s="32"/>
      <c r="K10" s="32"/>
      <c r="L10" s="32"/>
      <c r="M10" s="32"/>
      <c r="N10" s="32"/>
    </row>
    <row r="11" s="28" customFormat="1" customHeight="1" spans="1:1">
      <c r="A11" s="28" t="s">
        <v>547</v>
      </c>
    </row>
  </sheetData>
  <mergeCells count="14">
    <mergeCell ref="A1:I1"/>
    <mergeCell ref="A2:N2"/>
    <mergeCell ref="A3:H3"/>
    <mergeCell ref="D4:N4"/>
    <mergeCell ref="I5:N5"/>
    <mergeCell ref="A10:C10"/>
    <mergeCell ref="A4:A6"/>
    <mergeCell ref="B4:B6"/>
    <mergeCell ref="C4:C6"/>
    <mergeCell ref="D5:D6"/>
    <mergeCell ref="E5:E6"/>
    <mergeCell ref="F5:F6"/>
    <mergeCell ref="G5:G6"/>
    <mergeCell ref="H5:H6"/>
  </mergeCells>
  <pageMargins left="0.75" right="0.75" top="1" bottom="1" header="0.5" footer="0.5"/>
  <pageSetup paperSize="1" pageOrder="overThenDown"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K9"/>
  <sheetViews>
    <sheetView showZeros="0" workbookViewId="0">
      <selection activeCell="K1" sqref="K1"/>
    </sheetView>
  </sheetViews>
  <sheetFormatPr defaultColWidth="8.85" defaultRowHeight="15" customHeight="1"/>
  <cols>
    <col min="1" max="1" width="37.1416666666667" customWidth="1"/>
    <col min="2" max="11" width="17.1416666666667" customWidth="1"/>
  </cols>
  <sheetData>
    <row r="1" ht="24.15" customHeight="1" spans="1:11">
      <c r="A1" s="18"/>
      <c r="B1" s="18"/>
      <c r="C1" s="18"/>
      <c r="D1" s="18"/>
      <c r="E1" s="18"/>
      <c r="F1" s="18"/>
      <c r="G1" s="18"/>
      <c r="H1" s="18"/>
      <c r="I1" s="18"/>
      <c r="J1" s="18"/>
      <c r="K1" s="22" t="s">
        <v>548</v>
      </c>
    </row>
    <row r="2" ht="45.15" customHeight="1" spans="1:11">
      <c r="A2" s="24" t="s">
        <v>549</v>
      </c>
      <c r="B2" s="24"/>
      <c r="C2" s="24"/>
      <c r="D2" s="24"/>
      <c r="E2" s="24"/>
      <c r="F2" s="24"/>
      <c r="G2" s="24"/>
      <c r="H2" s="24"/>
      <c r="I2" s="24"/>
      <c r="J2" s="24"/>
      <c r="K2" s="24"/>
    </row>
    <row r="3" ht="18.75" customHeight="1" spans="1:11">
      <c r="A3" s="18" t="s">
        <v>2</v>
      </c>
      <c r="B3" s="18"/>
      <c r="C3" s="18"/>
      <c r="D3" s="18"/>
      <c r="E3" s="18"/>
      <c r="F3" s="18"/>
      <c r="G3" s="18"/>
      <c r="H3" s="18"/>
      <c r="I3" s="18"/>
      <c r="J3" s="18"/>
      <c r="K3" s="22" t="s">
        <v>30</v>
      </c>
    </row>
    <row r="4" ht="22.5" customHeight="1" spans="1:11">
      <c r="A4" s="27" t="s">
        <v>550</v>
      </c>
      <c r="B4" s="27" t="s">
        <v>146</v>
      </c>
      <c r="C4" s="27"/>
      <c r="D4" s="27"/>
      <c r="E4" s="27" t="s">
        <v>551</v>
      </c>
      <c r="F4" s="27"/>
      <c r="G4" s="27"/>
      <c r="H4" s="27"/>
      <c r="I4" s="27"/>
      <c r="J4" s="27"/>
      <c r="K4" s="27"/>
    </row>
    <row r="5" ht="22.5" customHeight="1" spans="1:11">
      <c r="A5" s="27"/>
      <c r="B5" s="27" t="s">
        <v>33</v>
      </c>
      <c r="C5" s="27" t="s">
        <v>36</v>
      </c>
      <c r="D5" s="27" t="s">
        <v>530</v>
      </c>
      <c r="E5" s="27" t="s">
        <v>552</v>
      </c>
      <c r="F5" s="27" t="s">
        <v>553</v>
      </c>
      <c r="G5" s="12" t="s">
        <v>554</v>
      </c>
      <c r="H5" s="12" t="s">
        <v>555</v>
      </c>
      <c r="I5" s="12" t="s">
        <v>556</v>
      </c>
      <c r="J5" s="12" t="s">
        <v>557</v>
      </c>
      <c r="K5" s="12" t="s">
        <v>558</v>
      </c>
    </row>
    <row r="6" ht="18.75" customHeight="1" spans="1:11">
      <c r="A6" s="23" t="s">
        <v>47</v>
      </c>
      <c r="B6" s="23" t="s">
        <v>48</v>
      </c>
      <c r="C6" s="23" t="s">
        <v>49</v>
      </c>
      <c r="D6" s="23" t="s">
        <v>50</v>
      </c>
      <c r="E6" s="23" t="s">
        <v>51</v>
      </c>
      <c r="F6" s="23" t="s">
        <v>52</v>
      </c>
      <c r="G6" s="23" t="s">
        <v>53</v>
      </c>
      <c r="H6" s="23" t="s">
        <v>54</v>
      </c>
      <c r="I6" s="23" t="s">
        <v>55</v>
      </c>
      <c r="J6" s="23" t="s">
        <v>72</v>
      </c>
      <c r="K6" s="23" t="s">
        <v>559</v>
      </c>
    </row>
    <row r="7" ht="18.75" customHeight="1" spans="1:11">
      <c r="A7" s="21"/>
      <c r="B7" s="21"/>
      <c r="C7" s="21"/>
      <c r="D7" s="21"/>
      <c r="E7" s="21"/>
      <c r="F7" s="21"/>
      <c r="G7" s="21"/>
      <c r="H7" s="21"/>
      <c r="I7" s="21"/>
      <c r="J7" s="21"/>
      <c r="K7" s="21"/>
    </row>
    <row r="8" ht="18.75" customHeight="1" spans="1:11">
      <c r="A8" s="23"/>
      <c r="B8" s="21"/>
      <c r="C8" s="21"/>
      <c r="D8" s="21"/>
      <c r="E8" s="21"/>
      <c r="F8" s="21"/>
      <c r="G8" s="21"/>
      <c r="H8" s="21"/>
      <c r="I8" s="21"/>
      <c r="J8" s="21"/>
      <c r="K8" s="21"/>
    </row>
    <row r="9" customHeight="1" spans="1:1">
      <c r="A9" t="s">
        <v>560</v>
      </c>
    </row>
  </sheetData>
  <mergeCells count="5">
    <mergeCell ref="A2:K2"/>
    <mergeCell ref="A3:C3"/>
    <mergeCell ref="B4:D4"/>
    <mergeCell ref="E4:K4"/>
    <mergeCell ref="A4:A5"/>
  </mergeCells>
  <pageMargins left="0.75" right="0.75" top="1" bottom="1" header="0.5" footer="0.5"/>
  <pageSetup paperSize="1" pageOrder="overThenDown"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8"/>
  <sheetViews>
    <sheetView showZeros="0" topLeftCell="C1" workbookViewId="0">
      <selection activeCell="J1" sqref="J1"/>
    </sheetView>
  </sheetViews>
  <sheetFormatPr defaultColWidth="8.85" defaultRowHeight="15" customHeight="1" outlineLevelRow="7"/>
  <cols>
    <col min="1" max="10" width="28.575" customWidth="1"/>
  </cols>
  <sheetData>
    <row r="1" ht="18.75" customHeight="1" spans="1:10">
      <c r="A1" s="18"/>
      <c r="B1" s="18"/>
      <c r="C1" s="18"/>
      <c r="D1" s="18"/>
      <c r="E1" s="18"/>
      <c r="F1" s="18"/>
      <c r="G1" s="18"/>
      <c r="H1" s="18"/>
      <c r="I1" s="18"/>
      <c r="J1" s="22" t="s">
        <v>561</v>
      </c>
    </row>
    <row r="2" ht="52.05" customHeight="1" spans="1:10">
      <c r="A2" s="24" t="s">
        <v>562</v>
      </c>
      <c r="B2" s="25"/>
      <c r="C2" s="25"/>
      <c r="D2" s="25"/>
      <c r="E2" s="25"/>
      <c r="F2" s="25"/>
      <c r="G2" s="25"/>
      <c r="H2" s="25"/>
      <c r="I2" s="25"/>
      <c r="J2" s="25"/>
    </row>
    <row r="3" ht="21.3" customHeight="1" spans="1:10">
      <c r="A3" s="18" t="s">
        <v>2</v>
      </c>
      <c r="B3" s="18"/>
      <c r="C3" s="18"/>
      <c r="D3" s="26"/>
      <c r="E3" s="26"/>
      <c r="F3" s="26"/>
      <c r="G3" s="26"/>
      <c r="H3" s="26"/>
      <c r="I3" s="26"/>
      <c r="J3" s="26"/>
    </row>
    <row r="4" ht="27.15" customHeight="1" spans="1:10">
      <c r="A4" s="20" t="s">
        <v>262</v>
      </c>
      <c r="B4" s="20" t="s">
        <v>263</v>
      </c>
      <c r="C4" s="20" t="s">
        <v>264</v>
      </c>
      <c r="D4" s="20" t="s">
        <v>265</v>
      </c>
      <c r="E4" s="20" t="s">
        <v>266</v>
      </c>
      <c r="F4" s="20" t="s">
        <v>267</v>
      </c>
      <c r="G4" s="20" t="s">
        <v>268</v>
      </c>
      <c r="H4" s="20" t="s">
        <v>269</v>
      </c>
      <c r="I4" s="20" t="s">
        <v>270</v>
      </c>
      <c r="J4" s="20" t="s">
        <v>271</v>
      </c>
    </row>
    <row r="5" ht="18.75" customHeight="1" spans="1:10">
      <c r="A5" s="20" t="s">
        <v>47</v>
      </c>
      <c r="B5" s="20" t="s">
        <v>48</v>
      </c>
      <c r="C5" s="20" t="s">
        <v>49</v>
      </c>
      <c r="D5" s="20" t="s">
        <v>50</v>
      </c>
      <c r="E5" s="20" t="s">
        <v>51</v>
      </c>
      <c r="F5" s="20" t="s">
        <v>52</v>
      </c>
      <c r="G5" s="20" t="s">
        <v>53</v>
      </c>
      <c r="H5" s="20" t="s">
        <v>54</v>
      </c>
      <c r="I5" s="20" t="s">
        <v>55</v>
      </c>
      <c r="J5" s="20" t="s">
        <v>72</v>
      </c>
    </row>
    <row r="6" ht="18.75" customHeight="1" spans="1:10">
      <c r="A6" s="21"/>
      <c r="B6" s="21"/>
      <c r="C6" s="21"/>
      <c r="D6" s="21"/>
      <c r="E6" s="21"/>
      <c r="F6" s="21"/>
      <c r="G6" s="21"/>
      <c r="H6" s="21"/>
      <c r="I6" s="21"/>
      <c r="J6" s="21"/>
    </row>
    <row r="7" ht="18.75" customHeight="1" spans="1:10">
      <c r="A7" s="21"/>
      <c r="B7" s="21"/>
      <c r="C7" s="21"/>
      <c r="D7" s="21"/>
      <c r="E7" s="21"/>
      <c r="F7" s="21"/>
      <c r="G7" s="21"/>
      <c r="H7" s="21"/>
      <c r="I7" s="21"/>
      <c r="J7" s="21"/>
    </row>
    <row r="8" customHeight="1" spans="1:1">
      <c r="A8" t="s">
        <v>560</v>
      </c>
    </row>
  </sheetData>
  <mergeCells count="2">
    <mergeCell ref="A2:J2"/>
    <mergeCell ref="A3:C3"/>
  </mergeCells>
  <pageMargins left="0.75" right="0.75" top="1" bottom="1" header="0.5" footer="0.5"/>
  <pageSetup paperSize="1" pageOrder="overThenDown"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H8"/>
  <sheetViews>
    <sheetView showZeros="0" workbookViewId="0">
      <selection activeCell="H1" sqref="H1"/>
    </sheetView>
  </sheetViews>
  <sheetFormatPr defaultColWidth="8.85" defaultRowHeight="15" customHeight="1" outlineLevelRow="7" outlineLevelCol="7"/>
  <cols>
    <col min="1" max="8" width="28.575" customWidth="1"/>
  </cols>
  <sheetData>
    <row r="1" ht="18.75" customHeight="1" spans="1:8">
      <c r="A1" s="18"/>
      <c r="B1" s="18"/>
      <c r="C1" s="18"/>
      <c r="D1" s="18"/>
      <c r="E1" s="18"/>
      <c r="F1" s="18"/>
      <c r="G1" s="18"/>
      <c r="H1" s="22" t="s">
        <v>563</v>
      </c>
    </row>
    <row r="2" ht="41.4" customHeight="1" spans="1:8">
      <c r="A2" s="19" t="s">
        <v>564</v>
      </c>
      <c r="B2" s="19"/>
      <c r="C2" s="19"/>
      <c r="D2" s="19"/>
      <c r="E2" s="19"/>
      <c r="F2" s="19"/>
      <c r="G2" s="19"/>
      <c r="H2" s="19"/>
    </row>
    <row r="3" ht="18.75" customHeight="1" spans="1:8">
      <c r="A3" s="18" t="s">
        <v>2</v>
      </c>
      <c r="B3" s="18"/>
      <c r="C3" s="18"/>
      <c r="D3" s="18"/>
      <c r="E3" s="18"/>
      <c r="F3" s="18"/>
      <c r="G3" s="18"/>
      <c r="H3" s="18"/>
    </row>
    <row r="4" ht="18.75" customHeight="1" spans="1:8">
      <c r="A4" s="20" t="s">
        <v>139</v>
      </c>
      <c r="B4" s="20" t="s">
        <v>565</v>
      </c>
      <c r="C4" s="20" t="s">
        <v>566</v>
      </c>
      <c r="D4" s="20" t="s">
        <v>567</v>
      </c>
      <c r="E4" s="20" t="s">
        <v>526</v>
      </c>
      <c r="F4" s="20" t="s">
        <v>568</v>
      </c>
      <c r="G4" s="20"/>
      <c r="H4" s="20"/>
    </row>
    <row r="5" ht="18.75" customHeight="1" spans="1:8">
      <c r="A5" s="20"/>
      <c r="B5" s="20"/>
      <c r="C5" s="20"/>
      <c r="D5" s="20"/>
      <c r="E5" s="20"/>
      <c r="F5" s="20" t="s">
        <v>527</v>
      </c>
      <c r="G5" s="20" t="s">
        <v>569</v>
      </c>
      <c r="H5" s="20" t="s">
        <v>570</v>
      </c>
    </row>
    <row r="6" ht="18.75" customHeight="1" spans="1:8">
      <c r="A6" s="20" t="s">
        <v>47</v>
      </c>
      <c r="B6" s="20" t="s">
        <v>48</v>
      </c>
      <c r="C6" s="20" t="s">
        <v>49</v>
      </c>
      <c r="D6" s="20" t="s">
        <v>50</v>
      </c>
      <c r="E6" s="20" t="s">
        <v>51</v>
      </c>
      <c r="F6" s="20" t="s">
        <v>52</v>
      </c>
      <c r="G6" s="20" t="s">
        <v>53</v>
      </c>
      <c r="H6" s="20" t="s">
        <v>54</v>
      </c>
    </row>
    <row r="7" ht="18.75" customHeight="1" spans="1:8">
      <c r="A7" s="21"/>
      <c r="B7" s="21"/>
      <c r="C7" s="21"/>
      <c r="D7" s="21"/>
      <c r="E7" s="23"/>
      <c r="F7" s="23"/>
      <c r="G7" s="17"/>
      <c r="H7" s="17"/>
    </row>
    <row r="8" customHeight="1" spans="1:1">
      <c r="A8" t="s">
        <v>571</v>
      </c>
    </row>
  </sheetData>
  <mergeCells count="8">
    <mergeCell ref="A2:H2"/>
    <mergeCell ref="A3:C3"/>
    <mergeCell ref="F4:H4"/>
    <mergeCell ref="A4:A5"/>
    <mergeCell ref="B4:B5"/>
    <mergeCell ref="C4:C5"/>
    <mergeCell ref="D4:D5"/>
    <mergeCell ref="E4:E5"/>
  </mergeCells>
  <pageMargins left="0.75" right="0.75" top="1" bottom="1" header="0.5" footer="0.5"/>
  <pageSetup paperSize="1" pageOrder="overThenDown"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K11"/>
  <sheetViews>
    <sheetView showZeros="0" workbookViewId="0">
      <selection activeCell="K1" sqref="K1"/>
    </sheetView>
  </sheetViews>
  <sheetFormatPr defaultColWidth="8.85" defaultRowHeight="15" customHeight="1"/>
  <cols>
    <col min="1" max="1" width="21.425" customWidth="1"/>
    <col min="2" max="3" width="35.7083333333333" customWidth="1"/>
    <col min="4" max="4" width="17.1416666666667" customWidth="1"/>
    <col min="5" max="5" width="28.575" customWidth="1"/>
    <col min="6" max="6" width="17.1416666666667" customWidth="1"/>
    <col min="7" max="7" width="28.575" customWidth="1"/>
    <col min="8" max="11" width="14.2833333333333" customWidth="1"/>
  </cols>
  <sheetData>
    <row r="1" ht="18.75" customHeight="1" spans="1:11">
      <c r="A1" s="1"/>
      <c r="B1" s="1"/>
      <c r="C1" s="1"/>
      <c r="D1" s="1"/>
      <c r="E1" s="1"/>
      <c r="F1" s="1"/>
      <c r="G1" s="1"/>
      <c r="H1" s="9"/>
      <c r="I1" s="9"/>
      <c r="J1" s="9"/>
      <c r="K1" s="9" t="s">
        <v>572</v>
      </c>
    </row>
    <row r="2" ht="45" customHeight="1" spans="1:11">
      <c r="A2" s="2" t="s">
        <v>573</v>
      </c>
      <c r="B2" s="2"/>
      <c r="C2" s="2"/>
      <c r="D2" s="2"/>
      <c r="E2" s="2"/>
      <c r="F2" s="2"/>
      <c r="G2" s="2"/>
      <c r="H2" s="2"/>
      <c r="I2" s="2"/>
      <c r="J2" s="2"/>
      <c r="K2" s="2"/>
    </row>
    <row r="3" ht="18.75" customHeight="1" spans="1:11">
      <c r="A3" s="3" t="s">
        <v>2</v>
      </c>
      <c r="B3" s="3"/>
      <c r="C3" s="3"/>
      <c r="D3" s="3"/>
      <c r="E3" s="3"/>
      <c r="F3" s="3"/>
      <c r="G3" s="3"/>
      <c r="H3" s="10"/>
      <c r="I3" s="10"/>
      <c r="J3" s="10"/>
      <c r="K3" s="10" t="s">
        <v>30</v>
      </c>
    </row>
    <row r="4" ht="18.75" customHeight="1" spans="1:11">
      <c r="A4" s="12" t="s">
        <v>212</v>
      </c>
      <c r="B4" s="12" t="s">
        <v>141</v>
      </c>
      <c r="C4" s="12" t="s">
        <v>213</v>
      </c>
      <c r="D4" s="12" t="s">
        <v>142</v>
      </c>
      <c r="E4" s="12" t="s">
        <v>143</v>
      </c>
      <c r="F4" s="12" t="s">
        <v>214</v>
      </c>
      <c r="G4" s="12" t="s">
        <v>145</v>
      </c>
      <c r="H4" s="12" t="s">
        <v>33</v>
      </c>
      <c r="I4" s="12" t="s">
        <v>574</v>
      </c>
      <c r="J4" s="12"/>
      <c r="K4" s="12"/>
    </row>
    <row r="5" ht="18.75" customHeight="1" spans="1:11">
      <c r="A5" s="12"/>
      <c r="B5" s="12"/>
      <c r="C5" s="12"/>
      <c r="D5" s="12"/>
      <c r="E5" s="12"/>
      <c r="F5" s="12"/>
      <c r="G5" s="12"/>
      <c r="H5" s="12"/>
      <c r="I5" s="12" t="s">
        <v>36</v>
      </c>
      <c r="J5" s="12" t="s">
        <v>37</v>
      </c>
      <c r="K5" s="12" t="s">
        <v>38</v>
      </c>
    </row>
    <row r="6" ht="22.65" customHeight="1" spans="1:11">
      <c r="A6" s="12"/>
      <c r="B6" s="12"/>
      <c r="C6" s="12"/>
      <c r="D6" s="12"/>
      <c r="E6" s="12"/>
      <c r="F6" s="12"/>
      <c r="G6" s="12"/>
      <c r="H6" s="12"/>
      <c r="I6" s="12"/>
      <c r="J6" s="12"/>
      <c r="K6" s="12"/>
    </row>
    <row r="7" ht="18.75" customHeight="1" spans="1:11">
      <c r="A7" s="13" t="s">
        <v>47</v>
      </c>
      <c r="B7" s="13">
        <v>2</v>
      </c>
      <c r="C7" s="13">
        <v>3</v>
      </c>
      <c r="D7" s="13">
        <v>4</v>
      </c>
      <c r="E7" s="13">
        <v>5</v>
      </c>
      <c r="F7" s="13">
        <v>6</v>
      </c>
      <c r="G7" s="13">
        <v>7</v>
      </c>
      <c r="H7" s="13">
        <v>8</v>
      </c>
      <c r="I7" s="13">
        <v>9</v>
      </c>
      <c r="J7" s="13">
        <v>10</v>
      </c>
      <c r="K7" s="13">
        <v>11</v>
      </c>
    </row>
    <row r="8" ht="20.25" customHeight="1" spans="1:11">
      <c r="A8" s="14"/>
      <c r="B8" s="15"/>
      <c r="C8" s="14"/>
      <c r="D8" s="14"/>
      <c r="E8" s="14"/>
      <c r="F8" s="14"/>
      <c r="G8" s="14"/>
      <c r="H8" s="17"/>
      <c r="I8" s="17"/>
      <c r="J8" s="17"/>
      <c r="K8" s="17"/>
    </row>
    <row r="9" ht="20.25" customHeight="1" spans="1:11">
      <c r="A9" s="14"/>
      <c r="B9" s="15"/>
      <c r="C9" s="14"/>
      <c r="D9" s="14"/>
      <c r="E9" s="14"/>
      <c r="F9" s="14"/>
      <c r="G9" s="14"/>
      <c r="H9" s="17"/>
      <c r="I9" s="17"/>
      <c r="J9" s="17"/>
      <c r="K9" s="17"/>
    </row>
    <row r="10" ht="20.25" customHeight="1" spans="1:11">
      <c r="A10" s="16" t="s">
        <v>33</v>
      </c>
      <c r="B10" s="16"/>
      <c r="C10" s="16"/>
      <c r="D10" s="16"/>
      <c r="E10" s="16"/>
      <c r="F10" s="16"/>
      <c r="G10" s="16"/>
      <c r="H10" s="17"/>
      <c r="I10" s="17"/>
      <c r="J10" s="17"/>
      <c r="K10" s="17"/>
    </row>
    <row r="11" customHeight="1" spans="1:1">
      <c r="A11" t="s">
        <v>575</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pageSetup paperSize="1" pageOrder="overThenDown"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23"/>
  <sheetViews>
    <sheetView showZeros="0" workbookViewId="0">
      <selection activeCell="C17" sqref="C17"/>
    </sheetView>
  </sheetViews>
  <sheetFormatPr defaultColWidth="8.85" defaultRowHeight="15" customHeight="1" outlineLevelCol="6"/>
  <cols>
    <col min="1" max="1" width="35.7083333333333" customWidth="1"/>
    <col min="2" max="2" width="21.425" customWidth="1"/>
    <col min="3" max="3" width="40" customWidth="1"/>
    <col min="4" max="4" width="21.425" customWidth="1"/>
    <col min="5" max="5" width="17.1416666666667" customWidth="1"/>
    <col min="6" max="6" width="15.375" customWidth="1"/>
    <col min="7" max="7" width="14.5" customWidth="1"/>
  </cols>
  <sheetData>
    <row r="1" ht="18.75" customHeight="1" spans="1:7">
      <c r="A1" s="1"/>
      <c r="B1" s="1"/>
      <c r="C1" s="1"/>
      <c r="D1" s="1"/>
      <c r="E1" s="9"/>
      <c r="F1" s="9"/>
      <c r="G1" s="9" t="s">
        <v>576</v>
      </c>
    </row>
    <row r="2" ht="45" customHeight="1" spans="1:7">
      <c r="A2" s="2" t="s">
        <v>577</v>
      </c>
      <c r="B2" s="2"/>
      <c r="C2" s="2"/>
      <c r="D2" s="2"/>
      <c r="E2" s="2"/>
      <c r="F2" s="2"/>
      <c r="G2" s="2"/>
    </row>
    <row r="3" ht="24.15" customHeight="1" spans="1:7">
      <c r="A3" s="3" t="s">
        <v>2</v>
      </c>
      <c r="B3" s="3"/>
      <c r="C3" s="3"/>
      <c r="D3" s="3"/>
      <c r="E3" s="10"/>
      <c r="F3" s="10"/>
      <c r="G3" s="10" t="s">
        <v>30</v>
      </c>
    </row>
    <row r="4" ht="18.75" customHeight="1" spans="1:7">
      <c r="A4" s="4" t="s">
        <v>213</v>
      </c>
      <c r="B4" s="4" t="s">
        <v>212</v>
      </c>
      <c r="C4" s="4" t="s">
        <v>141</v>
      </c>
      <c r="D4" s="4" t="s">
        <v>578</v>
      </c>
      <c r="E4" s="4" t="s">
        <v>36</v>
      </c>
      <c r="F4" s="4"/>
      <c r="G4" s="4"/>
    </row>
    <row r="5" ht="18.75" customHeight="1" spans="1:7">
      <c r="A5" s="4"/>
      <c r="B5" s="4"/>
      <c r="C5" s="4"/>
      <c r="D5" s="4"/>
      <c r="E5" s="4">
        <v>2026</v>
      </c>
      <c r="F5" s="4">
        <v>2027</v>
      </c>
      <c r="G5" s="4">
        <v>2028</v>
      </c>
    </row>
    <row r="6" ht="22.65" customHeight="1" spans="1:7">
      <c r="A6" s="4"/>
      <c r="B6" s="4"/>
      <c r="C6" s="4"/>
      <c r="D6" s="4"/>
      <c r="E6" s="4"/>
      <c r="F6" s="4"/>
      <c r="G6" s="4"/>
    </row>
    <row r="7" ht="18.75" customHeight="1" spans="1:7">
      <c r="A7" s="5" t="s">
        <v>47</v>
      </c>
      <c r="B7" s="5">
        <v>2</v>
      </c>
      <c r="C7" s="5">
        <v>3</v>
      </c>
      <c r="D7" s="5">
        <v>4</v>
      </c>
      <c r="E7" s="5">
        <v>5</v>
      </c>
      <c r="F7" s="5">
        <v>6</v>
      </c>
      <c r="G7" s="5">
        <v>7</v>
      </c>
    </row>
    <row r="8" ht="20.25" customHeight="1" spans="1:7">
      <c r="A8" s="6" t="s">
        <v>57</v>
      </c>
      <c r="B8" s="6" t="s">
        <v>218</v>
      </c>
      <c r="C8" s="7" t="s">
        <v>217</v>
      </c>
      <c r="D8" s="6" t="s">
        <v>579</v>
      </c>
      <c r="E8" s="11">
        <v>10000</v>
      </c>
      <c r="F8" s="11"/>
      <c r="G8" s="11"/>
    </row>
    <row r="9" ht="20.25" customHeight="1" spans="1:7">
      <c r="A9" s="6" t="s">
        <v>57</v>
      </c>
      <c r="B9" s="6" t="s">
        <v>221</v>
      </c>
      <c r="C9" s="7" t="s">
        <v>220</v>
      </c>
      <c r="D9" s="6" t="s">
        <v>579</v>
      </c>
      <c r="E9" s="11">
        <v>100000</v>
      </c>
      <c r="F9" s="11"/>
      <c r="G9" s="11"/>
    </row>
    <row r="10" ht="20.25" customHeight="1" spans="1:7">
      <c r="A10" s="6" t="s">
        <v>57</v>
      </c>
      <c r="B10" s="6" t="s">
        <v>221</v>
      </c>
      <c r="C10" s="7" t="s">
        <v>225</v>
      </c>
      <c r="D10" s="6" t="s">
        <v>579</v>
      </c>
      <c r="E10" s="11">
        <v>51000</v>
      </c>
      <c r="F10" s="11"/>
      <c r="G10" s="11"/>
    </row>
    <row r="11" ht="20.25" customHeight="1" spans="1:7">
      <c r="A11" s="6" t="s">
        <v>57</v>
      </c>
      <c r="B11" s="6" t="s">
        <v>221</v>
      </c>
      <c r="C11" s="7" t="s">
        <v>227</v>
      </c>
      <c r="D11" s="6" t="s">
        <v>579</v>
      </c>
      <c r="E11" s="11">
        <v>200000</v>
      </c>
      <c r="F11" s="11"/>
      <c r="G11" s="11"/>
    </row>
    <row r="12" ht="20.25" customHeight="1" spans="1:7">
      <c r="A12" s="6" t="s">
        <v>57</v>
      </c>
      <c r="B12" s="6" t="s">
        <v>221</v>
      </c>
      <c r="C12" s="7" t="s">
        <v>231</v>
      </c>
      <c r="D12" s="6" t="s">
        <v>579</v>
      </c>
      <c r="E12" s="11">
        <v>100000</v>
      </c>
      <c r="F12" s="11"/>
      <c r="G12" s="11"/>
    </row>
    <row r="13" ht="20.25" customHeight="1" spans="1:7">
      <c r="A13" s="6" t="s">
        <v>57</v>
      </c>
      <c r="B13" s="6" t="s">
        <v>221</v>
      </c>
      <c r="C13" s="7" t="s">
        <v>233</v>
      </c>
      <c r="D13" s="6" t="s">
        <v>579</v>
      </c>
      <c r="E13" s="11">
        <v>20000</v>
      </c>
      <c r="F13" s="11"/>
      <c r="G13" s="11"/>
    </row>
    <row r="14" ht="20.25" customHeight="1" spans="1:7">
      <c r="A14" s="6" t="s">
        <v>57</v>
      </c>
      <c r="B14" s="6" t="s">
        <v>221</v>
      </c>
      <c r="C14" s="7" t="s">
        <v>235</v>
      </c>
      <c r="D14" s="6" t="s">
        <v>579</v>
      </c>
      <c r="E14" s="11">
        <v>20000</v>
      </c>
      <c r="F14" s="11"/>
      <c r="G14" s="11"/>
    </row>
    <row r="15" ht="20.25" customHeight="1" spans="1:7">
      <c r="A15" s="6" t="s">
        <v>57</v>
      </c>
      <c r="B15" s="6" t="s">
        <v>238</v>
      </c>
      <c r="C15" s="7" t="s">
        <v>237</v>
      </c>
      <c r="D15" s="6" t="s">
        <v>579</v>
      </c>
      <c r="E15" s="11">
        <v>1410000</v>
      </c>
      <c r="F15" s="11"/>
      <c r="G15" s="11"/>
    </row>
    <row r="16" ht="20.25" customHeight="1" spans="1:7">
      <c r="A16" s="6" t="s">
        <v>57</v>
      </c>
      <c r="B16" s="6" t="s">
        <v>221</v>
      </c>
      <c r="C16" s="7" t="s">
        <v>246</v>
      </c>
      <c r="D16" s="6" t="s">
        <v>579</v>
      </c>
      <c r="E16" s="11">
        <v>100000</v>
      </c>
      <c r="F16" s="11"/>
      <c r="G16" s="11"/>
    </row>
    <row r="17" ht="20.25" customHeight="1" spans="1:7">
      <c r="A17" s="6" t="s">
        <v>57</v>
      </c>
      <c r="B17" s="6" t="s">
        <v>221</v>
      </c>
      <c r="C17" s="7" t="s">
        <v>248</v>
      </c>
      <c r="D17" s="6" t="s">
        <v>579</v>
      </c>
      <c r="E17" s="11">
        <v>50000</v>
      </c>
      <c r="F17" s="11"/>
      <c r="G17" s="11"/>
    </row>
    <row r="18" ht="20.25" customHeight="1" spans="1:7">
      <c r="A18" s="6" t="s">
        <v>57</v>
      </c>
      <c r="B18" s="6" t="s">
        <v>221</v>
      </c>
      <c r="C18" s="7" t="s">
        <v>250</v>
      </c>
      <c r="D18" s="6" t="s">
        <v>579</v>
      </c>
      <c r="E18" s="11">
        <v>15000</v>
      </c>
      <c r="F18" s="11"/>
      <c r="G18" s="11"/>
    </row>
    <row r="19" ht="20.25" customHeight="1" spans="1:7">
      <c r="A19" s="6" t="s">
        <v>57</v>
      </c>
      <c r="B19" s="6" t="s">
        <v>238</v>
      </c>
      <c r="C19" s="7" t="s">
        <v>252</v>
      </c>
      <c r="D19" s="6" t="s">
        <v>579</v>
      </c>
      <c r="E19" s="11">
        <v>40000</v>
      </c>
      <c r="F19" s="11"/>
      <c r="G19" s="11"/>
    </row>
    <row r="20" ht="20.25" customHeight="1" spans="1:7">
      <c r="A20" s="6" t="s">
        <v>57</v>
      </c>
      <c r="B20" s="6" t="s">
        <v>221</v>
      </c>
      <c r="C20" s="7" t="s">
        <v>254</v>
      </c>
      <c r="D20" s="6" t="s">
        <v>579</v>
      </c>
      <c r="E20" s="11">
        <v>1400000</v>
      </c>
      <c r="F20" s="11"/>
      <c r="G20" s="11"/>
    </row>
    <row r="21" ht="20.25" customHeight="1" spans="1:7">
      <c r="A21" s="6" t="s">
        <v>57</v>
      </c>
      <c r="B21" s="6" t="s">
        <v>221</v>
      </c>
      <c r="C21" s="7" t="s">
        <v>256</v>
      </c>
      <c r="D21" s="6" t="s">
        <v>579</v>
      </c>
      <c r="E21" s="11">
        <v>20000</v>
      </c>
      <c r="F21" s="11"/>
      <c r="G21" s="11"/>
    </row>
    <row r="22" ht="20.25" customHeight="1" spans="1:7">
      <c r="A22" s="6" t="s">
        <v>57</v>
      </c>
      <c r="B22" s="6" t="s">
        <v>221</v>
      </c>
      <c r="C22" s="7" t="s">
        <v>258</v>
      </c>
      <c r="D22" s="6" t="s">
        <v>579</v>
      </c>
      <c r="E22" s="11">
        <v>20000</v>
      </c>
      <c r="F22" s="11"/>
      <c r="G22" s="11"/>
    </row>
    <row r="23" ht="20.25" customHeight="1" spans="1:7">
      <c r="A23" s="8" t="s">
        <v>33</v>
      </c>
      <c r="B23" s="8"/>
      <c r="C23" s="8"/>
      <c r="D23" s="8"/>
      <c r="E23" s="11">
        <v>3556000</v>
      </c>
      <c r="F23" s="11"/>
      <c r="G23" s="11"/>
    </row>
  </sheetData>
  <mergeCells count="11">
    <mergeCell ref="A2:G2"/>
    <mergeCell ref="A3:D3"/>
    <mergeCell ref="E4:G4"/>
    <mergeCell ref="A23:D23"/>
    <mergeCell ref="A4:A6"/>
    <mergeCell ref="B4:B6"/>
    <mergeCell ref="C4:C6"/>
    <mergeCell ref="D4:D6"/>
    <mergeCell ref="E5:E6"/>
    <mergeCell ref="F5:F6"/>
    <mergeCell ref="G5:G6"/>
  </mergeCells>
  <pageMargins left="0.75" right="0.75" top="1" bottom="1" header="0.5" footer="0.5"/>
  <pageSetup paperSize="1" pageOrder="overThenDown"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S10"/>
  <sheetViews>
    <sheetView showZeros="0" topLeftCell="B1" workbookViewId="0">
      <selection activeCell="S1" sqref="S1"/>
    </sheetView>
  </sheetViews>
  <sheetFormatPr defaultColWidth="8.85" defaultRowHeight="15" customHeight="1"/>
  <cols>
    <col min="1" max="1" width="25.275" customWidth="1"/>
    <col min="2" max="2" width="29.9833333333333" customWidth="1"/>
    <col min="3" max="19" width="17.1416666666667" customWidth="1"/>
  </cols>
  <sheetData>
    <row r="1" ht="18.75" customHeight="1" spans="1:19">
      <c r="A1" s="1"/>
      <c r="B1" s="1"/>
      <c r="C1" s="1"/>
      <c r="D1" s="1"/>
      <c r="E1" s="1"/>
      <c r="F1" s="1"/>
      <c r="G1" s="1"/>
      <c r="H1" s="1"/>
      <c r="I1" s="9"/>
      <c r="J1" s="9"/>
      <c r="K1" s="9"/>
      <c r="L1" s="9"/>
      <c r="M1" s="9"/>
      <c r="N1" s="9"/>
      <c r="O1" s="9"/>
      <c r="P1" s="9"/>
      <c r="Q1" s="9"/>
      <c r="R1" s="9"/>
      <c r="S1" s="9" t="s">
        <v>28</v>
      </c>
    </row>
    <row r="2" ht="37.5" customHeight="1" spans="1:19">
      <c r="A2" s="2" t="s">
        <v>29</v>
      </c>
      <c r="B2" s="2"/>
      <c r="C2" s="2"/>
      <c r="D2" s="2"/>
      <c r="E2" s="2"/>
      <c r="F2" s="2"/>
      <c r="G2" s="2"/>
      <c r="H2" s="2"/>
      <c r="I2" s="2"/>
      <c r="J2" s="2"/>
      <c r="K2" s="2"/>
      <c r="L2" s="2"/>
      <c r="M2" s="2"/>
      <c r="N2" s="2"/>
      <c r="O2" s="2"/>
      <c r="P2" s="2"/>
      <c r="Q2" s="2"/>
      <c r="R2" s="2"/>
      <c r="S2" s="2"/>
    </row>
    <row r="3" ht="18.75" customHeight="1" spans="1:19">
      <c r="A3" s="3" t="s">
        <v>2</v>
      </c>
      <c r="B3" s="3"/>
      <c r="C3" s="3"/>
      <c r="D3" s="3"/>
      <c r="E3" s="51"/>
      <c r="F3" s="51"/>
      <c r="G3" s="51"/>
      <c r="H3" s="51"/>
      <c r="I3" s="10"/>
      <c r="J3" s="10"/>
      <c r="K3" s="10"/>
      <c r="L3" s="10"/>
      <c r="M3" s="10"/>
      <c r="N3" s="10"/>
      <c r="O3" s="10"/>
      <c r="P3" s="10"/>
      <c r="Q3" s="10"/>
      <c r="R3" s="10"/>
      <c r="S3" s="10" t="s">
        <v>30</v>
      </c>
    </row>
    <row r="4" ht="18.75" customHeight="1" spans="1:19">
      <c r="A4" s="12" t="s">
        <v>31</v>
      </c>
      <c r="B4" s="70" t="s">
        <v>32</v>
      </c>
      <c r="C4" s="70" t="s">
        <v>33</v>
      </c>
      <c r="D4" s="70" t="s">
        <v>34</v>
      </c>
      <c r="E4" s="70"/>
      <c r="F4" s="70"/>
      <c r="G4" s="70"/>
      <c r="H4" s="70"/>
      <c r="I4" s="70"/>
      <c r="J4" s="73"/>
      <c r="K4" s="73"/>
      <c r="L4" s="73"/>
      <c r="M4" s="73"/>
      <c r="N4" s="73"/>
      <c r="O4" s="70" t="s">
        <v>21</v>
      </c>
      <c r="P4" s="70"/>
      <c r="Q4" s="70"/>
      <c r="R4" s="70"/>
      <c r="S4" s="70"/>
    </row>
    <row r="5" ht="18.75" customHeight="1" spans="1:19">
      <c r="A5" s="12"/>
      <c r="B5" s="70"/>
      <c r="C5" s="70"/>
      <c r="D5" s="71" t="s">
        <v>35</v>
      </c>
      <c r="E5" s="71" t="s">
        <v>36</v>
      </c>
      <c r="F5" s="71" t="s">
        <v>37</v>
      </c>
      <c r="G5" s="71" t="s">
        <v>38</v>
      </c>
      <c r="H5" s="71" t="s">
        <v>39</v>
      </c>
      <c r="I5" s="74" t="s">
        <v>40</v>
      </c>
      <c r="J5" s="75"/>
      <c r="K5" s="75"/>
      <c r="L5" s="75"/>
      <c r="M5" s="75"/>
      <c r="N5" s="75"/>
      <c r="O5" s="74" t="s">
        <v>35</v>
      </c>
      <c r="P5" s="74" t="s">
        <v>36</v>
      </c>
      <c r="Q5" s="74" t="s">
        <v>37</v>
      </c>
      <c r="R5" s="74" t="s">
        <v>38</v>
      </c>
      <c r="S5" s="71" t="s">
        <v>41</v>
      </c>
    </row>
    <row r="6" ht="18.75" customHeight="1" spans="1:19">
      <c r="A6" s="12"/>
      <c r="B6" s="70"/>
      <c r="C6" s="70"/>
      <c r="D6" s="71"/>
      <c r="E6" s="71"/>
      <c r="F6" s="71"/>
      <c r="G6" s="71"/>
      <c r="H6" s="71"/>
      <c r="I6" s="74" t="s">
        <v>35</v>
      </c>
      <c r="J6" s="74" t="s">
        <v>42</v>
      </c>
      <c r="K6" s="74" t="s">
        <v>43</v>
      </c>
      <c r="L6" s="74" t="s">
        <v>44</v>
      </c>
      <c r="M6" s="74" t="s">
        <v>45</v>
      </c>
      <c r="N6" s="74" t="s">
        <v>46</v>
      </c>
      <c r="O6" s="74"/>
      <c r="P6" s="74"/>
      <c r="Q6" s="74"/>
      <c r="R6" s="74"/>
      <c r="S6" s="71"/>
    </row>
    <row r="7" ht="18.75" customHeight="1" spans="1:19">
      <c r="A7" s="72" t="s">
        <v>47</v>
      </c>
      <c r="B7" s="13" t="s">
        <v>48</v>
      </c>
      <c r="C7" s="13" t="s">
        <v>49</v>
      </c>
      <c r="D7" s="13" t="s">
        <v>50</v>
      </c>
      <c r="E7" s="72" t="s">
        <v>51</v>
      </c>
      <c r="F7" s="13" t="s">
        <v>52</v>
      </c>
      <c r="G7" s="13" t="s">
        <v>53</v>
      </c>
      <c r="H7" s="72" t="s">
        <v>54</v>
      </c>
      <c r="I7" s="13" t="s">
        <v>55</v>
      </c>
      <c r="J7" s="13">
        <v>10</v>
      </c>
      <c r="K7" s="13">
        <v>11</v>
      </c>
      <c r="L7" s="13">
        <v>12</v>
      </c>
      <c r="M7" s="13">
        <v>13</v>
      </c>
      <c r="N7" s="13">
        <v>14</v>
      </c>
      <c r="O7" s="13">
        <v>15</v>
      </c>
      <c r="P7" s="13">
        <v>16</v>
      </c>
      <c r="Q7" s="13">
        <v>17</v>
      </c>
      <c r="R7" s="13">
        <v>18</v>
      </c>
      <c r="S7" s="13">
        <v>19</v>
      </c>
    </row>
    <row r="8" ht="20.25" customHeight="1" spans="1:19">
      <c r="A8" s="15" t="s">
        <v>56</v>
      </c>
      <c r="B8" s="15" t="s">
        <v>57</v>
      </c>
      <c r="C8" s="17">
        <v>10596127.04</v>
      </c>
      <c r="D8" s="17">
        <v>10524127.04</v>
      </c>
      <c r="E8" s="17">
        <v>10524127.04</v>
      </c>
      <c r="F8" s="17"/>
      <c r="G8" s="17"/>
      <c r="H8" s="17"/>
      <c r="I8" s="17">
        <v>72000</v>
      </c>
      <c r="J8" s="17"/>
      <c r="K8" s="17"/>
      <c r="L8" s="17"/>
      <c r="M8" s="17"/>
      <c r="N8" s="17">
        <v>72000</v>
      </c>
      <c r="O8" s="17"/>
      <c r="P8" s="17"/>
      <c r="Q8" s="17"/>
      <c r="R8" s="17"/>
      <c r="S8" s="17"/>
    </row>
    <row r="9" ht="20.25" customHeight="1" spans="1:19">
      <c r="A9" s="63" t="s">
        <v>58</v>
      </c>
      <c r="B9" s="63" t="s">
        <v>57</v>
      </c>
      <c r="C9" s="17">
        <v>10596127.04</v>
      </c>
      <c r="D9" s="17">
        <v>10524127.04</v>
      </c>
      <c r="E9" s="17">
        <v>10524127.04</v>
      </c>
      <c r="F9" s="17"/>
      <c r="G9" s="17"/>
      <c r="H9" s="17"/>
      <c r="I9" s="17">
        <v>72000</v>
      </c>
      <c r="J9" s="17"/>
      <c r="K9" s="17"/>
      <c r="L9" s="17"/>
      <c r="M9" s="17"/>
      <c r="N9" s="17">
        <v>72000</v>
      </c>
      <c r="O9" s="21"/>
      <c r="P9" s="21"/>
      <c r="Q9" s="21"/>
      <c r="R9" s="21"/>
      <c r="S9" s="21"/>
    </row>
    <row r="10" ht="20.25" customHeight="1" spans="1:19">
      <c r="A10" s="43" t="s">
        <v>33</v>
      </c>
      <c r="B10" s="43"/>
      <c r="C10" s="17">
        <v>10596127.04</v>
      </c>
      <c r="D10" s="17">
        <v>10524127.04</v>
      </c>
      <c r="E10" s="17">
        <v>10524127.04</v>
      </c>
      <c r="F10" s="17"/>
      <c r="G10" s="17"/>
      <c r="H10" s="17"/>
      <c r="I10" s="17">
        <v>72000</v>
      </c>
      <c r="J10" s="17"/>
      <c r="K10" s="17"/>
      <c r="L10" s="17"/>
      <c r="M10" s="17"/>
      <c r="N10" s="17">
        <v>72000</v>
      </c>
      <c r="O10" s="17"/>
      <c r="P10" s="17"/>
      <c r="Q10" s="17"/>
      <c r="R10" s="17"/>
      <c r="S10" s="17"/>
    </row>
  </sheetData>
  <mergeCells count="19">
    <mergeCell ref="A2:S2"/>
    <mergeCell ref="A3:D3"/>
    <mergeCell ref="D4:N4"/>
    <mergeCell ref="O4:S4"/>
    <mergeCell ref="I5:N5"/>
    <mergeCell ref="A10:B10"/>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pageSetup paperSize="1" pageOrder="overThenDown"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26"/>
  <sheetViews>
    <sheetView showZeros="0" topLeftCell="B4" workbookViewId="0">
      <selection activeCell="O1" sqref="O1"/>
    </sheetView>
  </sheetViews>
  <sheetFormatPr defaultColWidth="8.85" defaultRowHeight="15" customHeight="1"/>
  <cols>
    <col min="1" max="1" width="21.55" customWidth="1"/>
    <col min="2" max="2" width="28.575" customWidth="1"/>
    <col min="3" max="15" width="17.1416666666667" customWidth="1"/>
  </cols>
  <sheetData>
    <row r="1" ht="18.75" customHeight="1" spans="1:15">
      <c r="A1" s="1"/>
      <c r="B1" s="1"/>
      <c r="C1" s="1"/>
      <c r="D1" s="1"/>
      <c r="E1" s="1"/>
      <c r="F1" s="1"/>
      <c r="G1" s="1"/>
      <c r="H1" s="1"/>
      <c r="I1" s="1"/>
      <c r="J1" s="9"/>
      <c r="K1" s="9"/>
      <c r="L1" s="9"/>
      <c r="M1" s="9"/>
      <c r="N1" s="9"/>
      <c r="O1" s="9" t="s">
        <v>59</v>
      </c>
    </row>
    <row r="2" ht="37.5" customHeight="1" spans="1:15">
      <c r="A2" s="2" t="s">
        <v>60</v>
      </c>
      <c r="B2" s="2"/>
      <c r="C2" s="2"/>
      <c r="D2" s="2"/>
      <c r="E2" s="2"/>
      <c r="F2" s="2"/>
      <c r="G2" s="2"/>
      <c r="H2" s="2"/>
      <c r="I2" s="2"/>
      <c r="J2" s="2"/>
      <c r="K2" s="52"/>
      <c r="L2" s="52"/>
      <c r="M2" s="52"/>
      <c r="N2" s="52"/>
      <c r="O2" s="52"/>
    </row>
    <row r="3" ht="18.75" customHeight="1" spans="1:15">
      <c r="A3" s="40" t="s">
        <v>2</v>
      </c>
      <c r="B3" s="40"/>
      <c r="C3" s="40"/>
      <c r="D3" s="40"/>
      <c r="E3" s="40"/>
      <c r="F3" s="40"/>
      <c r="G3" s="40"/>
      <c r="H3" s="40"/>
      <c r="I3" s="40"/>
      <c r="J3" s="9"/>
      <c r="K3" s="9"/>
      <c r="L3" s="9"/>
      <c r="M3" s="9"/>
      <c r="N3" s="9"/>
      <c r="O3" s="9" t="s">
        <v>30</v>
      </c>
    </row>
    <row r="4" ht="18.75" customHeight="1" spans="1:15">
      <c r="A4" s="12" t="s">
        <v>61</v>
      </c>
      <c r="B4" s="12" t="s">
        <v>62</v>
      </c>
      <c r="C4" s="42" t="s">
        <v>33</v>
      </c>
      <c r="D4" s="42" t="s">
        <v>36</v>
      </c>
      <c r="E4" s="42"/>
      <c r="F4" s="42"/>
      <c r="G4" s="12" t="s">
        <v>37</v>
      </c>
      <c r="H4" s="42" t="s">
        <v>38</v>
      </c>
      <c r="I4" s="12" t="s">
        <v>63</v>
      </c>
      <c r="J4" s="42" t="s">
        <v>64</v>
      </c>
      <c r="K4" s="42"/>
      <c r="L4" s="42"/>
      <c r="M4" s="42"/>
      <c r="N4" s="42"/>
      <c r="O4" s="42"/>
    </row>
    <row r="5" ht="18.75" customHeight="1" spans="1:15">
      <c r="A5" s="12"/>
      <c r="B5" s="12"/>
      <c r="C5" s="42"/>
      <c r="D5" s="42" t="s">
        <v>35</v>
      </c>
      <c r="E5" s="42" t="s">
        <v>65</v>
      </c>
      <c r="F5" s="42" t="s">
        <v>66</v>
      </c>
      <c r="G5" s="12"/>
      <c r="H5" s="42"/>
      <c r="I5" s="12"/>
      <c r="J5" s="42" t="s">
        <v>35</v>
      </c>
      <c r="K5" s="42" t="s">
        <v>67</v>
      </c>
      <c r="L5" s="13" t="s">
        <v>68</v>
      </c>
      <c r="M5" s="13" t="s">
        <v>69</v>
      </c>
      <c r="N5" s="13" t="s">
        <v>70</v>
      </c>
      <c r="O5" s="13" t="s">
        <v>71</v>
      </c>
    </row>
    <row r="6" ht="18.75" customHeight="1" spans="1:15">
      <c r="A6" s="13" t="s">
        <v>47</v>
      </c>
      <c r="B6" s="13" t="s">
        <v>48</v>
      </c>
      <c r="C6" s="13" t="s">
        <v>49</v>
      </c>
      <c r="D6" s="13" t="s">
        <v>50</v>
      </c>
      <c r="E6" s="13" t="s">
        <v>51</v>
      </c>
      <c r="F6" s="13" t="s">
        <v>52</v>
      </c>
      <c r="G6" s="13" t="s">
        <v>53</v>
      </c>
      <c r="H6" s="13" t="s">
        <v>54</v>
      </c>
      <c r="I6" s="13" t="s">
        <v>55</v>
      </c>
      <c r="J6" s="13" t="s">
        <v>72</v>
      </c>
      <c r="K6" s="13">
        <v>11</v>
      </c>
      <c r="L6" s="13">
        <v>12</v>
      </c>
      <c r="M6" s="13">
        <v>13</v>
      </c>
      <c r="N6" s="13">
        <v>14</v>
      </c>
      <c r="O6" s="13">
        <v>15</v>
      </c>
    </row>
    <row r="7" ht="20.25" customHeight="1" spans="1:15">
      <c r="A7" s="15" t="s">
        <v>73</v>
      </c>
      <c r="B7" s="15" t="s">
        <v>74</v>
      </c>
      <c r="C7" s="17">
        <v>8700532.5</v>
      </c>
      <c r="D7" s="17">
        <v>8628532.5</v>
      </c>
      <c r="E7" s="17">
        <v>5072532.5</v>
      </c>
      <c r="F7" s="17">
        <v>3556000</v>
      </c>
      <c r="G7" s="17"/>
      <c r="H7" s="17"/>
      <c r="I7" s="17"/>
      <c r="J7" s="17">
        <v>72000</v>
      </c>
      <c r="K7" s="17"/>
      <c r="L7" s="17"/>
      <c r="M7" s="17"/>
      <c r="N7" s="17"/>
      <c r="O7" s="17">
        <v>72000</v>
      </c>
    </row>
    <row r="8" ht="20.25" customHeight="1" spans="1:15">
      <c r="A8" s="63" t="s">
        <v>75</v>
      </c>
      <c r="B8" s="63" t="s">
        <v>76</v>
      </c>
      <c r="C8" s="17">
        <v>8700532.5</v>
      </c>
      <c r="D8" s="17">
        <v>8628532.5</v>
      </c>
      <c r="E8" s="17">
        <v>5072532.5</v>
      </c>
      <c r="F8" s="17">
        <v>3556000</v>
      </c>
      <c r="G8" s="17"/>
      <c r="H8" s="17"/>
      <c r="I8" s="17"/>
      <c r="J8" s="17">
        <v>72000</v>
      </c>
      <c r="K8" s="17"/>
      <c r="L8" s="17"/>
      <c r="M8" s="17"/>
      <c r="N8" s="17"/>
      <c r="O8" s="17">
        <v>72000</v>
      </c>
    </row>
    <row r="9" ht="20.25" customHeight="1" spans="1:15">
      <c r="A9" s="64" t="s">
        <v>77</v>
      </c>
      <c r="B9" s="64" t="s">
        <v>78</v>
      </c>
      <c r="C9" s="17">
        <v>3129099.85</v>
      </c>
      <c r="D9" s="17">
        <v>3129099.85</v>
      </c>
      <c r="E9" s="17">
        <v>3129099.85</v>
      </c>
      <c r="F9" s="17"/>
      <c r="G9" s="17"/>
      <c r="H9" s="17"/>
      <c r="I9" s="17"/>
      <c r="J9" s="17"/>
      <c r="K9" s="17"/>
      <c r="L9" s="17"/>
      <c r="M9" s="17"/>
      <c r="N9" s="17"/>
      <c r="O9" s="17"/>
    </row>
    <row r="10" ht="20.25" customHeight="1" spans="1:15">
      <c r="A10" s="64" t="s">
        <v>79</v>
      </c>
      <c r="B10" s="64" t="s">
        <v>80</v>
      </c>
      <c r="C10" s="17">
        <v>1472000</v>
      </c>
      <c r="D10" s="17">
        <v>1450000</v>
      </c>
      <c r="E10" s="17"/>
      <c r="F10" s="17">
        <v>1450000</v>
      </c>
      <c r="G10" s="17"/>
      <c r="H10" s="17"/>
      <c r="I10" s="17"/>
      <c r="J10" s="17">
        <v>22000</v>
      </c>
      <c r="K10" s="17"/>
      <c r="L10" s="17"/>
      <c r="M10" s="17"/>
      <c r="N10" s="17"/>
      <c r="O10" s="17">
        <v>22000</v>
      </c>
    </row>
    <row r="11" ht="20.25" customHeight="1" spans="1:15">
      <c r="A11" s="64" t="s">
        <v>81</v>
      </c>
      <c r="B11" s="64" t="s">
        <v>82</v>
      </c>
      <c r="C11" s="17">
        <v>1943432.65</v>
      </c>
      <c r="D11" s="17">
        <v>1943432.65</v>
      </c>
      <c r="E11" s="17">
        <v>1943432.65</v>
      </c>
      <c r="F11" s="17"/>
      <c r="G11" s="17"/>
      <c r="H11" s="17"/>
      <c r="I11" s="17"/>
      <c r="J11" s="17"/>
      <c r="K11" s="17"/>
      <c r="L11" s="17"/>
      <c r="M11" s="17"/>
      <c r="N11" s="17"/>
      <c r="O11" s="17"/>
    </row>
    <row r="12" ht="20.25" customHeight="1" spans="1:15">
      <c r="A12" s="64" t="s">
        <v>83</v>
      </c>
      <c r="B12" s="64" t="s">
        <v>84</v>
      </c>
      <c r="C12" s="17">
        <v>2156000</v>
      </c>
      <c r="D12" s="17">
        <v>2106000</v>
      </c>
      <c r="E12" s="17"/>
      <c r="F12" s="17">
        <v>2106000</v>
      </c>
      <c r="G12" s="17"/>
      <c r="H12" s="17"/>
      <c r="I12" s="17"/>
      <c r="J12" s="17">
        <v>50000</v>
      </c>
      <c r="K12" s="17"/>
      <c r="L12" s="17"/>
      <c r="M12" s="17"/>
      <c r="N12" s="17"/>
      <c r="O12" s="17">
        <v>50000</v>
      </c>
    </row>
    <row r="13" ht="20.25" customHeight="1" spans="1:15">
      <c r="A13" s="15" t="s">
        <v>85</v>
      </c>
      <c r="B13" s="15" t="s">
        <v>86</v>
      </c>
      <c r="C13" s="17">
        <v>683523.2</v>
      </c>
      <c r="D13" s="17">
        <v>683523.2</v>
      </c>
      <c r="E13" s="17">
        <v>683523.2</v>
      </c>
      <c r="F13" s="17"/>
      <c r="G13" s="17"/>
      <c r="H13" s="17"/>
      <c r="I13" s="17"/>
      <c r="J13" s="17"/>
      <c r="K13" s="17"/>
      <c r="L13" s="17"/>
      <c r="M13" s="17"/>
      <c r="N13" s="17"/>
      <c r="O13" s="17"/>
    </row>
    <row r="14" ht="20.25" customHeight="1" spans="1:15">
      <c r="A14" s="63" t="s">
        <v>87</v>
      </c>
      <c r="B14" s="63" t="s">
        <v>88</v>
      </c>
      <c r="C14" s="17">
        <v>683523.2</v>
      </c>
      <c r="D14" s="17">
        <v>683523.2</v>
      </c>
      <c r="E14" s="17">
        <v>683523.2</v>
      </c>
      <c r="F14" s="17"/>
      <c r="G14" s="17"/>
      <c r="H14" s="17"/>
      <c r="I14" s="17"/>
      <c r="J14" s="17"/>
      <c r="K14" s="17"/>
      <c r="L14" s="17"/>
      <c r="M14" s="17"/>
      <c r="N14" s="17"/>
      <c r="O14" s="17"/>
    </row>
    <row r="15" ht="20.25" customHeight="1" spans="1:15">
      <c r="A15" s="64" t="s">
        <v>89</v>
      </c>
      <c r="B15" s="64" t="s">
        <v>90</v>
      </c>
      <c r="C15" s="17">
        <v>683523.2</v>
      </c>
      <c r="D15" s="17">
        <v>683523.2</v>
      </c>
      <c r="E15" s="17">
        <v>683523.2</v>
      </c>
      <c r="F15" s="17"/>
      <c r="G15" s="17"/>
      <c r="H15" s="17"/>
      <c r="I15" s="17"/>
      <c r="J15" s="17"/>
      <c r="K15" s="17"/>
      <c r="L15" s="17"/>
      <c r="M15" s="17"/>
      <c r="N15" s="17"/>
      <c r="O15" s="17"/>
    </row>
    <row r="16" ht="20.25" customHeight="1" spans="1:15">
      <c r="A16" s="15" t="s">
        <v>91</v>
      </c>
      <c r="B16" s="15" t="s">
        <v>92</v>
      </c>
      <c r="C16" s="17">
        <v>602855.34</v>
      </c>
      <c r="D16" s="17">
        <v>602855.34</v>
      </c>
      <c r="E16" s="17">
        <v>602855.34</v>
      </c>
      <c r="F16" s="17"/>
      <c r="G16" s="17"/>
      <c r="H16" s="17"/>
      <c r="I16" s="17"/>
      <c r="J16" s="17"/>
      <c r="K16" s="17"/>
      <c r="L16" s="17"/>
      <c r="M16" s="17"/>
      <c r="N16" s="17"/>
      <c r="O16" s="17"/>
    </row>
    <row r="17" ht="20.25" customHeight="1" spans="1:15">
      <c r="A17" s="63" t="s">
        <v>93</v>
      </c>
      <c r="B17" s="63" t="s">
        <v>94</v>
      </c>
      <c r="C17" s="17">
        <v>602855.34</v>
      </c>
      <c r="D17" s="17">
        <v>602855.34</v>
      </c>
      <c r="E17" s="17">
        <v>602855.34</v>
      </c>
      <c r="F17" s="17"/>
      <c r="G17" s="17"/>
      <c r="H17" s="17"/>
      <c r="I17" s="17"/>
      <c r="J17" s="17"/>
      <c r="K17" s="17"/>
      <c r="L17" s="17"/>
      <c r="M17" s="17"/>
      <c r="N17" s="17"/>
      <c r="O17" s="17"/>
    </row>
    <row r="18" ht="20.25" customHeight="1" spans="1:15">
      <c r="A18" s="64" t="s">
        <v>95</v>
      </c>
      <c r="B18" s="64" t="s">
        <v>96</v>
      </c>
      <c r="C18" s="17">
        <v>206309.7</v>
      </c>
      <c r="D18" s="17">
        <v>206309.7</v>
      </c>
      <c r="E18" s="17">
        <v>206309.7</v>
      </c>
      <c r="F18" s="17"/>
      <c r="G18" s="17"/>
      <c r="H18" s="17"/>
      <c r="I18" s="17"/>
      <c r="J18" s="17"/>
      <c r="K18" s="17"/>
      <c r="L18" s="17"/>
      <c r="M18" s="17"/>
      <c r="N18" s="17"/>
      <c r="O18" s="17"/>
    </row>
    <row r="19" ht="20.25" customHeight="1" spans="1:15">
      <c r="A19" s="64" t="s">
        <v>97</v>
      </c>
      <c r="B19" s="64" t="s">
        <v>98</v>
      </c>
      <c r="C19" s="17">
        <v>148267.96</v>
      </c>
      <c r="D19" s="17">
        <v>148267.96</v>
      </c>
      <c r="E19" s="17">
        <v>148267.96</v>
      </c>
      <c r="F19" s="17"/>
      <c r="G19" s="17"/>
      <c r="H19" s="17"/>
      <c r="I19" s="17"/>
      <c r="J19" s="17"/>
      <c r="K19" s="17"/>
      <c r="L19" s="17"/>
      <c r="M19" s="17"/>
      <c r="N19" s="17"/>
      <c r="O19" s="17"/>
    </row>
    <row r="20" ht="20.25" customHeight="1" spans="1:15">
      <c r="A20" s="64" t="s">
        <v>99</v>
      </c>
      <c r="B20" s="64" t="s">
        <v>100</v>
      </c>
      <c r="C20" s="17">
        <v>220318.64</v>
      </c>
      <c r="D20" s="17">
        <v>220318.64</v>
      </c>
      <c r="E20" s="17">
        <v>220318.64</v>
      </c>
      <c r="F20" s="17"/>
      <c r="G20" s="17"/>
      <c r="H20" s="17"/>
      <c r="I20" s="17"/>
      <c r="J20" s="17"/>
      <c r="K20" s="17"/>
      <c r="L20" s="17"/>
      <c r="M20" s="17"/>
      <c r="N20" s="17"/>
      <c r="O20" s="17"/>
    </row>
    <row r="21" ht="20.25" customHeight="1" spans="1:15">
      <c r="A21" s="64" t="s">
        <v>101</v>
      </c>
      <c r="B21" s="64" t="s">
        <v>102</v>
      </c>
      <c r="C21" s="17">
        <v>27959.04</v>
      </c>
      <c r="D21" s="17">
        <v>27959.04</v>
      </c>
      <c r="E21" s="17">
        <v>27959.04</v>
      </c>
      <c r="F21" s="17"/>
      <c r="G21" s="17"/>
      <c r="H21" s="17"/>
      <c r="I21" s="17"/>
      <c r="J21" s="17"/>
      <c r="K21" s="17"/>
      <c r="L21" s="17"/>
      <c r="M21" s="17"/>
      <c r="N21" s="17"/>
      <c r="O21" s="17"/>
    </row>
    <row r="22" ht="20.25" customHeight="1" spans="1:15">
      <c r="A22" s="15" t="s">
        <v>103</v>
      </c>
      <c r="B22" s="15" t="s">
        <v>104</v>
      </c>
      <c r="C22" s="17">
        <v>609216</v>
      </c>
      <c r="D22" s="17">
        <v>609216</v>
      </c>
      <c r="E22" s="17">
        <v>609216</v>
      </c>
      <c r="F22" s="17"/>
      <c r="G22" s="17"/>
      <c r="H22" s="17"/>
      <c r="I22" s="17"/>
      <c r="J22" s="17"/>
      <c r="K22" s="17"/>
      <c r="L22" s="17"/>
      <c r="M22" s="17"/>
      <c r="N22" s="17"/>
      <c r="O22" s="17"/>
    </row>
    <row r="23" ht="20.25" customHeight="1" spans="1:15">
      <c r="A23" s="63" t="s">
        <v>105</v>
      </c>
      <c r="B23" s="63" t="s">
        <v>106</v>
      </c>
      <c r="C23" s="17">
        <v>609216</v>
      </c>
      <c r="D23" s="17">
        <v>609216</v>
      </c>
      <c r="E23" s="17">
        <v>609216</v>
      </c>
      <c r="F23" s="17"/>
      <c r="G23" s="17"/>
      <c r="H23" s="17"/>
      <c r="I23" s="17"/>
      <c r="J23" s="17"/>
      <c r="K23" s="17"/>
      <c r="L23" s="17"/>
      <c r="M23" s="17"/>
      <c r="N23" s="17"/>
      <c r="O23" s="17"/>
    </row>
    <row r="24" ht="20.25" customHeight="1" spans="1:15">
      <c r="A24" s="64" t="s">
        <v>107</v>
      </c>
      <c r="B24" s="64" t="s">
        <v>108</v>
      </c>
      <c r="C24" s="17">
        <v>546384</v>
      </c>
      <c r="D24" s="17">
        <v>546384</v>
      </c>
      <c r="E24" s="17">
        <v>546384</v>
      </c>
      <c r="F24" s="17"/>
      <c r="G24" s="17"/>
      <c r="H24" s="17"/>
      <c r="I24" s="17"/>
      <c r="J24" s="17"/>
      <c r="K24" s="17"/>
      <c r="L24" s="17"/>
      <c r="M24" s="17"/>
      <c r="N24" s="17"/>
      <c r="O24" s="17"/>
    </row>
    <row r="25" ht="20.25" customHeight="1" spans="1:15">
      <c r="A25" s="64" t="s">
        <v>109</v>
      </c>
      <c r="B25" s="64" t="s">
        <v>110</v>
      </c>
      <c r="C25" s="17">
        <v>62832</v>
      </c>
      <c r="D25" s="17">
        <v>62832</v>
      </c>
      <c r="E25" s="17">
        <v>62832</v>
      </c>
      <c r="F25" s="17"/>
      <c r="G25" s="17"/>
      <c r="H25" s="17"/>
      <c r="I25" s="17"/>
      <c r="J25" s="17"/>
      <c r="K25" s="17"/>
      <c r="L25" s="17"/>
      <c r="M25" s="17"/>
      <c r="N25" s="17"/>
      <c r="O25" s="17"/>
    </row>
    <row r="26" ht="20.25" customHeight="1" spans="1:15">
      <c r="A26" s="43" t="s">
        <v>111</v>
      </c>
      <c r="B26" s="43"/>
      <c r="C26" s="17">
        <v>10596127.04</v>
      </c>
      <c r="D26" s="17">
        <v>10524127.04</v>
      </c>
      <c r="E26" s="17">
        <v>6968127.04</v>
      </c>
      <c r="F26" s="17">
        <v>3556000</v>
      </c>
      <c r="G26" s="17"/>
      <c r="H26" s="17"/>
      <c r="I26" s="17"/>
      <c r="J26" s="17">
        <v>72000</v>
      </c>
      <c r="K26" s="17"/>
      <c r="L26" s="17"/>
      <c r="M26" s="17"/>
      <c r="N26" s="17"/>
      <c r="O26" s="17">
        <v>72000</v>
      </c>
    </row>
  </sheetData>
  <mergeCells count="11">
    <mergeCell ref="A2:O2"/>
    <mergeCell ref="A3:I3"/>
    <mergeCell ref="D4:F4"/>
    <mergeCell ref="J4:O4"/>
    <mergeCell ref="A26:B26"/>
    <mergeCell ref="A4:A5"/>
    <mergeCell ref="B4:B5"/>
    <mergeCell ref="C4:C5"/>
    <mergeCell ref="G4:G5"/>
    <mergeCell ref="H4:H5"/>
    <mergeCell ref="I4:I5"/>
  </mergeCells>
  <pageMargins left="0.75" right="0.75" top="1" bottom="1" header="0.5" footer="0.5"/>
  <pageSetup paperSize="1" pageOrder="overThenDown"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16"/>
  <sheetViews>
    <sheetView showZeros="0" workbookViewId="0">
      <selection activeCell="D1" sqref="D1"/>
    </sheetView>
  </sheetViews>
  <sheetFormatPr defaultColWidth="8.85" defaultRowHeight="15" customHeight="1" outlineLevelCol="3"/>
  <cols>
    <col min="1" max="4" width="35.7083333333333" customWidth="1"/>
  </cols>
  <sheetData>
    <row r="1" ht="18.75" customHeight="1" spans="1:4">
      <c r="A1" s="1"/>
      <c r="B1" s="1"/>
      <c r="C1" s="1"/>
      <c r="D1" s="10" t="s">
        <v>112</v>
      </c>
    </row>
    <row r="2" ht="45" customHeight="1" spans="1:4">
      <c r="A2" s="2" t="s">
        <v>113</v>
      </c>
      <c r="B2" s="2"/>
      <c r="C2" s="2"/>
      <c r="D2" s="2"/>
    </row>
    <row r="3" ht="18.75" customHeight="1" spans="1:4">
      <c r="A3" s="3" t="s">
        <v>2</v>
      </c>
      <c r="B3" s="3"/>
      <c r="C3" s="65"/>
      <c r="D3" s="10" t="s">
        <v>3</v>
      </c>
    </row>
    <row r="4" ht="22.5" customHeight="1" spans="1:4">
      <c r="A4" s="5" t="s">
        <v>4</v>
      </c>
      <c r="B4" s="5"/>
      <c r="C4" s="5" t="s">
        <v>5</v>
      </c>
      <c r="D4" s="5"/>
    </row>
    <row r="5" ht="18.75" customHeight="1" spans="1:4">
      <c r="A5" s="5" t="s">
        <v>6</v>
      </c>
      <c r="B5" s="5" t="s">
        <v>7</v>
      </c>
      <c r="C5" s="5" t="s">
        <v>114</v>
      </c>
      <c r="D5" s="5" t="s">
        <v>7</v>
      </c>
    </row>
    <row r="6" ht="18.75" customHeight="1" spans="1:4">
      <c r="A6" s="5"/>
      <c r="B6" s="5"/>
      <c r="C6" s="5"/>
      <c r="D6" s="5"/>
    </row>
    <row r="7" ht="22.5" customHeight="1" spans="1:4">
      <c r="A7" s="14" t="s">
        <v>115</v>
      </c>
      <c r="B7" s="17">
        <v>10524127.04</v>
      </c>
      <c r="C7" s="14" t="s">
        <v>116</v>
      </c>
      <c r="D7" s="17">
        <v>10524127.04</v>
      </c>
    </row>
    <row r="8" ht="22.5" customHeight="1" spans="1:4">
      <c r="A8" s="14" t="s">
        <v>117</v>
      </c>
      <c r="B8" s="17">
        <v>10524127.04</v>
      </c>
      <c r="C8" s="14" t="str">
        <f>"（"&amp;"一"&amp;"）"&amp;"一般公共服务支出"</f>
        <v>（一）一般公共服务支出</v>
      </c>
      <c r="D8" s="17">
        <v>8628532.5</v>
      </c>
    </row>
    <row r="9" ht="22.5" customHeight="1" spans="1:4">
      <c r="A9" s="14" t="s">
        <v>118</v>
      </c>
      <c r="B9" s="17"/>
      <c r="C9" s="14" t="str">
        <f>"（"&amp;"二"&amp;"）"&amp;"社会保障和就业支出"</f>
        <v>（二）社会保障和就业支出</v>
      </c>
      <c r="D9" s="17">
        <v>683523.2</v>
      </c>
    </row>
    <row r="10" ht="22.5" customHeight="1" spans="1:4">
      <c r="A10" s="14" t="s">
        <v>119</v>
      </c>
      <c r="B10" s="17"/>
      <c r="C10" s="14" t="str">
        <f>"（"&amp;"三"&amp;"）"&amp;"卫生健康支出"</f>
        <v>（三）卫生健康支出</v>
      </c>
      <c r="D10" s="17">
        <v>602855.34</v>
      </c>
    </row>
    <row r="11" ht="22.5" customHeight="1" spans="1:4">
      <c r="A11" s="14" t="s">
        <v>120</v>
      </c>
      <c r="B11" s="17"/>
      <c r="C11" s="14" t="str">
        <f>"（"&amp;"四"&amp;"）"&amp;"住房保障支出"</f>
        <v>（四）住房保障支出</v>
      </c>
      <c r="D11" s="17">
        <v>609216</v>
      </c>
    </row>
    <row r="12" ht="22.5" customHeight="1" spans="1:4">
      <c r="A12" s="14" t="s">
        <v>117</v>
      </c>
      <c r="B12" s="17"/>
      <c r="C12" s="14"/>
      <c r="D12" s="17"/>
    </row>
    <row r="13" ht="22.5" customHeight="1" spans="1:4">
      <c r="A13" s="14" t="s">
        <v>118</v>
      </c>
      <c r="B13" s="17"/>
      <c r="C13" s="14"/>
      <c r="D13" s="17"/>
    </row>
    <row r="14" ht="22.5" customHeight="1" spans="1:4">
      <c r="A14" s="14" t="s">
        <v>119</v>
      </c>
      <c r="B14" s="17"/>
      <c r="C14" s="14"/>
      <c r="D14" s="17"/>
    </row>
    <row r="15" ht="22.5" customHeight="1" spans="1:4">
      <c r="A15" s="66"/>
      <c r="B15" s="17"/>
      <c r="C15" s="14" t="s">
        <v>121</v>
      </c>
      <c r="D15" s="17"/>
    </row>
    <row r="16" ht="22.5" customHeight="1" spans="1:4">
      <c r="A16" s="67" t="s">
        <v>122</v>
      </c>
      <c r="B16" s="68">
        <v>10524127.04</v>
      </c>
      <c r="C16" s="69" t="s">
        <v>123</v>
      </c>
      <c r="D16" s="68">
        <v>10524127.04</v>
      </c>
    </row>
  </sheetData>
  <mergeCells count="8">
    <mergeCell ref="A2:D2"/>
    <mergeCell ref="A3:B3"/>
    <mergeCell ref="A4:B4"/>
    <mergeCell ref="C4:D4"/>
    <mergeCell ref="A5:A6"/>
    <mergeCell ref="B5:B6"/>
    <mergeCell ref="C5:C6"/>
    <mergeCell ref="D5:D6"/>
  </mergeCells>
  <pageMargins left="0.75" right="0.75" top="1" bottom="1" header="0.5" footer="0.5"/>
  <pageSetup paperSize="1" pageOrder="overThenDown"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26"/>
  <sheetViews>
    <sheetView showZeros="0" workbookViewId="0">
      <selection activeCell="G1" sqref="G1"/>
    </sheetView>
  </sheetViews>
  <sheetFormatPr defaultColWidth="8.85" defaultRowHeight="15" customHeight="1" outlineLevelCol="6"/>
  <cols>
    <col min="1" max="1" width="21.425" customWidth="1"/>
    <col min="2" max="2" width="28.575" customWidth="1"/>
    <col min="3" max="7" width="21.425" customWidth="1"/>
  </cols>
  <sheetData>
    <row r="1" ht="18.75" customHeight="1" spans="1:7">
      <c r="A1" s="1"/>
      <c r="B1" s="1"/>
      <c r="C1" s="1"/>
      <c r="D1" s="1"/>
      <c r="E1" s="1"/>
      <c r="F1" s="1"/>
      <c r="G1" s="45" t="s">
        <v>124</v>
      </c>
    </row>
    <row r="2" ht="37.5" customHeight="1" spans="1:7">
      <c r="A2" s="2" t="s">
        <v>125</v>
      </c>
      <c r="B2" s="2"/>
      <c r="C2" s="2"/>
      <c r="D2" s="2"/>
      <c r="E2" s="2"/>
      <c r="F2" s="2"/>
      <c r="G2" s="2"/>
    </row>
    <row r="3" ht="18.75" customHeight="1" spans="1:7">
      <c r="A3" s="40" t="s">
        <v>2</v>
      </c>
      <c r="B3" s="40"/>
      <c r="C3" s="40"/>
      <c r="D3" s="41"/>
      <c r="E3" s="41"/>
      <c r="F3" s="41"/>
      <c r="G3" s="46" t="s">
        <v>30</v>
      </c>
    </row>
    <row r="4" ht="18.75" customHeight="1" spans="1:7">
      <c r="A4" s="12" t="s">
        <v>126</v>
      </c>
      <c r="B4" s="12" t="s">
        <v>62</v>
      </c>
      <c r="C4" s="42" t="s">
        <v>33</v>
      </c>
      <c r="D4" s="42" t="s">
        <v>65</v>
      </c>
      <c r="E4" s="42"/>
      <c r="F4" s="42"/>
      <c r="G4" s="12" t="s">
        <v>66</v>
      </c>
    </row>
    <row r="5" ht="18.75" customHeight="1" spans="1:7">
      <c r="A5" s="12" t="s">
        <v>61</v>
      </c>
      <c r="B5" s="12" t="s">
        <v>62</v>
      </c>
      <c r="C5" s="42"/>
      <c r="D5" s="42" t="s">
        <v>35</v>
      </c>
      <c r="E5" s="42" t="s">
        <v>127</v>
      </c>
      <c r="F5" s="42" t="s">
        <v>128</v>
      </c>
      <c r="G5" s="12"/>
    </row>
    <row r="6" ht="18.75" customHeight="1" spans="1:7">
      <c r="A6" s="13" t="s">
        <v>47</v>
      </c>
      <c r="B6" s="13" t="s">
        <v>48</v>
      </c>
      <c r="C6" s="13" t="s">
        <v>49</v>
      </c>
      <c r="D6" s="13" t="s">
        <v>50</v>
      </c>
      <c r="E6" s="13" t="s">
        <v>51</v>
      </c>
      <c r="F6" s="13" t="s">
        <v>52</v>
      </c>
      <c r="G6" s="13" t="s">
        <v>53</v>
      </c>
    </row>
    <row r="7" ht="20.25" customHeight="1" spans="1:7">
      <c r="A7" s="15" t="s">
        <v>73</v>
      </c>
      <c r="B7" s="15" t="s">
        <v>74</v>
      </c>
      <c r="C7" s="17">
        <v>8628532.5</v>
      </c>
      <c r="D7" s="17">
        <v>5072532.5</v>
      </c>
      <c r="E7" s="17">
        <v>4487021.3</v>
      </c>
      <c r="F7" s="17">
        <v>585511.2</v>
      </c>
      <c r="G7" s="17">
        <v>3556000</v>
      </c>
    </row>
    <row r="8" ht="20.25" customHeight="1" spans="1:7">
      <c r="A8" s="63" t="s">
        <v>75</v>
      </c>
      <c r="B8" s="63" t="s">
        <v>76</v>
      </c>
      <c r="C8" s="17">
        <v>8628532.5</v>
      </c>
      <c r="D8" s="17">
        <v>5072532.5</v>
      </c>
      <c r="E8" s="17">
        <v>4487021.3</v>
      </c>
      <c r="F8" s="17">
        <v>585511.2</v>
      </c>
      <c r="G8" s="17">
        <v>3556000</v>
      </c>
    </row>
    <row r="9" ht="20.25" customHeight="1" spans="1:7">
      <c r="A9" s="64" t="s">
        <v>77</v>
      </c>
      <c r="B9" s="64" t="s">
        <v>78</v>
      </c>
      <c r="C9" s="17">
        <v>3129099.85</v>
      </c>
      <c r="D9" s="17">
        <v>3129099.85</v>
      </c>
      <c r="E9" s="17">
        <v>2682755.77</v>
      </c>
      <c r="F9" s="17">
        <v>446344.08</v>
      </c>
      <c r="G9" s="17"/>
    </row>
    <row r="10" ht="20.25" customHeight="1" spans="1:7">
      <c r="A10" s="64" t="s">
        <v>79</v>
      </c>
      <c r="B10" s="64" t="s">
        <v>80</v>
      </c>
      <c r="C10" s="17">
        <v>1450000</v>
      </c>
      <c r="D10" s="17"/>
      <c r="E10" s="17"/>
      <c r="F10" s="17"/>
      <c r="G10" s="17">
        <v>1450000</v>
      </c>
    </row>
    <row r="11" ht="20.25" customHeight="1" spans="1:7">
      <c r="A11" s="64" t="s">
        <v>81</v>
      </c>
      <c r="B11" s="64" t="s">
        <v>82</v>
      </c>
      <c r="C11" s="17">
        <v>1943432.65</v>
      </c>
      <c r="D11" s="17">
        <v>1943432.65</v>
      </c>
      <c r="E11" s="17">
        <v>1804265.53</v>
      </c>
      <c r="F11" s="17">
        <v>139167.12</v>
      </c>
      <c r="G11" s="17"/>
    </row>
    <row r="12" ht="20.25" customHeight="1" spans="1:7">
      <c r="A12" s="64" t="s">
        <v>83</v>
      </c>
      <c r="B12" s="64" t="s">
        <v>84</v>
      </c>
      <c r="C12" s="17">
        <v>2106000</v>
      </c>
      <c r="D12" s="17"/>
      <c r="E12" s="17"/>
      <c r="F12" s="17"/>
      <c r="G12" s="17">
        <v>2106000</v>
      </c>
    </row>
    <row r="13" ht="20.25" customHeight="1" spans="1:7">
      <c r="A13" s="15" t="s">
        <v>85</v>
      </c>
      <c r="B13" s="15" t="s">
        <v>86</v>
      </c>
      <c r="C13" s="17">
        <v>683523.2</v>
      </c>
      <c r="D13" s="17">
        <v>683523.2</v>
      </c>
      <c r="E13" s="17">
        <v>683523.2</v>
      </c>
      <c r="F13" s="17"/>
      <c r="G13" s="17"/>
    </row>
    <row r="14" ht="20.25" customHeight="1" spans="1:7">
      <c r="A14" s="63" t="s">
        <v>87</v>
      </c>
      <c r="B14" s="63" t="s">
        <v>88</v>
      </c>
      <c r="C14" s="17">
        <v>683523.2</v>
      </c>
      <c r="D14" s="17">
        <v>683523.2</v>
      </c>
      <c r="E14" s="17">
        <v>683523.2</v>
      </c>
      <c r="F14" s="17"/>
      <c r="G14" s="17"/>
    </row>
    <row r="15" ht="20.25" customHeight="1" spans="1:7">
      <c r="A15" s="64" t="s">
        <v>89</v>
      </c>
      <c r="B15" s="64" t="s">
        <v>90</v>
      </c>
      <c r="C15" s="17">
        <v>683523.2</v>
      </c>
      <c r="D15" s="17">
        <v>683523.2</v>
      </c>
      <c r="E15" s="17">
        <v>683523.2</v>
      </c>
      <c r="F15" s="17"/>
      <c r="G15" s="17"/>
    </row>
    <row r="16" ht="20.25" customHeight="1" spans="1:7">
      <c r="A16" s="15" t="s">
        <v>91</v>
      </c>
      <c r="B16" s="15" t="s">
        <v>92</v>
      </c>
      <c r="C16" s="17">
        <v>602855.34</v>
      </c>
      <c r="D16" s="17">
        <v>602855.34</v>
      </c>
      <c r="E16" s="17">
        <v>602855.34</v>
      </c>
      <c r="F16" s="17"/>
      <c r="G16" s="17"/>
    </row>
    <row r="17" ht="20.25" customHeight="1" spans="1:7">
      <c r="A17" s="63" t="s">
        <v>93</v>
      </c>
      <c r="B17" s="63" t="s">
        <v>94</v>
      </c>
      <c r="C17" s="17">
        <v>602855.34</v>
      </c>
      <c r="D17" s="17">
        <v>602855.34</v>
      </c>
      <c r="E17" s="17">
        <v>602855.34</v>
      </c>
      <c r="F17" s="17"/>
      <c r="G17" s="17"/>
    </row>
    <row r="18" ht="20.25" customHeight="1" spans="1:7">
      <c r="A18" s="64" t="s">
        <v>95</v>
      </c>
      <c r="B18" s="64" t="s">
        <v>96</v>
      </c>
      <c r="C18" s="17">
        <v>206309.7</v>
      </c>
      <c r="D18" s="17">
        <v>206309.7</v>
      </c>
      <c r="E18" s="17">
        <v>206309.7</v>
      </c>
      <c r="F18" s="17"/>
      <c r="G18" s="17"/>
    </row>
    <row r="19" ht="20.25" customHeight="1" spans="1:7">
      <c r="A19" s="64" t="s">
        <v>97</v>
      </c>
      <c r="B19" s="64" t="s">
        <v>98</v>
      </c>
      <c r="C19" s="17">
        <v>148267.96</v>
      </c>
      <c r="D19" s="17">
        <v>148267.96</v>
      </c>
      <c r="E19" s="17">
        <v>148267.96</v>
      </c>
      <c r="F19" s="17"/>
      <c r="G19" s="17"/>
    </row>
    <row r="20" ht="20.25" customHeight="1" spans="1:7">
      <c r="A20" s="64" t="s">
        <v>99</v>
      </c>
      <c r="B20" s="64" t="s">
        <v>100</v>
      </c>
      <c r="C20" s="17">
        <v>220318.64</v>
      </c>
      <c r="D20" s="17">
        <v>220318.64</v>
      </c>
      <c r="E20" s="17">
        <v>220318.64</v>
      </c>
      <c r="F20" s="17"/>
      <c r="G20" s="17"/>
    </row>
    <row r="21" ht="20.25" customHeight="1" spans="1:7">
      <c r="A21" s="64" t="s">
        <v>101</v>
      </c>
      <c r="B21" s="64" t="s">
        <v>102</v>
      </c>
      <c r="C21" s="17">
        <v>27959.04</v>
      </c>
      <c r="D21" s="17">
        <v>27959.04</v>
      </c>
      <c r="E21" s="17">
        <v>27959.04</v>
      </c>
      <c r="F21" s="17"/>
      <c r="G21" s="17"/>
    </row>
    <row r="22" ht="20.25" customHeight="1" spans="1:7">
      <c r="A22" s="15" t="s">
        <v>103</v>
      </c>
      <c r="B22" s="15" t="s">
        <v>104</v>
      </c>
      <c r="C22" s="17">
        <v>609216</v>
      </c>
      <c r="D22" s="17">
        <v>609216</v>
      </c>
      <c r="E22" s="17">
        <v>609216</v>
      </c>
      <c r="F22" s="17"/>
      <c r="G22" s="17"/>
    </row>
    <row r="23" ht="20.25" customHeight="1" spans="1:7">
      <c r="A23" s="63" t="s">
        <v>105</v>
      </c>
      <c r="B23" s="63" t="s">
        <v>106</v>
      </c>
      <c r="C23" s="17">
        <v>609216</v>
      </c>
      <c r="D23" s="17">
        <v>609216</v>
      </c>
      <c r="E23" s="17">
        <v>609216</v>
      </c>
      <c r="F23" s="17"/>
      <c r="G23" s="17"/>
    </row>
    <row r="24" ht="20.25" customHeight="1" spans="1:7">
      <c r="A24" s="64" t="s">
        <v>107</v>
      </c>
      <c r="B24" s="64" t="s">
        <v>108</v>
      </c>
      <c r="C24" s="17">
        <v>546384</v>
      </c>
      <c r="D24" s="17">
        <v>546384</v>
      </c>
      <c r="E24" s="17">
        <v>546384</v>
      </c>
      <c r="F24" s="17"/>
      <c r="G24" s="17"/>
    </row>
    <row r="25" ht="20.25" customHeight="1" spans="1:7">
      <c r="A25" s="64" t="s">
        <v>109</v>
      </c>
      <c r="B25" s="64" t="s">
        <v>110</v>
      </c>
      <c r="C25" s="17">
        <v>62832</v>
      </c>
      <c r="D25" s="17">
        <v>62832</v>
      </c>
      <c r="E25" s="17">
        <v>62832</v>
      </c>
      <c r="F25" s="17"/>
      <c r="G25" s="17"/>
    </row>
    <row r="26" ht="20.25" customHeight="1" spans="1:7">
      <c r="A26" s="43" t="s">
        <v>111</v>
      </c>
      <c r="B26" s="43"/>
      <c r="C26" s="44">
        <v>10524127.04</v>
      </c>
      <c r="D26" s="44">
        <v>6968127.04</v>
      </c>
      <c r="E26" s="44">
        <v>6382615.84</v>
      </c>
      <c r="F26" s="44">
        <v>585511.2</v>
      </c>
      <c r="G26" s="44">
        <v>3556000</v>
      </c>
    </row>
  </sheetData>
  <mergeCells count="7">
    <mergeCell ref="A2:G2"/>
    <mergeCell ref="A3:C3"/>
    <mergeCell ref="A4:B4"/>
    <mergeCell ref="D4:F4"/>
    <mergeCell ref="A26:B26"/>
    <mergeCell ref="C4:C5"/>
    <mergeCell ref="G4:G5"/>
  </mergeCells>
  <pageMargins left="0.75" right="0.75" top="1" bottom="1" header="0.5" footer="0.5"/>
  <pageSetup paperSize="1" pageOrder="overThenDown"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7"/>
  <sheetViews>
    <sheetView showZeros="0" workbookViewId="0">
      <selection activeCell="F1" sqref="F1"/>
    </sheetView>
  </sheetViews>
  <sheetFormatPr defaultColWidth="8.85" defaultRowHeight="15" customHeight="1" outlineLevelRow="6" outlineLevelCol="5"/>
  <cols>
    <col min="1" max="6" width="28.575" customWidth="1"/>
  </cols>
  <sheetData>
    <row r="1" ht="18.75" customHeight="1" spans="1:6">
      <c r="A1" s="56"/>
      <c r="B1" s="56"/>
      <c r="C1" s="57"/>
      <c r="D1" s="1"/>
      <c r="E1" s="1"/>
      <c r="F1" s="62" t="s">
        <v>129</v>
      </c>
    </row>
    <row r="2" ht="41.25" customHeight="1" spans="1:6">
      <c r="A2" s="58" t="s">
        <v>130</v>
      </c>
      <c r="B2" s="58"/>
      <c r="C2" s="58"/>
      <c r="D2" s="58"/>
      <c r="E2" s="58"/>
      <c r="F2" s="58"/>
    </row>
    <row r="3" ht="18.75" customHeight="1" spans="1:6">
      <c r="A3" s="3" t="s">
        <v>2</v>
      </c>
      <c r="B3" s="3"/>
      <c r="C3" s="3"/>
      <c r="D3" s="59"/>
      <c r="E3" s="1"/>
      <c r="F3" s="62" t="s">
        <v>30</v>
      </c>
    </row>
    <row r="4" ht="18.75" customHeight="1" spans="1:6">
      <c r="A4" s="12" t="s">
        <v>131</v>
      </c>
      <c r="B4" s="42" t="s">
        <v>132</v>
      </c>
      <c r="C4" s="42" t="s">
        <v>133</v>
      </c>
      <c r="D4" s="42"/>
      <c r="E4" s="42"/>
      <c r="F4" s="42" t="s">
        <v>134</v>
      </c>
    </row>
    <row r="5" ht="18.75" customHeight="1" spans="1:6">
      <c r="A5" s="12"/>
      <c r="B5" s="42"/>
      <c r="C5" s="42" t="s">
        <v>35</v>
      </c>
      <c r="D5" s="42" t="s">
        <v>135</v>
      </c>
      <c r="E5" s="42" t="s">
        <v>136</v>
      </c>
      <c r="F5" s="42"/>
    </row>
    <row r="6" ht="18.75" customHeight="1" spans="1:6">
      <c r="A6" s="60">
        <v>1</v>
      </c>
      <c r="B6" s="61">
        <v>2</v>
      </c>
      <c r="C6" s="60">
        <v>3</v>
      </c>
      <c r="D6" s="60">
        <v>4</v>
      </c>
      <c r="E6" s="60">
        <v>5</v>
      </c>
      <c r="F6" s="60">
        <v>6</v>
      </c>
    </row>
    <row r="7" ht="20.25" customHeight="1" spans="1:6">
      <c r="A7" s="17">
        <v>62400</v>
      </c>
      <c r="B7" s="17"/>
      <c r="C7" s="17">
        <v>38800</v>
      </c>
      <c r="D7" s="17"/>
      <c r="E7" s="17">
        <v>38800</v>
      </c>
      <c r="F7" s="17">
        <v>23600</v>
      </c>
    </row>
  </sheetData>
  <mergeCells count="6">
    <mergeCell ref="A2:F2"/>
    <mergeCell ref="A3:C3"/>
    <mergeCell ref="C4:E4"/>
    <mergeCell ref="A4:A5"/>
    <mergeCell ref="B4:B5"/>
    <mergeCell ref="F4:F5"/>
  </mergeCells>
  <pageMargins left="0.75" right="0.75" top="1" bottom="1" header="0.5" footer="0.5"/>
  <pageSetup paperSize="1" pageOrder="overThenDown"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52"/>
  <sheetViews>
    <sheetView showZeros="0" topLeftCell="D10" workbookViewId="0">
      <selection activeCell="W1" sqref="W1"/>
    </sheetView>
  </sheetViews>
  <sheetFormatPr defaultColWidth="8.85" defaultRowHeight="15" customHeight="1"/>
  <cols>
    <col min="1" max="7" width="28.575" customWidth="1"/>
    <col min="8" max="23" width="14.2833333333333" customWidth="1"/>
  </cols>
  <sheetData>
    <row r="1" ht="18.75" customHeight="1" spans="1:23">
      <c r="A1" s="1"/>
      <c r="B1" s="1"/>
      <c r="C1" s="1"/>
      <c r="D1" s="1"/>
      <c r="E1" s="1"/>
      <c r="F1" s="1"/>
      <c r="G1" s="1"/>
      <c r="H1" s="1"/>
      <c r="I1" s="1"/>
      <c r="J1" s="1"/>
      <c r="K1" s="1"/>
      <c r="L1" s="9"/>
      <c r="M1" s="9"/>
      <c r="N1" s="9"/>
      <c r="O1" s="9"/>
      <c r="P1" s="9"/>
      <c r="Q1" s="9"/>
      <c r="R1" s="9"/>
      <c r="S1" s="9"/>
      <c r="T1" s="9"/>
      <c r="U1" s="9"/>
      <c r="V1" s="9"/>
      <c r="W1" s="9" t="s">
        <v>137</v>
      </c>
    </row>
    <row r="2" ht="45" customHeight="1" spans="1:23">
      <c r="A2" s="2" t="s">
        <v>138</v>
      </c>
      <c r="B2" s="2"/>
      <c r="C2" s="2"/>
      <c r="D2" s="2"/>
      <c r="E2" s="2"/>
      <c r="F2" s="2"/>
      <c r="G2" s="2"/>
      <c r="H2" s="2"/>
      <c r="I2" s="2"/>
      <c r="J2" s="2"/>
      <c r="K2" s="2"/>
      <c r="L2" s="52"/>
      <c r="M2" s="52"/>
      <c r="N2" s="52"/>
      <c r="O2" s="52"/>
      <c r="P2" s="52"/>
      <c r="Q2" s="52"/>
      <c r="R2" s="52"/>
      <c r="S2" s="52"/>
      <c r="T2" s="52"/>
      <c r="U2" s="52"/>
      <c r="V2" s="52"/>
      <c r="W2" s="52"/>
    </row>
    <row r="3" ht="18.75" customHeight="1" spans="1:23">
      <c r="A3" s="3" t="s">
        <v>2</v>
      </c>
      <c r="B3" s="3"/>
      <c r="C3" s="3"/>
      <c r="D3" s="3"/>
      <c r="E3" s="3"/>
      <c r="F3" s="3"/>
      <c r="G3" s="3"/>
      <c r="H3" s="51"/>
      <c r="I3" s="51"/>
      <c r="J3" s="51"/>
      <c r="K3" s="51"/>
      <c r="L3" s="10"/>
      <c r="M3" s="10"/>
      <c r="N3" s="10"/>
      <c r="O3" s="10"/>
      <c r="P3" s="10"/>
      <c r="Q3" s="10"/>
      <c r="R3" s="10"/>
      <c r="S3" s="10"/>
      <c r="T3" s="10"/>
      <c r="U3" s="10"/>
      <c r="V3" s="10"/>
      <c r="W3" s="10" t="s">
        <v>30</v>
      </c>
    </row>
    <row r="4" ht="18.75" customHeight="1" spans="1:23">
      <c r="A4" s="53" t="s">
        <v>139</v>
      </c>
      <c r="B4" s="53" t="s">
        <v>140</v>
      </c>
      <c r="C4" s="53" t="s">
        <v>141</v>
      </c>
      <c r="D4" s="53" t="s">
        <v>142</v>
      </c>
      <c r="E4" s="53" t="s">
        <v>143</v>
      </c>
      <c r="F4" s="53" t="s">
        <v>144</v>
      </c>
      <c r="G4" s="53" t="s">
        <v>145</v>
      </c>
      <c r="H4" s="54" t="s">
        <v>33</v>
      </c>
      <c r="I4" s="54" t="s">
        <v>146</v>
      </c>
      <c r="J4" s="53"/>
      <c r="K4" s="53"/>
      <c r="L4" s="53"/>
      <c r="M4" s="53"/>
      <c r="N4" s="53" t="s">
        <v>147</v>
      </c>
      <c r="O4" s="53"/>
      <c r="P4" s="53"/>
      <c r="Q4" s="53" t="s">
        <v>39</v>
      </c>
      <c r="R4" s="53" t="s">
        <v>64</v>
      </c>
      <c r="S4" s="53"/>
      <c r="T4" s="53"/>
      <c r="U4" s="53"/>
      <c r="V4" s="53"/>
      <c r="W4" s="53"/>
    </row>
    <row r="5" ht="18.75" customHeight="1" spans="1:23">
      <c r="A5" s="53"/>
      <c r="B5" s="53"/>
      <c r="C5" s="53"/>
      <c r="D5" s="53"/>
      <c r="E5" s="53"/>
      <c r="F5" s="53"/>
      <c r="G5" s="53"/>
      <c r="H5" s="54" t="s">
        <v>148</v>
      </c>
      <c r="I5" s="54" t="s">
        <v>149</v>
      </c>
      <c r="J5" s="53" t="s">
        <v>37</v>
      </c>
      <c r="K5" s="53" t="s">
        <v>38</v>
      </c>
      <c r="L5" s="53"/>
      <c r="M5" s="53"/>
      <c r="N5" s="53" t="s">
        <v>147</v>
      </c>
      <c r="O5" s="53" t="s">
        <v>37</v>
      </c>
      <c r="P5" s="53" t="s">
        <v>38</v>
      </c>
      <c r="Q5" s="53" t="s">
        <v>39</v>
      </c>
      <c r="R5" s="53" t="s">
        <v>64</v>
      </c>
      <c r="S5" s="53" t="s">
        <v>42</v>
      </c>
      <c r="T5" s="53" t="s">
        <v>43</v>
      </c>
      <c r="U5" s="53" t="s">
        <v>44</v>
      </c>
      <c r="V5" s="53" t="s">
        <v>45</v>
      </c>
      <c r="W5" s="53" t="s">
        <v>46</v>
      </c>
    </row>
    <row r="6" ht="18.75" customHeight="1" spans="1:23">
      <c r="A6" s="53"/>
      <c r="B6" s="53"/>
      <c r="C6" s="53"/>
      <c r="D6" s="53"/>
      <c r="E6" s="53"/>
      <c r="F6" s="53"/>
      <c r="G6" s="53"/>
      <c r="H6" s="54"/>
      <c r="I6" s="54" t="s">
        <v>150</v>
      </c>
      <c r="J6" s="53" t="s">
        <v>151</v>
      </c>
      <c r="K6" s="53" t="s">
        <v>152</v>
      </c>
      <c r="L6" s="53" t="s">
        <v>153</v>
      </c>
      <c r="M6" s="53" t="s">
        <v>154</v>
      </c>
      <c r="N6" s="53" t="s">
        <v>36</v>
      </c>
      <c r="O6" s="53" t="s">
        <v>37</v>
      </c>
      <c r="P6" s="53" t="s">
        <v>38</v>
      </c>
      <c r="Q6" s="53"/>
      <c r="R6" s="53" t="s">
        <v>35</v>
      </c>
      <c r="S6" s="53" t="s">
        <v>42</v>
      </c>
      <c r="T6" s="53" t="s">
        <v>43</v>
      </c>
      <c r="U6" s="53" t="s">
        <v>44</v>
      </c>
      <c r="V6" s="53" t="s">
        <v>45</v>
      </c>
      <c r="W6" s="53" t="s">
        <v>46</v>
      </c>
    </row>
    <row r="7" ht="22.65" customHeight="1" spans="1:23">
      <c r="A7" s="53"/>
      <c r="B7" s="53"/>
      <c r="C7" s="53"/>
      <c r="D7" s="53"/>
      <c r="E7" s="53"/>
      <c r="F7" s="53"/>
      <c r="G7" s="53"/>
      <c r="H7" s="54"/>
      <c r="I7" s="54" t="s">
        <v>35</v>
      </c>
      <c r="J7" s="53"/>
      <c r="K7" s="53"/>
      <c r="L7" s="53"/>
      <c r="M7" s="53"/>
      <c r="N7" s="53"/>
      <c r="O7" s="53"/>
      <c r="P7" s="53"/>
      <c r="Q7" s="53"/>
      <c r="R7" s="53"/>
      <c r="S7" s="53"/>
      <c r="T7" s="53"/>
      <c r="U7" s="53"/>
      <c r="V7" s="53"/>
      <c r="W7" s="53"/>
    </row>
    <row r="8" ht="18.75" customHeight="1" spans="1:23">
      <c r="A8" s="54" t="s">
        <v>47</v>
      </c>
      <c r="B8" s="54">
        <v>2</v>
      </c>
      <c r="C8" s="54">
        <v>3</v>
      </c>
      <c r="D8" s="54">
        <v>4</v>
      </c>
      <c r="E8" s="54">
        <v>5</v>
      </c>
      <c r="F8" s="54">
        <v>6</v>
      </c>
      <c r="G8" s="54">
        <v>7</v>
      </c>
      <c r="H8" s="54">
        <v>8</v>
      </c>
      <c r="I8" s="54">
        <v>9</v>
      </c>
      <c r="J8" s="54">
        <v>10</v>
      </c>
      <c r="K8" s="54">
        <v>11</v>
      </c>
      <c r="L8" s="54">
        <v>12</v>
      </c>
      <c r="M8" s="54">
        <v>13</v>
      </c>
      <c r="N8" s="54">
        <v>14</v>
      </c>
      <c r="O8" s="54">
        <v>15</v>
      </c>
      <c r="P8" s="54">
        <v>16</v>
      </c>
      <c r="Q8" s="54">
        <v>17</v>
      </c>
      <c r="R8" s="54">
        <v>18</v>
      </c>
      <c r="S8" s="54">
        <v>19</v>
      </c>
      <c r="T8" s="54">
        <v>20</v>
      </c>
      <c r="U8" s="54">
        <v>21</v>
      </c>
      <c r="V8" s="54">
        <v>22</v>
      </c>
      <c r="W8" s="54">
        <v>23</v>
      </c>
    </row>
    <row r="9" ht="18.75" customHeight="1" spans="1:23">
      <c r="A9" s="6" t="s">
        <v>57</v>
      </c>
      <c r="B9" s="6"/>
      <c r="C9" s="7"/>
      <c r="D9" s="6"/>
      <c r="E9" s="6"/>
      <c r="F9" s="6"/>
      <c r="G9" s="6"/>
      <c r="H9" s="17">
        <v>6968127.04</v>
      </c>
      <c r="I9" s="17">
        <v>6968127.04</v>
      </c>
      <c r="J9" s="17"/>
      <c r="K9" s="17"/>
      <c r="L9" s="17">
        <v>6968127.04</v>
      </c>
      <c r="M9" s="17"/>
      <c r="N9" s="17"/>
      <c r="O9" s="17"/>
      <c r="P9" s="17"/>
      <c r="Q9" s="17"/>
      <c r="R9" s="17"/>
      <c r="S9" s="17"/>
      <c r="T9" s="17"/>
      <c r="U9" s="17"/>
      <c r="V9" s="17"/>
      <c r="W9" s="17"/>
    </row>
    <row r="10" ht="18.75" customHeight="1" spans="1:23">
      <c r="A10" s="55" t="s">
        <v>57</v>
      </c>
      <c r="B10" s="6" t="s">
        <v>155</v>
      </c>
      <c r="C10" s="7" t="s">
        <v>156</v>
      </c>
      <c r="D10" s="6" t="s">
        <v>77</v>
      </c>
      <c r="E10" s="6" t="s">
        <v>78</v>
      </c>
      <c r="F10" s="6" t="s">
        <v>157</v>
      </c>
      <c r="G10" s="6" t="s">
        <v>158</v>
      </c>
      <c r="H10" s="17">
        <v>56520</v>
      </c>
      <c r="I10" s="17">
        <v>56520</v>
      </c>
      <c r="J10" s="17"/>
      <c r="K10" s="17"/>
      <c r="L10" s="17">
        <v>56520</v>
      </c>
      <c r="M10" s="17"/>
      <c r="N10" s="17"/>
      <c r="O10" s="17"/>
      <c r="P10" s="21"/>
      <c r="Q10" s="17"/>
      <c r="R10" s="17"/>
      <c r="S10" s="17"/>
      <c r="T10" s="17"/>
      <c r="U10" s="17"/>
      <c r="V10" s="17"/>
      <c r="W10" s="17"/>
    </row>
    <row r="11" ht="18.75" customHeight="1" spans="1:23">
      <c r="A11" s="55" t="s">
        <v>57</v>
      </c>
      <c r="B11" s="6" t="s">
        <v>155</v>
      </c>
      <c r="C11" s="7" t="s">
        <v>156</v>
      </c>
      <c r="D11" s="6" t="s">
        <v>77</v>
      </c>
      <c r="E11" s="6" t="s">
        <v>78</v>
      </c>
      <c r="F11" s="6" t="s">
        <v>159</v>
      </c>
      <c r="G11" s="6" t="s">
        <v>160</v>
      </c>
      <c r="H11" s="17">
        <v>4500</v>
      </c>
      <c r="I11" s="17">
        <v>4500</v>
      </c>
      <c r="J11" s="17"/>
      <c r="K11" s="17"/>
      <c r="L11" s="17">
        <v>4500</v>
      </c>
      <c r="M11" s="17"/>
      <c r="N11" s="17"/>
      <c r="O11" s="17"/>
      <c r="P11" s="21"/>
      <c r="Q11" s="17"/>
      <c r="R11" s="17"/>
      <c r="S11" s="17"/>
      <c r="T11" s="17"/>
      <c r="U11" s="17"/>
      <c r="V11" s="17"/>
      <c r="W11" s="17"/>
    </row>
    <row r="12" ht="18.75" customHeight="1" spans="1:23">
      <c r="A12" s="55" t="s">
        <v>57</v>
      </c>
      <c r="B12" s="6" t="s">
        <v>155</v>
      </c>
      <c r="C12" s="7" t="s">
        <v>156</v>
      </c>
      <c r="D12" s="6" t="s">
        <v>77</v>
      </c>
      <c r="E12" s="6" t="s">
        <v>78</v>
      </c>
      <c r="F12" s="6" t="s">
        <v>161</v>
      </c>
      <c r="G12" s="6" t="s">
        <v>162</v>
      </c>
      <c r="H12" s="17">
        <v>15000</v>
      </c>
      <c r="I12" s="17">
        <v>15000</v>
      </c>
      <c r="J12" s="17"/>
      <c r="K12" s="17"/>
      <c r="L12" s="17">
        <v>15000</v>
      </c>
      <c r="M12" s="17"/>
      <c r="N12" s="17"/>
      <c r="O12" s="17"/>
      <c r="P12" s="21"/>
      <c r="Q12" s="17"/>
      <c r="R12" s="17"/>
      <c r="S12" s="17"/>
      <c r="T12" s="17"/>
      <c r="U12" s="17"/>
      <c r="V12" s="17"/>
      <c r="W12" s="17"/>
    </row>
    <row r="13" ht="18.75" customHeight="1" spans="1:23">
      <c r="A13" s="55" t="s">
        <v>57</v>
      </c>
      <c r="B13" s="6" t="s">
        <v>155</v>
      </c>
      <c r="C13" s="7" t="s">
        <v>156</v>
      </c>
      <c r="D13" s="6" t="s">
        <v>77</v>
      </c>
      <c r="E13" s="6" t="s">
        <v>78</v>
      </c>
      <c r="F13" s="6" t="s">
        <v>163</v>
      </c>
      <c r="G13" s="6" t="s">
        <v>164</v>
      </c>
      <c r="H13" s="17">
        <v>15000</v>
      </c>
      <c r="I13" s="17">
        <v>15000</v>
      </c>
      <c r="J13" s="17"/>
      <c r="K13" s="17"/>
      <c r="L13" s="17">
        <v>15000</v>
      </c>
      <c r="M13" s="17"/>
      <c r="N13" s="17"/>
      <c r="O13" s="17"/>
      <c r="P13" s="21"/>
      <c r="Q13" s="17"/>
      <c r="R13" s="17"/>
      <c r="S13" s="17"/>
      <c r="T13" s="17"/>
      <c r="U13" s="17"/>
      <c r="V13" s="17"/>
      <c r="W13" s="17"/>
    </row>
    <row r="14" ht="18.75" customHeight="1" spans="1:23">
      <c r="A14" s="55" t="s">
        <v>57</v>
      </c>
      <c r="B14" s="6" t="s">
        <v>155</v>
      </c>
      <c r="C14" s="7" t="s">
        <v>156</v>
      </c>
      <c r="D14" s="6" t="s">
        <v>77</v>
      </c>
      <c r="E14" s="6" t="s">
        <v>78</v>
      </c>
      <c r="F14" s="6" t="s">
        <v>165</v>
      </c>
      <c r="G14" s="6" t="s">
        <v>166</v>
      </c>
      <c r="H14" s="17">
        <v>6000</v>
      </c>
      <c r="I14" s="17">
        <v>6000</v>
      </c>
      <c r="J14" s="17"/>
      <c r="K14" s="17"/>
      <c r="L14" s="17">
        <v>6000</v>
      </c>
      <c r="M14" s="17"/>
      <c r="N14" s="17"/>
      <c r="O14" s="17"/>
      <c r="P14" s="21"/>
      <c r="Q14" s="17"/>
      <c r="R14" s="17"/>
      <c r="S14" s="17"/>
      <c r="T14" s="17"/>
      <c r="U14" s="17"/>
      <c r="V14" s="17"/>
      <c r="W14" s="17"/>
    </row>
    <row r="15" ht="18.75" customHeight="1" spans="1:23">
      <c r="A15" s="55" t="s">
        <v>57</v>
      </c>
      <c r="B15" s="6" t="s">
        <v>155</v>
      </c>
      <c r="C15" s="7" t="s">
        <v>156</v>
      </c>
      <c r="D15" s="6" t="s">
        <v>77</v>
      </c>
      <c r="E15" s="6" t="s">
        <v>78</v>
      </c>
      <c r="F15" s="6" t="s">
        <v>165</v>
      </c>
      <c r="G15" s="6" t="s">
        <v>166</v>
      </c>
      <c r="H15" s="17">
        <v>1200</v>
      </c>
      <c r="I15" s="17">
        <v>1200</v>
      </c>
      <c r="J15" s="17"/>
      <c r="K15" s="17"/>
      <c r="L15" s="17">
        <v>1200</v>
      </c>
      <c r="M15" s="17"/>
      <c r="N15" s="17"/>
      <c r="O15" s="17"/>
      <c r="P15" s="21"/>
      <c r="Q15" s="17"/>
      <c r="R15" s="17"/>
      <c r="S15" s="17"/>
      <c r="T15" s="17"/>
      <c r="U15" s="17"/>
      <c r="V15" s="17"/>
      <c r="W15" s="17"/>
    </row>
    <row r="16" ht="18.75" customHeight="1" spans="1:23">
      <c r="A16" s="55" t="s">
        <v>57</v>
      </c>
      <c r="B16" s="6" t="s">
        <v>155</v>
      </c>
      <c r="C16" s="7" t="s">
        <v>156</v>
      </c>
      <c r="D16" s="6" t="s">
        <v>77</v>
      </c>
      <c r="E16" s="6" t="s">
        <v>78</v>
      </c>
      <c r="F16" s="6" t="s">
        <v>167</v>
      </c>
      <c r="G16" s="6" t="s">
        <v>168</v>
      </c>
      <c r="H16" s="17">
        <v>20220</v>
      </c>
      <c r="I16" s="17">
        <v>20220</v>
      </c>
      <c r="J16" s="17"/>
      <c r="K16" s="17"/>
      <c r="L16" s="17">
        <v>20220</v>
      </c>
      <c r="M16" s="17"/>
      <c r="N16" s="17"/>
      <c r="O16" s="17"/>
      <c r="P16" s="21"/>
      <c r="Q16" s="17"/>
      <c r="R16" s="17"/>
      <c r="S16" s="17"/>
      <c r="T16" s="17"/>
      <c r="U16" s="17"/>
      <c r="V16" s="17"/>
      <c r="W16" s="17"/>
    </row>
    <row r="17" ht="18.75" customHeight="1" spans="1:23">
      <c r="A17" s="55" t="s">
        <v>57</v>
      </c>
      <c r="B17" s="6" t="s">
        <v>155</v>
      </c>
      <c r="C17" s="7" t="s">
        <v>156</v>
      </c>
      <c r="D17" s="6" t="s">
        <v>77</v>
      </c>
      <c r="E17" s="6" t="s">
        <v>78</v>
      </c>
      <c r="F17" s="6" t="s">
        <v>169</v>
      </c>
      <c r="G17" s="6" t="s">
        <v>170</v>
      </c>
      <c r="H17" s="17">
        <v>19800</v>
      </c>
      <c r="I17" s="17">
        <v>19800</v>
      </c>
      <c r="J17" s="17"/>
      <c r="K17" s="17"/>
      <c r="L17" s="17">
        <v>19800</v>
      </c>
      <c r="M17" s="17"/>
      <c r="N17" s="17"/>
      <c r="O17" s="17"/>
      <c r="P17" s="21"/>
      <c r="Q17" s="17"/>
      <c r="R17" s="17"/>
      <c r="S17" s="17"/>
      <c r="T17" s="17"/>
      <c r="U17" s="17"/>
      <c r="V17" s="17"/>
      <c r="W17" s="17"/>
    </row>
    <row r="18" ht="18.75" customHeight="1" spans="1:23">
      <c r="A18" s="55" t="s">
        <v>57</v>
      </c>
      <c r="B18" s="6" t="s">
        <v>155</v>
      </c>
      <c r="C18" s="7" t="s">
        <v>156</v>
      </c>
      <c r="D18" s="6" t="s">
        <v>81</v>
      </c>
      <c r="E18" s="6" t="s">
        <v>82</v>
      </c>
      <c r="F18" s="6" t="s">
        <v>157</v>
      </c>
      <c r="G18" s="6" t="s">
        <v>158</v>
      </c>
      <c r="H18" s="17">
        <v>77380</v>
      </c>
      <c r="I18" s="17">
        <v>77380</v>
      </c>
      <c r="J18" s="17"/>
      <c r="K18" s="17"/>
      <c r="L18" s="17">
        <v>77380</v>
      </c>
      <c r="M18" s="17"/>
      <c r="N18" s="17"/>
      <c r="O18" s="17"/>
      <c r="P18" s="21"/>
      <c r="Q18" s="17"/>
      <c r="R18" s="17"/>
      <c r="S18" s="17"/>
      <c r="T18" s="17"/>
      <c r="U18" s="17"/>
      <c r="V18" s="17"/>
      <c r="W18" s="17"/>
    </row>
    <row r="19" ht="18.75" customHeight="1" spans="1:23">
      <c r="A19" s="55" t="s">
        <v>57</v>
      </c>
      <c r="B19" s="6" t="s">
        <v>155</v>
      </c>
      <c r="C19" s="7" t="s">
        <v>156</v>
      </c>
      <c r="D19" s="6" t="s">
        <v>81</v>
      </c>
      <c r="E19" s="6" t="s">
        <v>82</v>
      </c>
      <c r="F19" s="6" t="s">
        <v>165</v>
      </c>
      <c r="G19" s="6" t="s">
        <v>166</v>
      </c>
      <c r="H19" s="17">
        <v>2000</v>
      </c>
      <c r="I19" s="17">
        <v>2000</v>
      </c>
      <c r="J19" s="17"/>
      <c r="K19" s="17"/>
      <c r="L19" s="17">
        <v>2000</v>
      </c>
      <c r="M19" s="17"/>
      <c r="N19" s="17"/>
      <c r="O19" s="17"/>
      <c r="P19" s="21"/>
      <c r="Q19" s="17"/>
      <c r="R19" s="17"/>
      <c r="S19" s="17"/>
      <c r="T19" s="17"/>
      <c r="U19" s="17"/>
      <c r="V19" s="17"/>
      <c r="W19" s="17"/>
    </row>
    <row r="20" ht="18.75" customHeight="1" spans="1:23">
      <c r="A20" s="55" t="s">
        <v>57</v>
      </c>
      <c r="B20" s="6" t="s">
        <v>155</v>
      </c>
      <c r="C20" s="7" t="s">
        <v>156</v>
      </c>
      <c r="D20" s="6" t="s">
        <v>81</v>
      </c>
      <c r="E20" s="6" t="s">
        <v>82</v>
      </c>
      <c r="F20" s="6" t="s">
        <v>169</v>
      </c>
      <c r="G20" s="6" t="s">
        <v>170</v>
      </c>
      <c r="H20" s="17">
        <v>16200</v>
      </c>
      <c r="I20" s="17">
        <v>16200</v>
      </c>
      <c r="J20" s="17"/>
      <c r="K20" s="17"/>
      <c r="L20" s="17">
        <v>16200</v>
      </c>
      <c r="M20" s="17"/>
      <c r="N20" s="17"/>
      <c r="O20" s="17"/>
      <c r="P20" s="21"/>
      <c r="Q20" s="17"/>
      <c r="R20" s="17"/>
      <c r="S20" s="17"/>
      <c r="T20" s="17"/>
      <c r="U20" s="17"/>
      <c r="V20" s="17"/>
      <c r="W20" s="17"/>
    </row>
    <row r="21" ht="18.75" customHeight="1" spans="1:23">
      <c r="A21" s="55" t="s">
        <v>57</v>
      </c>
      <c r="B21" s="6" t="s">
        <v>171</v>
      </c>
      <c r="C21" s="7" t="s">
        <v>172</v>
      </c>
      <c r="D21" s="6" t="s">
        <v>77</v>
      </c>
      <c r="E21" s="6" t="s">
        <v>78</v>
      </c>
      <c r="F21" s="6" t="s">
        <v>173</v>
      </c>
      <c r="G21" s="6" t="s">
        <v>174</v>
      </c>
      <c r="H21" s="17">
        <v>1046628</v>
      </c>
      <c r="I21" s="17">
        <v>1046628</v>
      </c>
      <c r="J21" s="17"/>
      <c r="K21" s="17"/>
      <c r="L21" s="17">
        <v>1046628</v>
      </c>
      <c r="M21" s="17"/>
      <c r="N21" s="17"/>
      <c r="O21" s="17"/>
      <c r="P21" s="21"/>
      <c r="Q21" s="17"/>
      <c r="R21" s="17"/>
      <c r="S21" s="17"/>
      <c r="T21" s="17"/>
      <c r="U21" s="17"/>
      <c r="V21" s="17"/>
      <c r="W21" s="17"/>
    </row>
    <row r="22" ht="18.75" customHeight="1" spans="1:23">
      <c r="A22" s="55" t="s">
        <v>57</v>
      </c>
      <c r="B22" s="6" t="s">
        <v>171</v>
      </c>
      <c r="C22" s="7" t="s">
        <v>172</v>
      </c>
      <c r="D22" s="6" t="s">
        <v>77</v>
      </c>
      <c r="E22" s="6" t="s">
        <v>78</v>
      </c>
      <c r="F22" s="6" t="s">
        <v>175</v>
      </c>
      <c r="G22" s="6" t="s">
        <v>176</v>
      </c>
      <c r="H22" s="17">
        <v>1291500</v>
      </c>
      <c r="I22" s="17">
        <v>1291500</v>
      </c>
      <c r="J22" s="17"/>
      <c r="K22" s="17"/>
      <c r="L22" s="17">
        <v>1291500</v>
      </c>
      <c r="M22" s="17"/>
      <c r="N22" s="17"/>
      <c r="O22" s="17"/>
      <c r="P22" s="21"/>
      <c r="Q22" s="17"/>
      <c r="R22" s="17"/>
      <c r="S22" s="17"/>
      <c r="T22" s="17"/>
      <c r="U22" s="17"/>
      <c r="V22" s="17"/>
      <c r="W22" s="17"/>
    </row>
    <row r="23" ht="18.75" customHeight="1" spans="1:23">
      <c r="A23" s="55" t="s">
        <v>57</v>
      </c>
      <c r="B23" s="6" t="s">
        <v>171</v>
      </c>
      <c r="C23" s="7" t="s">
        <v>172</v>
      </c>
      <c r="D23" s="6" t="s">
        <v>77</v>
      </c>
      <c r="E23" s="6" t="s">
        <v>78</v>
      </c>
      <c r="F23" s="6" t="s">
        <v>177</v>
      </c>
      <c r="G23" s="6" t="s">
        <v>178</v>
      </c>
      <c r="H23" s="17">
        <v>6600</v>
      </c>
      <c r="I23" s="17">
        <v>6600</v>
      </c>
      <c r="J23" s="17"/>
      <c r="K23" s="17"/>
      <c r="L23" s="17">
        <v>6600</v>
      </c>
      <c r="M23" s="17"/>
      <c r="N23" s="17"/>
      <c r="O23" s="17"/>
      <c r="P23" s="21"/>
      <c r="Q23" s="17"/>
      <c r="R23" s="17"/>
      <c r="S23" s="17"/>
      <c r="T23" s="17"/>
      <c r="U23" s="17"/>
      <c r="V23" s="17"/>
      <c r="W23" s="17"/>
    </row>
    <row r="24" ht="18.75" customHeight="1" spans="1:23">
      <c r="A24" s="55" t="s">
        <v>57</v>
      </c>
      <c r="B24" s="6" t="s">
        <v>171</v>
      </c>
      <c r="C24" s="7" t="s">
        <v>172</v>
      </c>
      <c r="D24" s="6" t="s">
        <v>77</v>
      </c>
      <c r="E24" s="6" t="s">
        <v>78</v>
      </c>
      <c r="F24" s="6" t="s">
        <v>177</v>
      </c>
      <c r="G24" s="6" t="s">
        <v>178</v>
      </c>
      <c r="H24" s="17">
        <v>87219</v>
      </c>
      <c r="I24" s="17">
        <v>87219</v>
      </c>
      <c r="J24" s="17"/>
      <c r="K24" s="17"/>
      <c r="L24" s="17">
        <v>87219</v>
      </c>
      <c r="M24" s="17"/>
      <c r="N24" s="17"/>
      <c r="O24" s="17"/>
      <c r="P24" s="21"/>
      <c r="Q24" s="17"/>
      <c r="R24" s="17"/>
      <c r="S24" s="17"/>
      <c r="T24" s="17"/>
      <c r="U24" s="17"/>
      <c r="V24" s="17"/>
      <c r="W24" s="17"/>
    </row>
    <row r="25" ht="18.75" customHeight="1" spans="1:23">
      <c r="A25" s="55" t="s">
        <v>57</v>
      </c>
      <c r="B25" s="6" t="s">
        <v>171</v>
      </c>
      <c r="C25" s="7" t="s">
        <v>172</v>
      </c>
      <c r="D25" s="6" t="s">
        <v>109</v>
      </c>
      <c r="E25" s="6" t="s">
        <v>110</v>
      </c>
      <c r="F25" s="6" t="s">
        <v>175</v>
      </c>
      <c r="G25" s="6" t="s">
        <v>176</v>
      </c>
      <c r="H25" s="17">
        <v>29364</v>
      </c>
      <c r="I25" s="17">
        <v>29364</v>
      </c>
      <c r="J25" s="17"/>
      <c r="K25" s="17"/>
      <c r="L25" s="17">
        <v>29364</v>
      </c>
      <c r="M25" s="17"/>
      <c r="N25" s="17"/>
      <c r="O25" s="17"/>
      <c r="P25" s="21"/>
      <c r="Q25" s="17"/>
      <c r="R25" s="17"/>
      <c r="S25" s="17"/>
      <c r="T25" s="17"/>
      <c r="U25" s="17"/>
      <c r="V25" s="17"/>
      <c r="W25" s="17"/>
    </row>
    <row r="26" ht="18.75" customHeight="1" spans="1:23">
      <c r="A26" s="55" t="s">
        <v>57</v>
      </c>
      <c r="B26" s="6" t="s">
        <v>179</v>
      </c>
      <c r="C26" s="7" t="s">
        <v>180</v>
      </c>
      <c r="D26" s="6" t="s">
        <v>81</v>
      </c>
      <c r="E26" s="6" t="s">
        <v>82</v>
      </c>
      <c r="F26" s="6" t="s">
        <v>173</v>
      </c>
      <c r="G26" s="6" t="s">
        <v>174</v>
      </c>
      <c r="H26" s="17">
        <v>661740</v>
      </c>
      <c r="I26" s="17">
        <v>661740</v>
      </c>
      <c r="J26" s="17"/>
      <c r="K26" s="17"/>
      <c r="L26" s="17">
        <v>661740</v>
      </c>
      <c r="M26" s="17"/>
      <c r="N26" s="17"/>
      <c r="O26" s="17"/>
      <c r="P26" s="21"/>
      <c r="Q26" s="17"/>
      <c r="R26" s="17"/>
      <c r="S26" s="17"/>
      <c r="T26" s="17"/>
      <c r="U26" s="17"/>
      <c r="V26" s="17"/>
      <c r="W26" s="17"/>
    </row>
    <row r="27" ht="18.75" customHeight="1" spans="1:23">
      <c r="A27" s="55" t="s">
        <v>57</v>
      </c>
      <c r="B27" s="6" t="s">
        <v>179</v>
      </c>
      <c r="C27" s="7" t="s">
        <v>180</v>
      </c>
      <c r="D27" s="6" t="s">
        <v>81</v>
      </c>
      <c r="E27" s="6" t="s">
        <v>82</v>
      </c>
      <c r="F27" s="6" t="s">
        <v>175</v>
      </c>
      <c r="G27" s="6" t="s">
        <v>176</v>
      </c>
      <c r="H27" s="17">
        <v>50820</v>
      </c>
      <c r="I27" s="17">
        <v>50820</v>
      </c>
      <c r="J27" s="17"/>
      <c r="K27" s="17"/>
      <c r="L27" s="17">
        <v>50820</v>
      </c>
      <c r="M27" s="17"/>
      <c r="N27" s="17"/>
      <c r="O27" s="17"/>
      <c r="P27" s="21"/>
      <c r="Q27" s="17"/>
      <c r="R27" s="17"/>
      <c r="S27" s="17"/>
      <c r="T27" s="17"/>
      <c r="U27" s="17"/>
      <c r="V27" s="17"/>
      <c r="W27" s="17"/>
    </row>
    <row r="28" ht="18.75" customHeight="1" spans="1:23">
      <c r="A28" s="55" t="s">
        <v>57</v>
      </c>
      <c r="B28" s="6" t="s">
        <v>179</v>
      </c>
      <c r="C28" s="7" t="s">
        <v>180</v>
      </c>
      <c r="D28" s="6" t="s">
        <v>81</v>
      </c>
      <c r="E28" s="6" t="s">
        <v>82</v>
      </c>
      <c r="F28" s="6" t="s">
        <v>177</v>
      </c>
      <c r="G28" s="6" t="s">
        <v>178</v>
      </c>
      <c r="H28" s="17">
        <v>5400</v>
      </c>
      <c r="I28" s="17">
        <v>5400</v>
      </c>
      <c r="J28" s="17"/>
      <c r="K28" s="17"/>
      <c r="L28" s="17">
        <v>5400</v>
      </c>
      <c r="M28" s="17"/>
      <c r="N28" s="17"/>
      <c r="O28" s="17"/>
      <c r="P28" s="21"/>
      <c r="Q28" s="17"/>
      <c r="R28" s="17"/>
      <c r="S28" s="17"/>
      <c r="T28" s="17"/>
      <c r="U28" s="17"/>
      <c r="V28" s="17"/>
      <c r="W28" s="17"/>
    </row>
    <row r="29" ht="18.75" customHeight="1" spans="1:23">
      <c r="A29" s="55" t="s">
        <v>57</v>
      </c>
      <c r="B29" s="6" t="s">
        <v>179</v>
      </c>
      <c r="C29" s="7" t="s">
        <v>180</v>
      </c>
      <c r="D29" s="6" t="s">
        <v>81</v>
      </c>
      <c r="E29" s="6" t="s">
        <v>82</v>
      </c>
      <c r="F29" s="6" t="s">
        <v>181</v>
      </c>
      <c r="G29" s="6" t="s">
        <v>182</v>
      </c>
      <c r="H29" s="17">
        <v>55145</v>
      </c>
      <c r="I29" s="17">
        <v>55145</v>
      </c>
      <c r="J29" s="17"/>
      <c r="K29" s="17"/>
      <c r="L29" s="17">
        <v>55145</v>
      </c>
      <c r="M29" s="17"/>
      <c r="N29" s="17"/>
      <c r="O29" s="17"/>
      <c r="P29" s="21"/>
      <c r="Q29" s="17"/>
      <c r="R29" s="17"/>
      <c r="S29" s="17"/>
      <c r="T29" s="17"/>
      <c r="U29" s="17"/>
      <c r="V29" s="17"/>
      <c r="W29" s="17"/>
    </row>
    <row r="30" ht="18.75" customHeight="1" spans="1:23">
      <c r="A30" s="55" t="s">
        <v>57</v>
      </c>
      <c r="B30" s="6" t="s">
        <v>179</v>
      </c>
      <c r="C30" s="7" t="s">
        <v>180</v>
      </c>
      <c r="D30" s="6" t="s">
        <v>81</v>
      </c>
      <c r="E30" s="6" t="s">
        <v>82</v>
      </c>
      <c r="F30" s="6" t="s">
        <v>181</v>
      </c>
      <c r="G30" s="6" t="s">
        <v>182</v>
      </c>
      <c r="H30" s="17">
        <v>270696</v>
      </c>
      <c r="I30" s="17">
        <v>270696</v>
      </c>
      <c r="J30" s="17"/>
      <c r="K30" s="17"/>
      <c r="L30" s="17">
        <v>270696</v>
      </c>
      <c r="M30" s="17"/>
      <c r="N30" s="17"/>
      <c r="O30" s="17"/>
      <c r="P30" s="21"/>
      <c r="Q30" s="17"/>
      <c r="R30" s="17"/>
      <c r="S30" s="17"/>
      <c r="T30" s="17"/>
      <c r="U30" s="17"/>
      <c r="V30" s="17"/>
      <c r="W30" s="17"/>
    </row>
    <row r="31" ht="18.75" customHeight="1" spans="1:23">
      <c r="A31" s="55" t="s">
        <v>57</v>
      </c>
      <c r="B31" s="6" t="s">
        <v>179</v>
      </c>
      <c r="C31" s="7" t="s">
        <v>180</v>
      </c>
      <c r="D31" s="6" t="s">
        <v>81</v>
      </c>
      <c r="E31" s="6" t="s">
        <v>82</v>
      </c>
      <c r="F31" s="6" t="s">
        <v>181</v>
      </c>
      <c r="G31" s="6" t="s">
        <v>182</v>
      </c>
      <c r="H31" s="17">
        <v>272220</v>
      </c>
      <c r="I31" s="17">
        <v>272220</v>
      </c>
      <c r="J31" s="17"/>
      <c r="K31" s="17"/>
      <c r="L31" s="17">
        <v>272220</v>
      </c>
      <c r="M31" s="17"/>
      <c r="N31" s="17"/>
      <c r="O31" s="17"/>
      <c r="P31" s="21"/>
      <c r="Q31" s="17"/>
      <c r="R31" s="17"/>
      <c r="S31" s="17"/>
      <c r="T31" s="17"/>
      <c r="U31" s="17"/>
      <c r="V31" s="17"/>
      <c r="W31" s="17"/>
    </row>
    <row r="32" ht="18.75" customHeight="1" spans="1:23">
      <c r="A32" s="55" t="s">
        <v>57</v>
      </c>
      <c r="B32" s="6" t="s">
        <v>179</v>
      </c>
      <c r="C32" s="7" t="s">
        <v>180</v>
      </c>
      <c r="D32" s="6" t="s">
        <v>81</v>
      </c>
      <c r="E32" s="6" t="s">
        <v>82</v>
      </c>
      <c r="F32" s="6" t="s">
        <v>181</v>
      </c>
      <c r="G32" s="6" t="s">
        <v>182</v>
      </c>
      <c r="H32" s="17">
        <v>151740</v>
      </c>
      <c r="I32" s="17">
        <v>151740</v>
      </c>
      <c r="J32" s="17"/>
      <c r="K32" s="17"/>
      <c r="L32" s="17">
        <v>151740</v>
      </c>
      <c r="M32" s="17"/>
      <c r="N32" s="17"/>
      <c r="O32" s="17"/>
      <c r="P32" s="21"/>
      <c r="Q32" s="17"/>
      <c r="R32" s="17"/>
      <c r="S32" s="17"/>
      <c r="T32" s="17"/>
      <c r="U32" s="17"/>
      <c r="V32" s="17"/>
      <c r="W32" s="17"/>
    </row>
    <row r="33" ht="18.75" customHeight="1" spans="1:23">
      <c r="A33" s="55" t="s">
        <v>57</v>
      </c>
      <c r="B33" s="6" t="s">
        <v>179</v>
      </c>
      <c r="C33" s="7" t="s">
        <v>180</v>
      </c>
      <c r="D33" s="6" t="s">
        <v>109</v>
      </c>
      <c r="E33" s="6" t="s">
        <v>110</v>
      </c>
      <c r="F33" s="6" t="s">
        <v>175</v>
      </c>
      <c r="G33" s="6" t="s">
        <v>176</v>
      </c>
      <c r="H33" s="17">
        <v>33468</v>
      </c>
      <c r="I33" s="17">
        <v>33468</v>
      </c>
      <c r="J33" s="17"/>
      <c r="K33" s="17"/>
      <c r="L33" s="17">
        <v>33468</v>
      </c>
      <c r="M33" s="17"/>
      <c r="N33" s="17"/>
      <c r="O33" s="17"/>
      <c r="P33" s="21"/>
      <c r="Q33" s="17"/>
      <c r="R33" s="17"/>
      <c r="S33" s="17"/>
      <c r="T33" s="17"/>
      <c r="U33" s="17"/>
      <c r="V33" s="17"/>
      <c r="W33" s="17"/>
    </row>
    <row r="34" ht="18.75" customHeight="1" spans="1:23">
      <c r="A34" s="55" t="s">
        <v>57</v>
      </c>
      <c r="B34" s="6" t="s">
        <v>183</v>
      </c>
      <c r="C34" s="7" t="s">
        <v>184</v>
      </c>
      <c r="D34" s="6" t="s">
        <v>77</v>
      </c>
      <c r="E34" s="6" t="s">
        <v>78</v>
      </c>
      <c r="F34" s="6" t="s">
        <v>185</v>
      </c>
      <c r="G34" s="6" t="s">
        <v>186</v>
      </c>
      <c r="H34" s="17">
        <v>2468.77</v>
      </c>
      <c r="I34" s="17">
        <v>2468.77</v>
      </c>
      <c r="J34" s="17"/>
      <c r="K34" s="17"/>
      <c r="L34" s="17">
        <v>2468.77</v>
      </c>
      <c r="M34" s="17"/>
      <c r="N34" s="17"/>
      <c r="O34" s="17"/>
      <c r="P34" s="21"/>
      <c r="Q34" s="17"/>
      <c r="R34" s="17"/>
      <c r="S34" s="17"/>
      <c r="T34" s="17"/>
      <c r="U34" s="17"/>
      <c r="V34" s="17"/>
      <c r="W34" s="17"/>
    </row>
    <row r="35" ht="18.75" customHeight="1" spans="1:23">
      <c r="A35" s="55" t="s">
        <v>57</v>
      </c>
      <c r="B35" s="6" t="s">
        <v>183</v>
      </c>
      <c r="C35" s="7" t="s">
        <v>184</v>
      </c>
      <c r="D35" s="6" t="s">
        <v>81</v>
      </c>
      <c r="E35" s="6" t="s">
        <v>82</v>
      </c>
      <c r="F35" s="6" t="s">
        <v>185</v>
      </c>
      <c r="G35" s="6" t="s">
        <v>186</v>
      </c>
      <c r="H35" s="17">
        <v>12504.53</v>
      </c>
      <c r="I35" s="17">
        <v>12504.53</v>
      </c>
      <c r="J35" s="17"/>
      <c r="K35" s="17"/>
      <c r="L35" s="17">
        <v>12504.53</v>
      </c>
      <c r="M35" s="17"/>
      <c r="N35" s="17"/>
      <c r="O35" s="17"/>
      <c r="P35" s="21"/>
      <c r="Q35" s="17"/>
      <c r="R35" s="17"/>
      <c r="S35" s="17"/>
      <c r="T35" s="17"/>
      <c r="U35" s="17"/>
      <c r="V35" s="17"/>
      <c r="W35" s="17"/>
    </row>
    <row r="36" ht="18.75" customHeight="1" spans="1:23">
      <c r="A36" s="55" t="s">
        <v>57</v>
      </c>
      <c r="B36" s="6" t="s">
        <v>183</v>
      </c>
      <c r="C36" s="7" t="s">
        <v>184</v>
      </c>
      <c r="D36" s="6" t="s">
        <v>89</v>
      </c>
      <c r="E36" s="6" t="s">
        <v>90</v>
      </c>
      <c r="F36" s="6" t="s">
        <v>187</v>
      </c>
      <c r="G36" s="6" t="s">
        <v>188</v>
      </c>
      <c r="H36" s="17">
        <v>683523.2</v>
      </c>
      <c r="I36" s="17">
        <v>683523.2</v>
      </c>
      <c r="J36" s="17"/>
      <c r="K36" s="17"/>
      <c r="L36" s="17">
        <v>683523.2</v>
      </c>
      <c r="M36" s="17"/>
      <c r="N36" s="17"/>
      <c r="O36" s="17"/>
      <c r="P36" s="21"/>
      <c r="Q36" s="17"/>
      <c r="R36" s="17"/>
      <c r="S36" s="17"/>
      <c r="T36" s="17"/>
      <c r="U36" s="17"/>
      <c r="V36" s="17"/>
      <c r="W36" s="17"/>
    </row>
    <row r="37" ht="18.75" customHeight="1" spans="1:23">
      <c r="A37" s="55" t="s">
        <v>57</v>
      </c>
      <c r="B37" s="6" t="s">
        <v>183</v>
      </c>
      <c r="C37" s="7" t="s">
        <v>184</v>
      </c>
      <c r="D37" s="6" t="s">
        <v>95</v>
      </c>
      <c r="E37" s="6" t="s">
        <v>96</v>
      </c>
      <c r="F37" s="6" t="s">
        <v>189</v>
      </c>
      <c r="G37" s="6" t="s">
        <v>190</v>
      </c>
      <c r="H37" s="17">
        <v>206309.7</v>
      </c>
      <c r="I37" s="17">
        <v>206309.7</v>
      </c>
      <c r="J37" s="17"/>
      <c r="K37" s="17"/>
      <c r="L37" s="17">
        <v>206309.7</v>
      </c>
      <c r="M37" s="17"/>
      <c r="N37" s="17"/>
      <c r="O37" s="17"/>
      <c r="P37" s="21"/>
      <c r="Q37" s="17"/>
      <c r="R37" s="17"/>
      <c r="S37" s="17"/>
      <c r="T37" s="17"/>
      <c r="U37" s="17"/>
      <c r="V37" s="17"/>
      <c r="W37" s="17"/>
    </row>
    <row r="38" ht="18.75" customHeight="1" spans="1:23">
      <c r="A38" s="55" t="s">
        <v>57</v>
      </c>
      <c r="B38" s="6" t="s">
        <v>183</v>
      </c>
      <c r="C38" s="7" t="s">
        <v>184</v>
      </c>
      <c r="D38" s="6" t="s">
        <v>97</v>
      </c>
      <c r="E38" s="6" t="s">
        <v>98</v>
      </c>
      <c r="F38" s="6" t="s">
        <v>189</v>
      </c>
      <c r="G38" s="6" t="s">
        <v>190</v>
      </c>
      <c r="H38" s="17">
        <v>148267.96</v>
      </c>
      <c r="I38" s="17">
        <v>148267.96</v>
      </c>
      <c r="J38" s="17"/>
      <c r="K38" s="17"/>
      <c r="L38" s="17">
        <v>148267.96</v>
      </c>
      <c r="M38" s="17"/>
      <c r="N38" s="17"/>
      <c r="O38" s="17"/>
      <c r="P38" s="21"/>
      <c r="Q38" s="17"/>
      <c r="R38" s="17"/>
      <c r="S38" s="17"/>
      <c r="T38" s="17"/>
      <c r="U38" s="17"/>
      <c r="V38" s="17"/>
      <c r="W38" s="17"/>
    </row>
    <row r="39" ht="18.75" customHeight="1" spans="1:23">
      <c r="A39" s="55" t="s">
        <v>57</v>
      </c>
      <c r="B39" s="6" t="s">
        <v>183</v>
      </c>
      <c r="C39" s="7" t="s">
        <v>184</v>
      </c>
      <c r="D39" s="6" t="s">
        <v>99</v>
      </c>
      <c r="E39" s="6" t="s">
        <v>100</v>
      </c>
      <c r="F39" s="6" t="s">
        <v>191</v>
      </c>
      <c r="G39" s="6" t="s">
        <v>192</v>
      </c>
      <c r="H39" s="17">
        <v>220318.64</v>
      </c>
      <c r="I39" s="17">
        <v>220318.64</v>
      </c>
      <c r="J39" s="17"/>
      <c r="K39" s="17"/>
      <c r="L39" s="17">
        <v>220318.64</v>
      </c>
      <c r="M39" s="17"/>
      <c r="N39" s="17"/>
      <c r="O39" s="17"/>
      <c r="P39" s="21"/>
      <c r="Q39" s="17"/>
      <c r="R39" s="17"/>
      <c r="S39" s="17"/>
      <c r="T39" s="17"/>
      <c r="U39" s="17"/>
      <c r="V39" s="17"/>
      <c r="W39" s="17"/>
    </row>
    <row r="40" ht="18.75" customHeight="1" spans="1:23">
      <c r="A40" s="55" t="s">
        <v>57</v>
      </c>
      <c r="B40" s="6" t="s">
        <v>183</v>
      </c>
      <c r="C40" s="7" t="s">
        <v>184</v>
      </c>
      <c r="D40" s="6" t="s">
        <v>101</v>
      </c>
      <c r="E40" s="6" t="s">
        <v>102</v>
      </c>
      <c r="F40" s="6" t="s">
        <v>185</v>
      </c>
      <c r="G40" s="6" t="s">
        <v>186</v>
      </c>
      <c r="H40" s="17">
        <v>6354</v>
      </c>
      <c r="I40" s="17">
        <v>6354</v>
      </c>
      <c r="J40" s="17"/>
      <c r="K40" s="17"/>
      <c r="L40" s="17">
        <v>6354</v>
      </c>
      <c r="M40" s="17"/>
      <c r="N40" s="17"/>
      <c r="O40" s="17"/>
      <c r="P40" s="21"/>
      <c r="Q40" s="17"/>
      <c r="R40" s="17"/>
      <c r="S40" s="17"/>
      <c r="T40" s="17"/>
      <c r="U40" s="17"/>
      <c r="V40" s="17"/>
      <c r="W40" s="17"/>
    </row>
    <row r="41" ht="18.75" customHeight="1" spans="1:23">
      <c r="A41" s="55" t="s">
        <v>57</v>
      </c>
      <c r="B41" s="6" t="s">
        <v>183</v>
      </c>
      <c r="C41" s="7" t="s">
        <v>184</v>
      </c>
      <c r="D41" s="6" t="s">
        <v>101</v>
      </c>
      <c r="E41" s="6" t="s">
        <v>102</v>
      </c>
      <c r="F41" s="6" t="s">
        <v>185</v>
      </c>
      <c r="G41" s="6" t="s">
        <v>186</v>
      </c>
      <c r="H41" s="17">
        <v>13061</v>
      </c>
      <c r="I41" s="17">
        <v>13061</v>
      </c>
      <c r="J41" s="17"/>
      <c r="K41" s="17"/>
      <c r="L41" s="17">
        <v>13061</v>
      </c>
      <c r="M41" s="17"/>
      <c r="N41" s="17"/>
      <c r="O41" s="17"/>
      <c r="P41" s="21"/>
      <c r="Q41" s="17"/>
      <c r="R41" s="17"/>
      <c r="S41" s="17"/>
      <c r="T41" s="17"/>
      <c r="U41" s="17"/>
      <c r="V41" s="17"/>
      <c r="W41" s="17"/>
    </row>
    <row r="42" ht="18.75" customHeight="1" spans="1:23">
      <c r="A42" s="55" t="s">
        <v>57</v>
      </c>
      <c r="B42" s="6" t="s">
        <v>183</v>
      </c>
      <c r="C42" s="7" t="s">
        <v>184</v>
      </c>
      <c r="D42" s="6" t="s">
        <v>101</v>
      </c>
      <c r="E42" s="6" t="s">
        <v>102</v>
      </c>
      <c r="F42" s="6" t="s">
        <v>185</v>
      </c>
      <c r="G42" s="6" t="s">
        <v>186</v>
      </c>
      <c r="H42" s="17">
        <v>8544.04</v>
      </c>
      <c r="I42" s="17">
        <v>8544.04</v>
      </c>
      <c r="J42" s="17"/>
      <c r="K42" s="17"/>
      <c r="L42" s="17">
        <v>8544.04</v>
      </c>
      <c r="M42" s="17"/>
      <c r="N42" s="17"/>
      <c r="O42" s="17"/>
      <c r="P42" s="21"/>
      <c r="Q42" s="17"/>
      <c r="R42" s="17"/>
      <c r="S42" s="17"/>
      <c r="T42" s="17"/>
      <c r="U42" s="17"/>
      <c r="V42" s="17"/>
      <c r="W42" s="17"/>
    </row>
    <row r="43" ht="18.75" customHeight="1" spans="1:23">
      <c r="A43" s="55" t="s">
        <v>57</v>
      </c>
      <c r="B43" s="6" t="s">
        <v>193</v>
      </c>
      <c r="C43" s="7" t="s">
        <v>108</v>
      </c>
      <c r="D43" s="6" t="s">
        <v>107</v>
      </c>
      <c r="E43" s="6" t="s">
        <v>108</v>
      </c>
      <c r="F43" s="6" t="s">
        <v>194</v>
      </c>
      <c r="G43" s="6" t="s">
        <v>108</v>
      </c>
      <c r="H43" s="17">
        <v>546384</v>
      </c>
      <c r="I43" s="17">
        <v>546384</v>
      </c>
      <c r="J43" s="17"/>
      <c r="K43" s="17"/>
      <c r="L43" s="17">
        <v>546384</v>
      </c>
      <c r="M43" s="17"/>
      <c r="N43" s="17"/>
      <c r="O43" s="17"/>
      <c r="P43" s="21"/>
      <c r="Q43" s="17"/>
      <c r="R43" s="17"/>
      <c r="S43" s="17"/>
      <c r="T43" s="17"/>
      <c r="U43" s="17"/>
      <c r="V43" s="17"/>
      <c r="W43" s="17"/>
    </row>
    <row r="44" ht="18.75" customHeight="1" spans="1:23">
      <c r="A44" s="55" t="s">
        <v>57</v>
      </c>
      <c r="B44" s="6" t="s">
        <v>195</v>
      </c>
      <c r="C44" s="7" t="s">
        <v>196</v>
      </c>
      <c r="D44" s="6" t="s">
        <v>77</v>
      </c>
      <c r="E44" s="6" t="s">
        <v>78</v>
      </c>
      <c r="F44" s="6" t="s">
        <v>197</v>
      </c>
      <c r="G44" s="6" t="s">
        <v>198</v>
      </c>
      <c r="H44" s="17">
        <v>38800</v>
      </c>
      <c r="I44" s="17">
        <v>38800</v>
      </c>
      <c r="J44" s="17"/>
      <c r="K44" s="17"/>
      <c r="L44" s="17">
        <v>38800</v>
      </c>
      <c r="M44" s="17"/>
      <c r="N44" s="17"/>
      <c r="O44" s="17"/>
      <c r="P44" s="21"/>
      <c r="Q44" s="17"/>
      <c r="R44" s="17"/>
      <c r="S44" s="17"/>
      <c r="T44" s="17"/>
      <c r="U44" s="17"/>
      <c r="V44" s="17"/>
      <c r="W44" s="17"/>
    </row>
    <row r="45" ht="18.75" customHeight="1" spans="1:23">
      <c r="A45" s="55" t="s">
        <v>57</v>
      </c>
      <c r="B45" s="6" t="s">
        <v>199</v>
      </c>
      <c r="C45" s="7" t="s">
        <v>200</v>
      </c>
      <c r="D45" s="6" t="s">
        <v>77</v>
      </c>
      <c r="E45" s="6" t="s">
        <v>78</v>
      </c>
      <c r="F45" s="6" t="s">
        <v>201</v>
      </c>
      <c r="G45" s="6" t="s">
        <v>200</v>
      </c>
      <c r="H45" s="17">
        <v>54124.08</v>
      </c>
      <c r="I45" s="17">
        <v>54124.08</v>
      </c>
      <c r="J45" s="17"/>
      <c r="K45" s="17"/>
      <c r="L45" s="17">
        <v>54124.08</v>
      </c>
      <c r="M45" s="17"/>
      <c r="N45" s="17"/>
      <c r="O45" s="17"/>
      <c r="P45" s="21"/>
      <c r="Q45" s="17"/>
      <c r="R45" s="17"/>
      <c r="S45" s="17"/>
      <c r="T45" s="17"/>
      <c r="U45" s="17"/>
      <c r="V45" s="17"/>
      <c r="W45" s="17"/>
    </row>
    <row r="46" ht="18.75" customHeight="1" spans="1:23">
      <c r="A46" s="55" t="s">
        <v>57</v>
      </c>
      <c r="B46" s="6" t="s">
        <v>199</v>
      </c>
      <c r="C46" s="7" t="s">
        <v>200</v>
      </c>
      <c r="D46" s="6" t="s">
        <v>81</v>
      </c>
      <c r="E46" s="6" t="s">
        <v>82</v>
      </c>
      <c r="F46" s="6" t="s">
        <v>201</v>
      </c>
      <c r="G46" s="6" t="s">
        <v>200</v>
      </c>
      <c r="H46" s="17">
        <v>32967.12</v>
      </c>
      <c r="I46" s="17">
        <v>32967.12</v>
      </c>
      <c r="J46" s="17"/>
      <c r="K46" s="17"/>
      <c r="L46" s="17">
        <v>32967.12</v>
      </c>
      <c r="M46" s="17"/>
      <c r="N46" s="17"/>
      <c r="O46" s="17"/>
      <c r="P46" s="21"/>
      <c r="Q46" s="17"/>
      <c r="R46" s="17"/>
      <c r="S46" s="17"/>
      <c r="T46" s="17"/>
      <c r="U46" s="17"/>
      <c r="V46" s="17"/>
      <c r="W46" s="17"/>
    </row>
    <row r="47" ht="18.75" customHeight="1" spans="1:23">
      <c r="A47" s="55" t="s">
        <v>57</v>
      </c>
      <c r="B47" s="6" t="s">
        <v>202</v>
      </c>
      <c r="C47" s="7" t="s">
        <v>134</v>
      </c>
      <c r="D47" s="6" t="s">
        <v>77</v>
      </c>
      <c r="E47" s="6" t="s">
        <v>78</v>
      </c>
      <c r="F47" s="6" t="s">
        <v>203</v>
      </c>
      <c r="G47" s="6" t="s">
        <v>134</v>
      </c>
      <c r="H47" s="17">
        <v>12980</v>
      </c>
      <c r="I47" s="17">
        <v>12980</v>
      </c>
      <c r="J47" s="17"/>
      <c r="K47" s="17"/>
      <c r="L47" s="17">
        <v>12980</v>
      </c>
      <c r="M47" s="17"/>
      <c r="N47" s="17"/>
      <c r="O47" s="17"/>
      <c r="P47" s="21"/>
      <c r="Q47" s="17"/>
      <c r="R47" s="17"/>
      <c r="S47" s="17"/>
      <c r="T47" s="17"/>
      <c r="U47" s="17"/>
      <c r="V47" s="17"/>
      <c r="W47" s="17"/>
    </row>
    <row r="48" ht="18.75" customHeight="1" spans="1:23">
      <c r="A48" s="55" t="s">
        <v>57</v>
      </c>
      <c r="B48" s="6" t="s">
        <v>202</v>
      </c>
      <c r="C48" s="7" t="s">
        <v>134</v>
      </c>
      <c r="D48" s="6" t="s">
        <v>81</v>
      </c>
      <c r="E48" s="6" t="s">
        <v>82</v>
      </c>
      <c r="F48" s="6" t="s">
        <v>203</v>
      </c>
      <c r="G48" s="6" t="s">
        <v>134</v>
      </c>
      <c r="H48" s="17">
        <v>10620</v>
      </c>
      <c r="I48" s="17">
        <v>10620</v>
      </c>
      <c r="J48" s="17"/>
      <c r="K48" s="17"/>
      <c r="L48" s="17">
        <v>10620</v>
      </c>
      <c r="M48" s="17"/>
      <c r="N48" s="17"/>
      <c r="O48" s="17"/>
      <c r="P48" s="21"/>
      <c r="Q48" s="17"/>
      <c r="R48" s="17"/>
      <c r="S48" s="17"/>
      <c r="T48" s="17"/>
      <c r="U48" s="17"/>
      <c r="V48" s="17"/>
      <c r="W48" s="17"/>
    </row>
    <row r="49" ht="18.75" customHeight="1" spans="1:23">
      <c r="A49" s="55" t="s">
        <v>57</v>
      </c>
      <c r="B49" s="6" t="s">
        <v>204</v>
      </c>
      <c r="C49" s="7" t="s">
        <v>205</v>
      </c>
      <c r="D49" s="6" t="s">
        <v>77</v>
      </c>
      <c r="E49" s="6" t="s">
        <v>78</v>
      </c>
      <c r="F49" s="6" t="s">
        <v>167</v>
      </c>
      <c r="G49" s="6" t="s">
        <v>168</v>
      </c>
      <c r="H49" s="17">
        <v>202200</v>
      </c>
      <c r="I49" s="17">
        <v>202200</v>
      </c>
      <c r="J49" s="17"/>
      <c r="K49" s="17"/>
      <c r="L49" s="17">
        <v>202200</v>
      </c>
      <c r="M49" s="17"/>
      <c r="N49" s="17"/>
      <c r="O49" s="17"/>
      <c r="P49" s="21"/>
      <c r="Q49" s="17"/>
      <c r="R49" s="17"/>
      <c r="S49" s="17"/>
      <c r="T49" s="17"/>
      <c r="U49" s="17"/>
      <c r="V49" s="17"/>
      <c r="W49" s="17"/>
    </row>
    <row r="50" ht="18.75" customHeight="1" spans="1:23">
      <c r="A50" s="55" t="s">
        <v>57</v>
      </c>
      <c r="B50" s="6" t="s">
        <v>206</v>
      </c>
      <c r="C50" s="7" t="s">
        <v>207</v>
      </c>
      <c r="D50" s="6" t="s">
        <v>81</v>
      </c>
      <c r="E50" s="6" t="s">
        <v>82</v>
      </c>
      <c r="F50" s="6" t="s">
        <v>181</v>
      </c>
      <c r="G50" s="6" t="s">
        <v>182</v>
      </c>
      <c r="H50" s="17">
        <v>324000</v>
      </c>
      <c r="I50" s="17">
        <v>324000</v>
      </c>
      <c r="J50" s="17"/>
      <c r="K50" s="17"/>
      <c r="L50" s="17">
        <v>324000</v>
      </c>
      <c r="M50" s="17"/>
      <c r="N50" s="17"/>
      <c r="O50" s="17"/>
      <c r="P50" s="21"/>
      <c r="Q50" s="17"/>
      <c r="R50" s="17"/>
      <c r="S50" s="17"/>
      <c r="T50" s="17"/>
      <c r="U50" s="17"/>
      <c r="V50" s="17"/>
      <c r="W50" s="17"/>
    </row>
    <row r="51" ht="18.75" customHeight="1" spans="1:23">
      <c r="A51" s="55" t="s">
        <v>57</v>
      </c>
      <c r="B51" s="6" t="s">
        <v>208</v>
      </c>
      <c r="C51" s="7" t="s">
        <v>209</v>
      </c>
      <c r="D51" s="6" t="s">
        <v>77</v>
      </c>
      <c r="E51" s="6" t="s">
        <v>78</v>
      </c>
      <c r="F51" s="6" t="s">
        <v>177</v>
      </c>
      <c r="G51" s="6" t="s">
        <v>178</v>
      </c>
      <c r="H51" s="17">
        <v>248340</v>
      </c>
      <c r="I51" s="17">
        <v>248340</v>
      </c>
      <c r="J51" s="17"/>
      <c r="K51" s="17"/>
      <c r="L51" s="17">
        <v>248340</v>
      </c>
      <c r="M51" s="17"/>
      <c r="N51" s="17"/>
      <c r="O51" s="17"/>
      <c r="P51" s="21"/>
      <c r="Q51" s="17"/>
      <c r="R51" s="17"/>
      <c r="S51" s="17"/>
      <c r="T51" s="17"/>
      <c r="U51" s="17"/>
      <c r="V51" s="17"/>
      <c r="W51" s="17"/>
    </row>
    <row r="52" ht="18.75" customHeight="1" spans="1:23">
      <c r="A52" s="8" t="s">
        <v>33</v>
      </c>
      <c r="B52" s="8"/>
      <c r="C52" s="8"/>
      <c r="D52" s="8"/>
      <c r="E52" s="8"/>
      <c r="F52" s="8"/>
      <c r="G52" s="8"/>
      <c r="H52" s="17">
        <v>6968127.04</v>
      </c>
      <c r="I52" s="17">
        <v>6968127.04</v>
      </c>
      <c r="J52" s="17"/>
      <c r="K52" s="17"/>
      <c r="L52" s="17">
        <v>6968127.04</v>
      </c>
      <c r="M52" s="17"/>
      <c r="N52" s="17"/>
      <c r="O52" s="17"/>
      <c r="P52" s="17"/>
      <c r="Q52" s="17"/>
      <c r="R52" s="17"/>
      <c r="S52" s="17"/>
      <c r="T52" s="17"/>
      <c r="U52" s="17"/>
      <c r="V52" s="17"/>
      <c r="W52" s="17"/>
    </row>
  </sheetData>
  <mergeCells count="30">
    <mergeCell ref="A2:W2"/>
    <mergeCell ref="A3:G3"/>
    <mergeCell ref="I4:W4"/>
    <mergeCell ref="I5:M5"/>
    <mergeCell ref="N5:P5"/>
    <mergeCell ref="R5:W5"/>
    <mergeCell ref="A52:G52"/>
    <mergeCell ref="A4:A7"/>
    <mergeCell ref="B4:B7"/>
    <mergeCell ref="C4:C7"/>
    <mergeCell ref="D4:D7"/>
    <mergeCell ref="E4:E7"/>
    <mergeCell ref="F4:F7"/>
    <mergeCell ref="G4:G7"/>
    <mergeCell ref="H4: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pageSetup paperSize="1" pageOrder="overThenDown"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48"/>
  <sheetViews>
    <sheetView showZeros="0" topLeftCell="A8" workbookViewId="0">
      <selection activeCell="C36" sqref="C36"/>
    </sheetView>
  </sheetViews>
  <sheetFormatPr defaultColWidth="8.85" defaultRowHeight="15" customHeight="1"/>
  <cols>
    <col min="1" max="2" width="28.575" customWidth="1"/>
    <col min="3" max="3" width="31.375" customWidth="1"/>
    <col min="4" max="8" width="28.575" customWidth="1"/>
    <col min="9" max="23" width="14.2833333333333" customWidth="1"/>
  </cols>
  <sheetData>
    <row r="1" ht="18.75" customHeight="1" spans="1:23">
      <c r="A1" s="1"/>
      <c r="B1" s="1"/>
      <c r="C1" s="1"/>
      <c r="D1" s="1"/>
      <c r="E1" s="1"/>
      <c r="F1" s="1"/>
      <c r="G1" s="1"/>
      <c r="H1" s="1"/>
      <c r="I1" s="1"/>
      <c r="J1" s="1"/>
      <c r="K1" s="1"/>
      <c r="L1" s="1"/>
      <c r="M1" s="1"/>
      <c r="N1" s="9"/>
      <c r="O1" s="9"/>
      <c r="P1" s="9"/>
      <c r="Q1" s="9"/>
      <c r="R1" s="9"/>
      <c r="S1" s="9"/>
      <c r="T1" s="9"/>
      <c r="U1" s="9"/>
      <c r="V1" s="9"/>
      <c r="W1" s="9" t="s">
        <v>210</v>
      </c>
    </row>
    <row r="2" ht="45" customHeight="1" spans="1:23">
      <c r="A2" s="2" t="s">
        <v>211</v>
      </c>
      <c r="B2" s="2"/>
      <c r="C2" s="2"/>
      <c r="D2" s="2"/>
      <c r="E2" s="2"/>
      <c r="F2" s="2"/>
      <c r="G2" s="2"/>
      <c r="H2" s="2"/>
      <c r="I2" s="2"/>
      <c r="J2" s="2"/>
      <c r="K2" s="2"/>
      <c r="L2" s="2"/>
      <c r="M2" s="2"/>
      <c r="N2" s="52"/>
      <c r="O2" s="52"/>
      <c r="P2" s="52"/>
      <c r="Q2" s="52"/>
      <c r="R2" s="52"/>
      <c r="S2" s="52"/>
      <c r="T2" s="52"/>
      <c r="U2" s="52"/>
      <c r="V2" s="52"/>
      <c r="W2" s="52"/>
    </row>
    <row r="3" ht="18.75" customHeight="1" spans="1:23">
      <c r="A3" s="3" t="s">
        <v>2</v>
      </c>
      <c r="B3" s="3"/>
      <c r="C3" s="3"/>
      <c r="D3" s="3"/>
      <c r="E3" s="3"/>
      <c r="F3" s="3"/>
      <c r="G3" s="3"/>
      <c r="H3" s="3"/>
      <c r="I3" s="51"/>
      <c r="J3" s="51"/>
      <c r="K3" s="51"/>
      <c r="L3" s="51"/>
      <c r="M3" s="51"/>
      <c r="N3" s="10"/>
      <c r="O3" s="10"/>
      <c r="P3" s="10"/>
      <c r="Q3" s="10"/>
      <c r="R3" s="10"/>
      <c r="S3" s="10"/>
      <c r="T3" s="10"/>
      <c r="U3" s="10"/>
      <c r="V3" s="10"/>
      <c r="W3" s="10" t="s">
        <v>30</v>
      </c>
    </row>
    <row r="4" ht="18.75" customHeight="1" spans="1:23">
      <c r="A4" s="12" t="s">
        <v>212</v>
      </c>
      <c r="B4" s="12" t="s">
        <v>140</v>
      </c>
      <c r="C4" s="12" t="s">
        <v>141</v>
      </c>
      <c r="D4" s="12" t="s">
        <v>213</v>
      </c>
      <c r="E4" s="12" t="s">
        <v>142</v>
      </c>
      <c r="F4" s="12" t="s">
        <v>143</v>
      </c>
      <c r="G4" s="12" t="s">
        <v>214</v>
      </c>
      <c r="H4" s="12" t="s">
        <v>145</v>
      </c>
      <c r="I4" s="42" t="s">
        <v>33</v>
      </c>
      <c r="J4" s="42" t="s">
        <v>215</v>
      </c>
      <c r="K4" s="12"/>
      <c r="L4" s="12"/>
      <c r="M4" s="12"/>
      <c r="N4" s="12" t="s">
        <v>147</v>
      </c>
      <c r="O4" s="12"/>
      <c r="P4" s="12"/>
      <c r="Q4" s="12" t="s">
        <v>39</v>
      </c>
      <c r="R4" s="12" t="s">
        <v>64</v>
      </c>
      <c r="S4" s="12"/>
      <c r="T4" s="12"/>
      <c r="U4" s="12"/>
      <c r="V4" s="12"/>
      <c r="W4" s="12"/>
    </row>
    <row r="5" ht="18.75" customHeight="1" spans="1:23">
      <c r="A5" s="12"/>
      <c r="B5" s="12"/>
      <c r="C5" s="12"/>
      <c r="D5" s="12"/>
      <c r="E5" s="12"/>
      <c r="F5" s="12"/>
      <c r="G5" s="12"/>
      <c r="H5" s="12"/>
      <c r="I5" s="42" t="s">
        <v>148</v>
      </c>
      <c r="J5" s="42" t="s">
        <v>36</v>
      </c>
      <c r="K5" s="12"/>
      <c r="L5" s="12" t="s">
        <v>37</v>
      </c>
      <c r="M5" s="12" t="s">
        <v>38</v>
      </c>
      <c r="N5" s="12" t="s">
        <v>36</v>
      </c>
      <c r="O5" s="12" t="s">
        <v>37</v>
      </c>
      <c r="P5" s="12" t="s">
        <v>38</v>
      </c>
      <c r="Q5" s="12" t="s">
        <v>39</v>
      </c>
      <c r="R5" s="12" t="s">
        <v>35</v>
      </c>
      <c r="S5" s="12" t="s">
        <v>42</v>
      </c>
      <c r="T5" s="12" t="s">
        <v>43</v>
      </c>
      <c r="U5" s="12" t="s">
        <v>44</v>
      </c>
      <c r="V5" s="12" t="s">
        <v>45</v>
      </c>
      <c r="W5" s="12" t="s">
        <v>46</v>
      </c>
    </row>
    <row r="6" ht="18.75" customHeight="1" spans="1:23">
      <c r="A6" s="12"/>
      <c r="B6" s="12"/>
      <c r="C6" s="12"/>
      <c r="D6" s="12"/>
      <c r="E6" s="12"/>
      <c r="F6" s="12"/>
      <c r="G6" s="12"/>
      <c r="H6" s="12"/>
      <c r="I6" s="42"/>
      <c r="J6" s="42" t="s">
        <v>36</v>
      </c>
      <c r="K6" s="12"/>
      <c r="L6" s="12" t="s">
        <v>37</v>
      </c>
      <c r="M6" s="12" t="s">
        <v>38</v>
      </c>
      <c r="N6" s="12" t="s">
        <v>36</v>
      </c>
      <c r="O6" s="12" t="s">
        <v>37</v>
      </c>
      <c r="P6" s="12" t="s">
        <v>38</v>
      </c>
      <c r="Q6" s="12"/>
      <c r="R6" s="12" t="s">
        <v>35</v>
      </c>
      <c r="S6" s="12" t="s">
        <v>42</v>
      </c>
      <c r="T6" s="12" t="s">
        <v>43</v>
      </c>
      <c r="U6" s="12" t="s">
        <v>44</v>
      </c>
      <c r="V6" s="12" t="s">
        <v>45</v>
      </c>
      <c r="W6" s="12" t="s">
        <v>46</v>
      </c>
    </row>
    <row r="7" ht="22.65" customHeight="1" spans="1:23">
      <c r="A7" s="12"/>
      <c r="B7" s="12"/>
      <c r="C7" s="12"/>
      <c r="D7" s="12"/>
      <c r="E7" s="12"/>
      <c r="F7" s="12"/>
      <c r="G7" s="12"/>
      <c r="H7" s="12"/>
      <c r="I7" s="42"/>
      <c r="J7" s="42" t="s">
        <v>35</v>
      </c>
      <c r="K7" s="12" t="s">
        <v>216</v>
      </c>
      <c r="L7" s="12"/>
      <c r="M7" s="12"/>
      <c r="N7" s="12"/>
      <c r="O7" s="12"/>
      <c r="P7" s="12"/>
      <c r="Q7" s="12"/>
      <c r="R7" s="12"/>
      <c r="S7" s="12"/>
      <c r="T7" s="12"/>
      <c r="U7" s="12"/>
      <c r="V7" s="12"/>
      <c r="W7" s="12"/>
    </row>
    <row r="8" ht="18.75" customHeight="1" spans="1:23">
      <c r="A8" s="13" t="s">
        <v>47</v>
      </c>
      <c r="B8" s="13">
        <v>2</v>
      </c>
      <c r="C8" s="13">
        <v>3</v>
      </c>
      <c r="D8" s="13">
        <v>4</v>
      </c>
      <c r="E8" s="13">
        <v>5</v>
      </c>
      <c r="F8" s="13">
        <v>6</v>
      </c>
      <c r="G8" s="13">
        <v>7</v>
      </c>
      <c r="H8" s="13">
        <v>8</v>
      </c>
      <c r="I8" s="13">
        <v>9</v>
      </c>
      <c r="J8" s="13">
        <v>10</v>
      </c>
      <c r="K8" s="13">
        <v>11</v>
      </c>
      <c r="L8" s="13">
        <v>12</v>
      </c>
      <c r="M8" s="13">
        <v>13</v>
      </c>
      <c r="N8" s="13">
        <v>14</v>
      </c>
      <c r="O8" s="13">
        <v>15</v>
      </c>
      <c r="P8" s="13">
        <v>16</v>
      </c>
      <c r="Q8" s="13">
        <v>17</v>
      </c>
      <c r="R8" s="13">
        <v>18</v>
      </c>
      <c r="S8" s="13">
        <v>19</v>
      </c>
      <c r="T8" s="13">
        <v>20</v>
      </c>
      <c r="U8" s="13">
        <v>21</v>
      </c>
      <c r="V8" s="13">
        <v>22</v>
      </c>
      <c r="W8" s="13">
        <v>23</v>
      </c>
    </row>
    <row r="9" ht="18.75" customHeight="1" spans="1:23">
      <c r="A9" s="6"/>
      <c r="B9" s="6"/>
      <c r="C9" s="7" t="s">
        <v>217</v>
      </c>
      <c r="D9" s="6"/>
      <c r="E9" s="6"/>
      <c r="F9" s="6"/>
      <c r="G9" s="6"/>
      <c r="H9" s="6"/>
      <c r="I9" s="11">
        <v>10000</v>
      </c>
      <c r="J9" s="11">
        <v>10000</v>
      </c>
      <c r="K9" s="11">
        <v>10000</v>
      </c>
      <c r="L9" s="11"/>
      <c r="M9" s="11"/>
      <c r="N9" s="11"/>
      <c r="O9" s="11"/>
      <c r="P9" s="11"/>
      <c r="Q9" s="11"/>
      <c r="R9" s="11"/>
      <c r="S9" s="11"/>
      <c r="T9" s="11"/>
      <c r="U9" s="11"/>
      <c r="V9" s="11"/>
      <c r="W9" s="11"/>
    </row>
    <row r="10" ht="18.75" customHeight="1" spans="1:23">
      <c r="A10" s="6" t="s">
        <v>218</v>
      </c>
      <c r="B10" s="6" t="s">
        <v>219</v>
      </c>
      <c r="C10" s="7" t="s">
        <v>217</v>
      </c>
      <c r="D10" s="6" t="s">
        <v>57</v>
      </c>
      <c r="E10" s="6" t="s">
        <v>83</v>
      </c>
      <c r="F10" s="6" t="s">
        <v>84</v>
      </c>
      <c r="G10" s="6" t="s">
        <v>157</v>
      </c>
      <c r="H10" s="6" t="s">
        <v>158</v>
      </c>
      <c r="I10" s="11">
        <v>10000</v>
      </c>
      <c r="J10" s="11">
        <v>10000</v>
      </c>
      <c r="K10" s="11">
        <v>10000</v>
      </c>
      <c r="L10" s="11"/>
      <c r="M10" s="11"/>
      <c r="N10" s="11"/>
      <c r="O10" s="11"/>
      <c r="P10" s="11"/>
      <c r="Q10" s="11"/>
      <c r="R10" s="11"/>
      <c r="S10" s="11"/>
      <c r="T10" s="11"/>
      <c r="U10" s="11"/>
      <c r="V10" s="11"/>
      <c r="W10" s="11"/>
    </row>
    <row r="11" ht="18.75" customHeight="1" spans="1:23">
      <c r="A11" s="21"/>
      <c r="B11" s="21"/>
      <c r="C11" s="7" t="s">
        <v>220</v>
      </c>
      <c r="D11" s="21"/>
      <c r="E11" s="21"/>
      <c r="F11" s="21"/>
      <c r="G11" s="21"/>
      <c r="H11" s="21"/>
      <c r="I11" s="11">
        <v>100000</v>
      </c>
      <c r="J11" s="11">
        <v>100000</v>
      </c>
      <c r="K11" s="11">
        <v>100000</v>
      </c>
      <c r="L11" s="11"/>
      <c r="M11" s="11"/>
      <c r="N11" s="11"/>
      <c r="O11" s="11"/>
      <c r="P11" s="21"/>
      <c r="Q11" s="11"/>
      <c r="R11" s="11"/>
      <c r="S11" s="11"/>
      <c r="T11" s="11"/>
      <c r="U11" s="11"/>
      <c r="V11" s="11"/>
      <c r="W11" s="11"/>
    </row>
    <row r="12" ht="18.75" customHeight="1" spans="1:23">
      <c r="A12" s="6" t="s">
        <v>221</v>
      </c>
      <c r="B12" s="6" t="s">
        <v>222</v>
      </c>
      <c r="C12" s="7" t="s">
        <v>220</v>
      </c>
      <c r="D12" s="6" t="s">
        <v>57</v>
      </c>
      <c r="E12" s="6" t="s">
        <v>83</v>
      </c>
      <c r="F12" s="6" t="s">
        <v>84</v>
      </c>
      <c r="G12" s="6" t="s">
        <v>223</v>
      </c>
      <c r="H12" s="6" t="s">
        <v>224</v>
      </c>
      <c r="I12" s="11">
        <v>100000</v>
      </c>
      <c r="J12" s="11">
        <v>100000</v>
      </c>
      <c r="K12" s="11">
        <v>100000</v>
      </c>
      <c r="L12" s="11"/>
      <c r="M12" s="11"/>
      <c r="N12" s="11"/>
      <c r="O12" s="11"/>
      <c r="P12" s="21"/>
      <c r="Q12" s="11"/>
      <c r="R12" s="11"/>
      <c r="S12" s="11"/>
      <c r="T12" s="11"/>
      <c r="U12" s="11"/>
      <c r="V12" s="11"/>
      <c r="W12" s="11"/>
    </row>
    <row r="13" ht="18.75" customHeight="1" spans="1:23">
      <c r="A13" s="21"/>
      <c r="B13" s="21"/>
      <c r="C13" s="7" t="s">
        <v>225</v>
      </c>
      <c r="D13" s="21"/>
      <c r="E13" s="21"/>
      <c r="F13" s="21"/>
      <c r="G13" s="21"/>
      <c r="H13" s="21"/>
      <c r="I13" s="11">
        <v>51000</v>
      </c>
      <c r="J13" s="11">
        <v>51000</v>
      </c>
      <c r="K13" s="11">
        <v>51000</v>
      </c>
      <c r="L13" s="11"/>
      <c r="M13" s="11"/>
      <c r="N13" s="11"/>
      <c r="O13" s="11"/>
      <c r="P13" s="21"/>
      <c r="Q13" s="11"/>
      <c r="R13" s="11"/>
      <c r="S13" s="11"/>
      <c r="T13" s="11"/>
      <c r="U13" s="11"/>
      <c r="V13" s="11"/>
      <c r="W13" s="11"/>
    </row>
    <row r="14" ht="18.75" customHeight="1" spans="1:23">
      <c r="A14" s="6" t="s">
        <v>221</v>
      </c>
      <c r="B14" s="6" t="s">
        <v>226</v>
      </c>
      <c r="C14" s="7" t="s">
        <v>225</v>
      </c>
      <c r="D14" s="6" t="s">
        <v>57</v>
      </c>
      <c r="E14" s="6" t="s">
        <v>83</v>
      </c>
      <c r="F14" s="6" t="s">
        <v>84</v>
      </c>
      <c r="G14" s="6" t="s">
        <v>223</v>
      </c>
      <c r="H14" s="6" t="s">
        <v>224</v>
      </c>
      <c r="I14" s="11">
        <v>51000</v>
      </c>
      <c r="J14" s="11">
        <v>51000</v>
      </c>
      <c r="K14" s="11">
        <v>51000</v>
      </c>
      <c r="L14" s="11"/>
      <c r="M14" s="11"/>
      <c r="N14" s="11"/>
      <c r="O14" s="11"/>
      <c r="P14" s="21"/>
      <c r="Q14" s="11"/>
      <c r="R14" s="11"/>
      <c r="S14" s="11"/>
      <c r="T14" s="11"/>
      <c r="U14" s="11"/>
      <c r="V14" s="11"/>
      <c r="W14" s="11"/>
    </row>
    <row r="15" ht="18.75" customHeight="1" spans="1:23">
      <c r="A15" s="21"/>
      <c r="B15" s="21"/>
      <c r="C15" s="7" t="s">
        <v>227</v>
      </c>
      <c r="D15" s="21"/>
      <c r="E15" s="21"/>
      <c r="F15" s="21"/>
      <c r="G15" s="21"/>
      <c r="H15" s="21"/>
      <c r="I15" s="11">
        <v>200000</v>
      </c>
      <c r="J15" s="11">
        <v>200000</v>
      </c>
      <c r="K15" s="11">
        <v>200000</v>
      </c>
      <c r="L15" s="11"/>
      <c r="M15" s="11"/>
      <c r="N15" s="11"/>
      <c r="O15" s="11"/>
      <c r="P15" s="21"/>
      <c r="Q15" s="11"/>
      <c r="R15" s="11"/>
      <c r="S15" s="11"/>
      <c r="T15" s="11"/>
      <c r="U15" s="11"/>
      <c r="V15" s="11"/>
      <c r="W15" s="11"/>
    </row>
    <row r="16" ht="18.75" customHeight="1" spans="1:23">
      <c r="A16" s="6" t="s">
        <v>221</v>
      </c>
      <c r="B16" s="6" t="s">
        <v>228</v>
      </c>
      <c r="C16" s="7" t="s">
        <v>227</v>
      </c>
      <c r="D16" s="6" t="s">
        <v>57</v>
      </c>
      <c r="E16" s="6" t="s">
        <v>83</v>
      </c>
      <c r="F16" s="6" t="s">
        <v>84</v>
      </c>
      <c r="G16" s="6" t="s">
        <v>157</v>
      </c>
      <c r="H16" s="6" t="s">
        <v>158</v>
      </c>
      <c r="I16" s="11">
        <v>60000</v>
      </c>
      <c r="J16" s="11">
        <v>60000</v>
      </c>
      <c r="K16" s="11">
        <v>60000</v>
      </c>
      <c r="L16" s="11"/>
      <c r="M16" s="11"/>
      <c r="N16" s="11"/>
      <c r="O16" s="11"/>
      <c r="P16" s="21"/>
      <c r="Q16" s="11"/>
      <c r="R16" s="11"/>
      <c r="S16" s="11"/>
      <c r="T16" s="11"/>
      <c r="U16" s="11"/>
      <c r="V16" s="11"/>
      <c r="W16" s="11"/>
    </row>
    <row r="17" ht="18.75" customHeight="1" spans="1:23">
      <c r="A17" s="6" t="s">
        <v>221</v>
      </c>
      <c r="B17" s="6" t="s">
        <v>228</v>
      </c>
      <c r="C17" s="7" t="s">
        <v>227</v>
      </c>
      <c r="D17" s="6" t="s">
        <v>57</v>
      </c>
      <c r="E17" s="6" t="s">
        <v>83</v>
      </c>
      <c r="F17" s="6" t="s">
        <v>84</v>
      </c>
      <c r="G17" s="6" t="s">
        <v>157</v>
      </c>
      <c r="H17" s="6" t="s">
        <v>158</v>
      </c>
      <c r="I17" s="11">
        <v>100000</v>
      </c>
      <c r="J17" s="11">
        <v>100000</v>
      </c>
      <c r="K17" s="11">
        <v>100000</v>
      </c>
      <c r="L17" s="11"/>
      <c r="M17" s="11"/>
      <c r="N17" s="11"/>
      <c r="O17" s="11"/>
      <c r="P17" s="21"/>
      <c r="Q17" s="11"/>
      <c r="R17" s="11"/>
      <c r="S17" s="11"/>
      <c r="T17" s="11"/>
      <c r="U17" s="11"/>
      <c r="V17" s="11"/>
      <c r="W17" s="11"/>
    </row>
    <row r="18" ht="18.75" customHeight="1" spans="1:23">
      <c r="A18" s="6" t="s">
        <v>221</v>
      </c>
      <c r="B18" s="6" t="s">
        <v>228</v>
      </c>
      <c r="C18" s="7" t="s">
        <v>227</v>
      </c>
      <c r="D18" s="6" t="s">
        <v>57</v>
      </c>
      <c r="E18" s="6" t="s">
        <v>83</v>
      </c>
      <c r="F18" s="6" t="s">
        <v>84</v>
      </c>
      <c r="G18" s="6" t="s">
        <v>157</v>
      </c>
      <c r="H18" s="6" t="s">
        <v>158</v>
      </c>
      <c r="I18" s="11">
        <v>20000</v>
      </c>
      <c r="J18" s="11">
        <v>20000</v>
      </c>
      <c r="K18" s="11">
        <v>20000</v>
      </c>
      <c r="L18" s="11"/>
      <c r="M18" s="11"/>
      <c r="N18" s="11"/>
      <c r="O18" s="11"/>
      <c r="P18" s="21"/>
      <c r="Q18" s="11"/>
      <c r="R18" s="11"/>
      <c r="S18" s="11"/>
      <c r="T18" s="11"/>
      <c r="U18" s="11"/>
      <c r="V18" s="11"/>
      <c r="W18" s="11"/>
    </row>
    <row r="19" ht="18.75" customHeight="1" spans="1:23">
      <c r="A19" s="6" t="s">
        <v>221</v>
      </c>
      <c r="B19" s="6" t="s">
        <v>228</v>
      </c>
      <c r="C19" s="7" t="s">
        <v>227</v>
      </c>
      <c r="D19" s="6" t="s">
        <v>57</v>
      </c>
      <c r="E19" s="6" t="s">
        <v>83</v>
      </c>
      <c r="F19" s="6" t="s">
        <v>84</v>
      </c>
      <c r="G19" s="6" t="s">
        <v>229</v>
      </c>
      <c r="H19" s="6" t="s">
        <v>230</v>
      </c>
      <c r="I19" s="11">
        <v>20000</v>
      </c>
      <c r="J19" s="11">
        <v>20000</v>
      </c>
      <c r="K19" s="11">
        <v>20000</v>
      </c>
      <c r="L19" s="11"/>
      <c r="M19" s="11"/>
      <c r="N19" s="11"/>
      <c r="O19" s="11"/>
      <c r="P19" s="21"/>
      <c r="Q19" s="11"/>
      <c r="R19" s="11"/>
      <c r="S19" s="11"/>
      <c r="T19" s="11"/>
      <c r="U19" s="11"/>
      <c r="V19" s="11"/>
      <c r="W19" s="11"/>
    </row>
    <row r="20" ht="18.75" customHeight="1" spans="1:23">
      <c r="A20" s="21"/>
      <c r="B20" s="21"/>
      <c r="C20" s="7" t="s">
        <v>231</v>
      </c>
      <c r="D20" s="21"/>
      <c r="E20" s="21"/>
      <c r="F20" s="21"/>
      <c r="G20" s="21"/>
      <c r="H20" s="21"/>
      <c r="I20" s="11">
        <v>100000</v>
      </c>
      <c r="J20" s="11">
        <v>100000</v>
      </c>
      <c r="K20" s="11">
        <v>100000</v>
      </c>
      <c r="L20" s="11"/>
      <c r="M20" s="11"/>
      <c r="N20" s="11"/>
      <c r="O20" s="11"/>
      <c r="P20" s="21"/>
      <c r="Q20" s="11"/>
      <c r="R20" s="11"/>
      <c r="S20" s="11"/>
      <c r="T20" s="11"/>
      <c r="U20" s="11"/>
      <c r="V20" s="11"/>
      <c r="W20" s="11"/>
    </row>
    <row r="21" ht="18.75" customHeight="1" spans="1:23">
      <c r="A21" s="6" t="s">
        <v>221</v>
      </c>
      <c r="B21" s="6" t="s">
        <v>232</v>
      </c>
      <c r="C21" s="7" t="s">
        <v>231</v>
      </c>
      <c r="D21" s="6" t="s">
        <v>57</v>
      </c>
      <c r="E21" s="6" t="s">
        <v>83</v>
      </c>
      <c r="F21" s="6" t="s">
        <v>84</v>
      </c>
      <c r="G21" s="6" t="s">
        <v>229</v>
      </c>
      <c r="H21" s="6" t="s">
        <v>230</v>
      </c>
      <c r="I21" s="11">
        <v>100000</v>
      </c>
      <c r="J21" s="11">
        <v>100000</v>
      </c>
      <c r="K21" s="11">
        <v>100000</v>
      </c>
      <c r="L21" s="11"/>
      <c r="M21" s="11"/>
      <c r="N21" s="11"/>
      <c r="O21" s="11"/>
      <c r="P21" s="21"/>
      <c r="Q21" s="11"/>
      <c r="R21" s="11"/>
      <c r="S21" s="11"/>
      <c r="T21" s="11"/>
      <c r="U21" s="11"/>
      <c r="V21" s="11"/>
      <c r="W21" s="11"/>
    </row>
    <row r="22" ht="18.75" customHeight="1" spans="1:23">
      <c r="A22" s="21"/>
      <c r="B22" s="21"/>
      <c r="C22" s="7" t="s">
        <v>233</v>
      </c>
      <c r="D22" s="21"/>
      <c r="E22" s="21"/>
      <c r="F22" s="21"/>
      <c r="G22" s="21"/>
      <c r="H22" s="21"/>
      <c r="I22" s="11">
        <v>20000</v>
      </c>
      <c r="J22" s="11">
        <v>20000</v>
      </c>
      <c r="K22" s="11">
        <v>20000</v>
      </c>
      <c r="L22" s="11"/>
      <c r="M22" s="11"/>
      <c r="N22" s="11"/>
      <c r="O22" s="11"/>
      <c r="P22" s="21"/>
      <c r="Q22" s="11"/>
      <c r="R22" s="11"/>
      <c r="S22" s="11"/>
      <c r="T22" s="11"/>
      <c r="U22" s="11"/>
      <c r="V22" s="11"/>
      <c r="W22" s="11"/>
    </row>
    <row r="23" ht="18.75" customHeight="1" spans="1:23">
      <c r="A23" s="6" t="s">
        <v>221</v>
      </c>
      <c r="B23" s="6" t="s">
        <v>234</v>
      </c>
      <c r="C23" s="7" t="s">
        <v>233</v>
      </c>
      <c r="D23" s="6" t="s">
        <v>57</v>
      </c>
      <c r="E23" s="6" t="s">
        <v>83</v>
      </c>
      <c r="F23" s="6" t="s">
        <v>84</v>
      </c>
      <c r="G23" s="6" t="s">
        <v>223</v>
      </c>
      <c r="H23" s="6" t="s">
        <v>224</v>
      </c>
      <c r="I23" s="11">
        <v>20000</v>
      </c>
      <c r="J23" s="11">
        <v>20000</v>
      </c>
      <c r="K23" s="11">
        <v>20000</v>
      </c>
      <c r="L23" s="11"/>
      <c r="M23" s="11"/>
      <c r="N23" s="11"/>
      <c r="O23" s="11"/>
      <c r="P23" s="21"/>
      <c r="Q23" s="11"/>
      <c r="R23" s="11"/>
      <c r="S23" s="11"/>
      <c r="T23" s="11"/>
      <c r="U23" s="11"/>
      <c r="V23" s="11"/>
      <c r="W23" s="11"/>
    </row>
    <row r="24" ht="18.75" customHeight="1" spans="1:23">
      <c r="A24" s="21"/>
      <c r="B24" s="21"/>
      <c r="C24" s="7" t="s">
        <v>235</v>
      </c>
      <c r="D24" s="21"/>
      <c r="E24" s="21"/>
      <c r="F24" s="21"/>
      <c r="G24" s="21"/>
      <c r="H24" s="21"/>
      <c r="I24" s="11">
        <v>20000</v>
      </c>
      <c r="J24" s="11">
        <v>20000</v>
      </c>
      <c r="K24" s="11">
        <v>20000</v>
      </c>
      <c r="L24" s="11"/>
      <c r="M24" s="11"/>
      <c r="N24" s="11"/>
      <c r="O24" s="11"/>
      <c r="P24" s="21"/>
      <c r="Q24" s="11"/>
      <c r="R24" s="11"/>
      <c r="S24" s="11"/>
      <c r="T24" s="11"/>
      <c r="U24" s="11"/>
      <c r="V24" s="11"/>
      <c r="W24" s="11"/>
    </row>
    <row r="25" ht="18.75" customHeight="1" spans="1:23">
      <c r="A25" s="6" t="s">
        <v>221</v>
      </c>
      <c r="B25" s="6" t="s">
        <v>236</v>
      </c>
      <c r="C25" s="7" t="s">
        <v>235</v>
      </c>
      <c r="D25" s="6" t="s">
        <v>57</v>
      </c>
      <c r="E25" s="6" t="s">
        <v>83</v>
      </c>
      <c r="F25" s="6" t="s">
        <v>84</v>
      </c>
      <c r="G25" s="6" t="s">
        <v>223</v>
      </c>
      <c r="H25" s="6" t="s">
        <v>224</v>
      </c>
      <c r="I25" s="11">
        <v>20000</v>
      </c>
      <c r="J25" s="11">
        <v>20000</v>
      </c>
      <c r="K25" s="11">
        <v>20000</v>
      </c>
      <c r="L25" s="11"/>
      <c r="M25" s="11"/>
      <c r="N25" s="11"/>
      <c r="O25" s="11"/>
      <c r="P25" s="21"/>
      <c r="Q25" s="11"/>
      <c r="R25" s="11"/>
      <c r="S25" s="11"/>
      <c r="T25" s="11"/>
      <c r="U25" s="11"/>
      <c r="V25" s="11"/>
      <c r="W25" s="11"/>
    </row>
    <row r="26" ht="18.75" customHeight="1" spans="1:23">
      <c r="A26" s="21"/>
      <c r="B26" s="21"/>
      <c r="C26" s="7" t="s">
        <v>237</v>
      </c>
      <c r="D26" s="21"/>
      <c r="E26" s="21"/>
      <c r="F26" s="21"/>
      <c r="G26" s="21"/>
      <c r="H26" s="21"/>
      <c r="I26" s="11">
        <v>1410000</v>
      </c>
      <c r="J26" s="11">
        <v>1410000</v>
      </c>
      <c r="K26" s="11">
        <v>1410000</v>
      </c>
      <c r="L26" s="11"/>
      <c r="M26" s="11"/>
      <c r="N26" s="11"/>
      <c r="O26" s="11"/>
      <c r="P26" s="21"/>
      <c r="Q26" s="11"/>
      <c r="R26" s="11"/>
      <c r="S26" s="11"/>
      <c r="T26" s="11"/>
      <c r="U26" s="11"/>
      <c r="V26" s="11"/>
      <c r="W26" s="11"/>
    </row>
    <row r="27" ht="18.75" customHeight="1" spans="1:23">
      <c r="A27" s="6" t="s">
        <v>238</v>
      </c>
      <c r="B27" s="6" t="s">
        <v>239</v>
      </c>
      <c r="C27" s="7" t="s">
        <v>237</v>
      </c>
      <c r="D27" s="6" t="s">
        <v>57</v>
      </c>
      <c r="E27" s="6" t="s">
        <v>79</v>
      </c>
      <c r="F27" s="6" t="s">
        <v>80</v>
      </c>
      <c r="G27" s="6" t="s">
        <v>223</v>
      </c>
      <c r="H27" s="6" t="s">
        <v>224</v>
      </c>
      <c r="I27" s="11">
        <v>1410000</v>
      </c>
      <c r="J27" s="11">
        <v>1410000</v>
      </c>
      <c r="K27" s="11">
        <v>1410000</v>
      </c>
      <c r="L27" s="11"/>
      <c r="M27" s="11"/>
      <c r="N27" s="11"/>
      <c r="O27" s="11"/>
      <c r="P27" s="21"/>
      <c r="Q27" s="11"/>
      <c r="R27" s="11"/>
      <c r="S27" s="11"/>
      <c r="T27" s="11"/>
      <c r="U27" s="11"/>
      <c r="V27" s="11"/>
      <c r="W27" s="11"/>
    </row>
    <row r="28" ht="18.75" customHeight="1" spans="1:23">
      <c r="A28" s="21"/>
      <c r="B28" s="21"/>
      <c r="C28" s="7" t="s">
        <v>240</v>
      </c>
      <c r="D28" s="21"/>
      <c r="E28" s="21"/>
      <c r="F28" s="21"/>
      <c r="G28" s="21"/>
      <c r="H28" s="21"/>
      <c r="I28" s="11">
        <v>20000</v>
      </c>
      <c r="J28" s="11"/>
      <c r="K28" s="11"/>
      <c r="L28" s="11"/>
      <c r="M28" s="11"/>
      <c r="N28" s="11"/>
      <c r="O28" s="11"/>
      <c r="P28" s="21"/>
      <c r="Q28" s="11"/>
      <c r="R28" s="11">
        <v>20000</v>
      </c>
      <c r="S28" s="11"/>
      <c r="T28" s="11"/>
      <c r="U28" s="11"/>
      <c r="V28" s="11"/>
      <c r="W28" s="11">
        <v>20000</v>
      </c>
    </row>
    <row r="29" ht="18.75" customHeight="1" spans="1:23">
      <c r="A29" s="6" t="s">
        <v>221</v>
      </c>
      <c r="B29" s="6" t="s">
        <v>241</v>
      </c>
      <c r="C29" s="7" t="s">
        <v>240</v>
      </c>
      <c r="D29" s="6" t="s">
        <v>57</v>
      </c>
      <c r="E29" s="6" t="s">
        <v>79</v>
      </c>
      <c r="F29" s="6" t="s">
        <v>80</v>
      </c>
      <c r="G29" s="6" t="s">
        <v>157</v>
      </c>
      <c r="H29" s="6" t="s">
        <v>158</v>
      </c>
      <c r="I29" s="11">
        <v>20000</v>
      </c>
      <c r="J29" s="11"/>
      <c r="K29" s="11"/>
      <c r="L29" s="11"/>
      <c r="M29" s="11"/>
      <c r="N29" s="11"/>
      <c r="O29" s="11"/>
      <c r="P29" s="21"/>
      <c r="Q29" s="11"/>
      <c r="R29" s="11">
        <v>20000</v>
      </c>
      <c r="S29" s="11"/>
      <c r="T29" s="11"/>
      <c r="U29" s="11"/>
      <c r="V29" s="11"/>
      <c r="W29" s="11">
        <v>20000</v>
      </c>
    </row>
    <row r="30" ht="18.75" customHeight="1" spans="1:23">
      <c r="A30" s="21"/>
      <c r="B30" s="21"/>
      <c r="C30" s="7" t="s">
        <v>242</v>
      </c>
      <c r="D30" s="21"/>
      <c r="E30" s="21"/>
      <c r="F30" s="21"/>
      <c r="G30" s="21"/>
      <c r="H30" s="21"/>
      <c r="I30" s="11">
        <v>50000</v>
      </c>
      <c r="J30" s="11"/>
      <c r="K30" s="11"/>
      <c r="L30" s="11"/>
      <c r="M30" s="11"/>
      <c r="N30" s="11"/>
      <c r="O30" s="11"/>
      <c r="P30" s="21"/>
      <c r="Q30" s="11"/>
      <c r="R30" s="11">
        <v>50000</v>
      </c>
      <c r="S30" s="11"/>
      <c r="T30" s="11"/>
      <c r="U30" s="11"/>
      <c r="V30" s="11"/>
      <c r="W30" s="11">
        <v>50000</v>
      </c>
    </row>
    <row r="31" ht="18.75" customHeight="1" spans="1:23">
      <c r="A31" s="6" t="s">
        <v>221</v>
      </c>
      <c r="B31" s="6" t="s">
        <v>243</v>
      </c>
      <c r="C31" s="7" t="s">
        <v>242</v>
      </c>
      <c r="D31" s="6" t="s">
        <v>57</v>
      </c>
      <c r="E31" s="6" t="s">
        <v>83</v>
      </c>
      <c r="F31" s="6" t="s">
        <v>84</v>
      </c>
      <c r="G31" s="6" t="s">
        <v>157</v>
      </c>
      <c r="H31" s="6" t="s">
        <v>158</v>
      </c>
      <c r="I31" s="11">
        <v>50000</v>
      </c>
      <c r="J31" s="11"/>
      <c r="K31" s="11"/>
      <c r="L31" s="11"/>
      <c r="M31" s="11"/>
      <c r="N31" s="11"/>
      <c r="O31" s="11"/>
      <c r="P31" s="21"/>
      <c r="Q31" s="11"/>
      <c r="R31" s="11">
        <v>50000</v>
      </c>
      <c r="S31" s="11"/>
      <c r="T31" s="11"/>
      <c r="U31" s="11"/>
      <c r="V31" s="11"/>
      <c r="W31" s="11">
        <v>50000</v>
      </c>
    </row>
    <row r="32" ht="18.75" customHeight="1" spans="1:23">
      <c r="A32" s="21"/>
      <c r="B32" s="21"/>
      <c r="C32" s="7" t="s">
        <v>244</v>
      </c>
      <c r="D32" s="21"/>
      <c r="E32" s="21"/>
      <c r="F32" s="21"/>
      <c r="G32" s="21"/>
      <c r="H32" s="21"/>
      <c r="I32" s="11">
        <v>2000</v>
      </c>
      <c r="J32" s="11"/>
      <c r="K32" s="11"/>
      <c r="L32" s="11"/>
      <c r="M32" s="11"/>
      <c r="N32" s="11"/>
      <c r="O32" s="11"/>
      <c r="P32" s="21"/>
      <c r="Q32" s="11"/>
      <c r="R32" s="11">
        <v>2000</v>
      </c>
      <c r="S32" s="11"/>
      <c r="T32" s="11"/>
      <c r="U32" s="11"/>
      <c r="V32" s="11"/>
      <c r="W32" s="11">
        <v>2000</v>
      </c>
    </row>
    <row r="33" ht="18.75" customHeight="1" spans="1:23">
      <c r="A33" s="6" t="s">
        <v>218</v>
      </c>
      <c r="B33" s="6" t="s">
        <v>245</v>
      </c>
      <c r="C33" s="7" t="s">
        <v>244</v>
      </c>
      <c r="D33" s="6" t="s">
        <v>57</v>
      </c>
      <c r="E33" s="6" t="s">
        <v>79</v>
      </c>
      <c r="F33" s="6" t="s">
        <v>80</v>
      </c>
      <c r="G33" s="6" t="s">
        <v>157</v>
      </c>
      <c r="H33" s="6" t="s">
        <v>158</v>
      </c>
      <c r="I33" s="11">
        <v>2000</v>
      </c>
      <c r="J33" s="11"/>
      <c r="K33" s="11"/>
      <c r="L33" s="11"/>
      <c r="M33" s="11"/>
      <c r="N33" s="11"/>
      <c r="O33" s="11"/>
      <c r="P33" s="21"/>
      <c r="Q33" s="11"/>
      <c r="R33" s="11">
        <v>2000</v>
      </c>
      <c r="S33" s="11"/>
      <c r="T33" s="11"/>
      <c r="U33" s="11"/>
      <c r="V33" s="11"/>
      <c r="W33" s="11">
        <v>2000</v>
      </c>
    </row>
    <row r="34" ht="18.75" customHeight="1" spans="1:23">
      <c r="A34" s="21"/>
      <c r="B34" s="21"/>
      <c r="C34" s="7" t="s">
        <v>246</v>
      </c>
      <c r="D34" s="21"/>
      <c r="E34" s="21"/>
      <c r="F34" s="21"/>
      <c r="G34" s="21"/>
      <c r="H34" s="21"/>
      <c r="I34" s="11">
        <v>100000</v>
      </c>
      <c r="J34" s="11">
        <v>100000</v>
      </c>
      <c r="K34" s="11">
        <v>100000</v>
      </c>
      <c r="L34" s="11"/>
      <c r="M34" s="11"/>
      <c r="N34" s="11"/>
      <c r="O34" s="11"/>
      <c r="P34" s="21"/>
      <c r="Q34" s="11"/>
      <c r="R34" s="11"/>
      <c r="S34" s="11"/>
      <c r="T34" s="11"/>
      <c r="U34" s="11"/>
      <c r="V34" s="11"/>
      <c r="W34" s="11"/>
    </row>
    <row r="35" ht="18.75" customHeight="1" spans="1:23">
      <c r="A35" s="6" t="s">
        <v>221</v>
      </c>
      <c r="B35" s="6" t="s">
        <v>247</v>
      </c>
      <c r="C35" s="7" t="s">
        <v>246</v>
      </c>
      <c r="D35" s="6" t="s">
        <v>57</v>
      </c>
      <c r="E35" s="6" t="s">
        <v>83</v>
      </c>
      <c r="F35" s="6" t="s">
        <v>84</v>
      </c>
      <c r="G35" s="6" t="s">
        <v>157</v>
      </c>
      <c r="H35" s="6" t="s">
        <v>158</v>
      </c>
      <c r="I35" s="11">
        <v>100000</v>
      </c>
      <c r="J35" s="11">
        <v>100000</v>
      </c>
      <c r="K35" s="11">
        <v>100000</v>
      </c>
      <c r="L35" s="11"/>
      <c r="M35" s="11"/>
      <c r="N35" s="11"/>
      <c r="O35" s="11"/>
      <c r="P35" s="21"/>
      <c r="Q35" s="11"/>
      <c r="R35" s="11"/>
      <c r="S35" s="11"/>
      <c r="T35" s="11"/>
      <c r="U35" s="11"/>
      <c r="V35" s="11"/>
      <c r="W35" s="11"/>
    </row>
    <row r="36" ht="29" customHeight="1" spans="1:23">
      <c r="A36" s="21"/>
      <c r="B36" s="21"/>
      <c r="C36" s="7" t="s">
        <v>248</v>
      </c>
      <c r="D36" s="21"/>
      <c r="E36" s="21"/>
      <c r="F36" s="21"/>
      <c r="G36" s="21"/>
      <c r="H36" s="21"/>
      <c r="I36" s="11">
        <v>50000</v>
      </c>
      <c r="J36" s="11">
        <v>50000</v>
      </c>
      <c r="K36" s="11">
        <v>50000</v>
      </c>
      <c r="L36" s="11"/>
      <c r="M36" s="11"/>
      <c r="N36" s="11"/>
      <c r="O36" s="11"/>
      <c r="P36" s="21"/>
      <c r="Q36" s="11"/>
      <c r="R36" s="11"/>
      <c r="S36" s="11"/>
      <c r="T36" s="11"/>
      <c r="U36" s="11"/>
      <c r="V36" s="11"/>
      <c r="W36" s="11"/>
    </row>
    <row r="37" ht="30" customHeight="1" spans="1:23">
      <c r="A37" s="6" t="s">
        <v>221</v>
      </c>
      <c r="B37" s="6" t="s">
        <v>249</v>
      </c>
      <c r="C37" s="7" t="s">
        <v>248</v>
      </c>
      <c r="D37" s="6" t="s">
        <v>57</v>
      </c>
      <c r="E37" s="6" t="s">
        <v>83</v>
      </c>
      <c r="F37" s="6" t="s">
        <v>84</v>
      </c>
      <c r="G37" s="6" t="s">
        <v>157</v>
      </c>
      <c r="H37" s="6" t="s">
        <v>158</v>
      </c>
      <c r="I37" s="11">
        <v>50000</v>
      </c>
      <c r="J37" s="11">
        <v>50000</v>
      </c>
      <c r="K37" s="11">
        <v>50000</v>
      </c>
      <c r="L37" s="11"/>
      <c r="M37" s="11"/>
      <c r="N37" s="11"/>
      <c r="O37" s="11"/>
      <c r="P37" s="21"/>
      <c r="Q37" s="11"/>
      <c r="R37" s="11"/>
      <c r="S37" s="11"/>
      <c r="T37" s="11"/>
      <c r="U37" s="11"/>
      <c r="V37" s="11"/>
      <c r="W37" s="11"/>
    </row>
    <row r="38" ht="18.75" customHeight="1" spans="1:23">
      <c r="A38" s="21"/>
      <c r="B38" s="21"/>
      <c r="C38" s="7" t="s">
        <v>250</v>
      </c>
      <c r="D38" s="21"/>
      <c r="E38" s="21"/>
      <c r="F38" s="21"/>
      <c r="G38" s="21"/>
      <c r="H38" s="21"/>
      <c r="I38" s="11">
        <v>15000</v>
      </c>
      <c r="J38" s="11">
        <v>15000</v>
      </c>
      <c r="K38" s="11">
        <v>15000</v>
      </c>
      <c r="L38" s="11"/>
      <c r="M38" s="11"/>
      <c r="N38" s="11"/>
      <c r="O38" s="11"/>
      <c r="P38" s="21"/>
      <c r="Q38" s="11"/>
      <c r="R38" s="11"/>
      <c r="S38" s="11"/>
      <c r="T38" s="11"/>
      <c r="U38" s="11"/>
      <c r="V38" s="11"/>
      <c r="W38" s="11"/>
    </row>
    <row r="39" ht="18.75" customHeight="1" spans="1:23">
      <c r="A39" s="6" t="s">
        <v>221</v>
      </c>
      <c r="B39" s="6" t="s">
        <v>251</v>
      </c>
      <c r="C39" s="7" t="s">
        <v>250</v>
      </c>
      <c r="D39" s="6" t="s">
        <v>57</v>
      </c>
      <c r="E39" s="6" t="s">
        <v>83</v>
      </c>
      <c r="F39" s="6" t="s">
        <v>84</v>
      </c>
      <c r="G39" s="6" t="s">
        <v>223</v>
      </c>
      <c r="H39" s="6" t="s">
        <v>224</v>
      </c>
      <c r="I39" s="11">
        <v>15000</v>
      </c>
      <c r="J39" s="11">
        <v>15000</v>
      </c>
      <c r="K39" s="11">
        <v>15000</v>
      </c>
      <c r="L39" s="11"/>
      <c r="M39" s="11"/>
      <c r="N39" s="11"/>
      <c r="O39" s="11"/>
      <c r="P39" s="21"/>
      <c r="Q39" s="11"/>
      <c r="R39" s="11"/>
      <c r="S39" s="11"/>
      <c r="T39" s="11"/>
      <c r="U39" s="11"/>
      <c r="V39" s="11"/>
      <c r="W39" s="11"/>
    </row>
    <row r="40" ht="18.75" customHeight="1" spans="1:23">
      <c r="A40" s="21"/>
      <c r="B40" s="21"/>
      <c r="C40" s="7" t="s">
        <v>252</v>
      </c>
      <c r="D40" s="21"/>
      <c r="E40" s="21"/>
      <c r="F40" s="21"/>
      <c r="G40" s="21"/>
      <c r="H40" s="21"/>
      <c r="I40" s="11">
        <v>40000</v>
      </c>
      <c r="J40" s="11">
        <v>40000</v>
      </c>
      <c r="K40" s="11">
        <v>40000</v>
      </c>
      <c r="L40" s="11"/>
      <c r="M40" s="11"/>
      <c r="N40" s="11"/>
      <c r="O40" s="11"/>
      <c r="P40" s="21"/>
      <c r="Q40" s="11"/>
      <c r="R40" s="11"/>
      <c r="S40" s="11"/>
      <c r="T40" s="11"/>
      <c r="U40" s="11"/>
      <c r="V40" s="11"/>
      <c r="W40" s="11"/>
    </row>
    <row r="41" ht="18.75" customHeight="1" spans="1:23">
      <c r="A41" s="6" t="s">
        <v>238</v>
      </c>
      <c r="B41" s="6" t="s">
        <v>253</v>
      </c>
      <c r="C41" s="7" t="s">
        <v>252</v>
      </c>
      <c r="D41" s="6" t="s">
        <v>57</v>
      </c>
      <c r="E41" s="6" t="s">
        <v>79</v>
      </c>
      <c r="F41" s="6" t="s">
        <v>80</v>
      </c>
      <c r="G41" s="6" t="s">
        <v>165</v>
      </c>
      <c r="H41" s="6" t="s">
        <v>166</v>
      </c>
      <c r="I41" s="11">
        <v>40000</v>
      </c>
      <c r="J41" s="11">
        <v>40000</v>
      </c>
      <c r="K41" s="11">
        <v>40000</v>
      </c>
      <c r="L41" s="11"/>
      <c r="M41" s="11"/>
      <c r="N41" s="11"/>
      <c r="O41" s="11"/>
      <c r="P41" s="21"/>
      <c r="Q41" s="11"/>
      <c r="R41" s="11"/>
      <c r="S41" s="11"/>
      <c r="T41" s="11"/>
      <c r="U41" s="11"/>
      <c r="V41" s="11"/>
      <c r="W41" s="11"/>
    </row>
    <row r="42" ht="18.75" customHeight="1" spans="1:23">
      <c r="A42" s="21"/>
      <c r="B42" s="21"/>
      <c r="C42" s="7" t="s">
        <v>254</v>
      </c>
      <c r="D42" s="21"/>
      <c r="E42" s="21"/>
      <c r="F42" s="21"/>
      <c r="G42" s="21"/>
      <c r="H42" s="21"/>
      <c r="I42" s="11">
        <v>1400000</v>
      </c>
      <c r="J42" s="11">
        <v>1400000</v>
      </c>
      <c r="K42" s="11">
        <v>1400000</v>
      </c>
      <c r="L42" s="11"/>
      <c r="M42" s="11"/>
      <c r="N42" s="11"/>
      <c r="O42" s="11"/>
      <c r="P42" s="21"/>
      <c r="Q42" s="11"/>
      <c r="R42" s="11"/>
      <c r="S42" s="11"/>
      <c r="T42" s="11"/>
      <c r="U42" s="11"/>
      <c r="V42" s="11"/>
      <c r="W42" s="11"/>
    </row>
    <row r="43" ht="18.75" customHeight="1" spans="1:23">
      <c r="A43" s="6" t="s">
        <v>221</v>
      </c>
      <c r="B43" s="6" t="s">
        <v>255</v>
      </c>
      <c r="C43" s="7" t="s">
        <v>254</v>
      </c>
      <c r="D43" s="6" t="s">
        <v>57</v>
      </c>
      <c r="E43" s="6" t="s">
        <v>83</v>
      </c>
      <c r="F43" s="6" t="s">
        <v>84</v>
      </c>
      <c r="G43" s="6" t="s">
        <v>157</v>
      </c>
      <c r="H43" s="6" t="s">
        <v>158</v>
      </c>
      <c r="I43" s="11">
        <v>1400000</v>
      </c>
      <c r="J43" s="11">
        <v>1400000</v>
      </c>
      <c r="K43" s="11">
        <v>1400000</v>
      </c>
      <c r="L43" s="11"/>
      <c r="M43" s="11"/>
      <c r="N43" s="11"/>
      <c r="O43" s="11"/>
      <c r="P43" s="21"/>
      <c r="Q43" s="11"/>
      <c r="R43" s="11"/>
      <c r="S43" s="11"/>
      <c r="T43" s="11"/>
      <c r="U43" s="11"/>
      <c r="V43" s="11"/>
      <c r="W43" s="11"/>
    </row>
    <row r="44" ht="18.75" customHeight="1" spans="1:23">
      <c r="A44" s="21"/>
      <c r="B44" s="21"/>
      <c r="C44" s="7" t="s">
        <v>256</v>
      </c>
      <c r="D44" s="21"/>
      <c r="E44" s="21"/>
      <c r="F44" s="21"/>
      <c r="G44" s="21"/>
      <c r="H44" s="21"/>
      <c r="I44" s="11">
        <v>20000</v>
      </c>
      <c r="J44" s="11">
        <v>20000</v>
      </c>
      <c r="K44" s="11">
        <v>20000</v>
      </c>
      <c r="L44" s="11"/>
      <c r="M44" s="11"/>
      <c r="N44" s="11"/>
      <c r="O44" s="11"/>
      <c r="P44" s="21"/>
      <c r="Q44" s="11"/>
      <c r="R44" s="11"/>
      <c r="S44" s="11"/>
      <c r="T44" s="11"/>
      <c r="U44" s="11"/>
      <c r="V44" s="11"/>
      <c r="W44" s="11"/>
    </row>
    <row r="45" ht="18.75" customHeight="1" spans="1:23">
      <c r="A45" s="6" t="s">
        <v>221</v>
      </c>
      <c r="B45" s="6" t="s">
        <v>257</v>
      </c>
      <c r="C45" s="7" t="s">
        <v>256</v>
      </c>
      <c r="D45" s="6" t="s">
        <v>57</v>
      </c>
      <c r="E45" s="6" t="s">
        <v>83</v>
      </c>
      <c r="F45" s="6" t="s">
        <v>84</v>
      </c>
      <c r="G45" s="6" t="s">
        <v>157</v>
      </c>
      <c r="H45" s="6" t="s">
        <v>158</v>
      </c>
      <c r="I45" s="11">
        <v>20000</v>
      </c>
      <c r="J45" s="11">
        <v>20000</v>
      </c>
      <c r="K45" s="11">
        <v>20000</v>
      </c>
      <c r="L45" s="11"/>
      <c r="M45" s="11"/>
      <c r="N45" s="11"/>
      <c r="O45" s="11"/>
      <c r="P45" s="21"/>
      <c r="Q45" s="11"/>
      <c r="R45" s="11"/>
      <c r="S45" s="11"/>
      <c r="T45" s="11"/>
      <c r="U45" s="11"/>
      <c r="V45" s="11"/>
      <c r="W45" s="11"/>
    </row>
    <row r="46" ht="18.75" customHeight="1" spans="1:23">
      <c r="A46" s="21"/>
      <c r="B46" s="21"/>
      <c r="C46" s="7" t="s">
        <v>258</v>
      </c>
      <c r="D46" s="21"/>
      <c r="E46" s="21"/>
      <c r="F46" s="21"/>
      <c r="G46" s="21"/>
      <c r="H46" s="21"/>
      <c r="I46" s="11">
        <v>20000</v>
      </c>
      <c r="J46" s="11">
        <v>20000</v>
      </c>
      <c r="K46" s="11">
        <v>20000</v>
      </c>
      <c r="L46" s="11"/>
      <c r="M46" s="11"/>
      <c r="N46" s="11"/>
      <c r="O46" s="11"/>
      <c r="P46" s="21"/>
      <c r="Q46" s="11"/>
      <c r="R46" s="11"/>
      <c r="S46" s="11"/>
      <c r="T46" s="11"/>
      <c r="U46" s="11"/>
      <c r="V46" s="11"/>
      <c r="W46" s="11"/>
    </row>
    <row r="47" ht="18.75" customHeight="1" spans="1:23">
      <c r="A47" s="6" t="s">
        <v>221</v>
      </c>
      <c r="B47" s="6" t="s">
        <v>259</v>
      </c>
      <c r="C47" s="7" t="s">
        <v>258</v>
      </c>
      <c r="D47" s="6" t="s">
        <v>57</v>
      </c>
      <c r="E47" s="6" t="s">
        <v>83</v>
      </c>
      <c r="F47" s="6" t="s">
        <v>84</v>
      </c>
      <c r="G47" s="6" t="s">
        <v>157</v>
      </c>
      <c r="H47" s="6" t="s">
        <v>158</v>
      </c>
      <c r="I47" s="11">
        <v>20000</v>
      </c>
      <c r="J47" s="11">
        <v>20000</v>
      </c>
      <c r="K47" s="11">
        <v>20000</v>
      </c>
      <c r="L47" s="11"/>
      <c r="M47" s="11"/>
      <c r="N47" s="11"/>
      <c r="O47" s="11"/>
      <c r="P47" s="21"/>
      <c r="Q47" s="11"/>
      <c r="R47" s="11"/>
      <c r="S47" s="11"/>
      <c r="T47" s="11"/>
      <c r="U47" s="11"/>
      <c r="V47" s="11"/>
      <c r="W47" s="11"/>
    </row>
    <row r="48" ht="18.75" customHeight="1" spans="1:23">
      <c r="A48" s="8" t="s">
        <v>33</v>
      </c>
      <c r="B48" s="8"/>
      <c r="C48" s="8"/>
      <c r="D48" s="8"/>
      <c r="E48" s="8"/>
      <c r="F48" s="8"/>
      <c r="G48" s="8"/>
      <c r="H48" s="8"/>
      <c r="I48" s="11">
        <v>3628000</v>
      </c>
      <c r="J48" s="11">
        <v>3556000</v>
      </c>
      <c r="K48" s="11">
        <v>3556000</v>
      </c>
      <c r="L48" s="11"/>
      <c r="M48" s="11"/>
      <c r="N48" s="11"/>
      <c r="O48" s="11"/>
      <c r="P48" s="11"/>
      <c r="Q48" s="11"/>
      <c r="R48" s="11">
        <v>72000</v>
      </c>
      <c r="S48" s="11"/>
      <c r="T48" s="11"/>
      <c r="U48" s="11"/>
      <c r="V48" s="11"/>
      <c r="W48" s="11">
        <v>72000</v>
      </c>
    </row>
  </sheetData>
  <mergeCells count="28">
    <mergeCell ref="A2:W2"/>
    <mergeCell ref="A3:H3"/>
    <mergeCell ref="J4:M4"/>
    <mergeCell ref="N4:P4"/>
    <mergeCell ref="R4:W4"/>
    <mergeCell ref="A48:H48"/>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ageMargins left="0.75" right="0.75" top="1" bottom="1" header="0.5" footer="0.5"/>
  <pageSetup paperSize="1" pageOrder="overThenDown"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144"/>
  <sheetViews>
    <sheetView showZeros="0" tabSelected="1" topLeftCell="A56" workbookViewId="0">
      <selection activeCell="B56" sqref="B56"/>
    </sheetView>
  </sheetViews>
  <sheetFormatPr defaultColWidth="8.85" defaultRowHeight="15" customHeight="1"/>
  <cols>
    <col min="1" max="1" width="24.875" customWidth="1"/>
    <col min="2" max="2" width="42.75" customWidth="1"/>
    <col min="3" max="4" width="13.8416666666667" customWidth="1"/>
    <col min="5" max="5" width="26.8416666666667" customWidth="1"/>
    <col min="6" max="8" width="10" customWidth="1"/>
    <col min="9" max="9" width="13.7" customWidth="1"/>
    <col min="10" max="10" width="62.375" customWidth="1"/>
  </cols>
  <sheetData>
    <row r="1" customHeight="1" spans="1:10">
      <c r="A1" s="22" t="s">
        <v>260</v>
      </c>
      <c r="B1" s="22"/>
      <c r="C1" s="22"/>
      <c r="D1" s="22"/>
      <c r="E1" s="22"/>
      <c r="F1" s="22"/>
      <c r="G1" s="22"/>
      <c r="H1" s="22"/>
      <c r="I1" s="22"/>
      <c r="J1" s="22"/>
    </row>
    <row r="2" ht="45" customHeight="1" spans="1:10">
      <c r="A2" s="29" t="s">
        <v>261</v>
      </c>
      <c r="B2" s="29"/>
      <c r="C2" s="29"/>
      <c r="D2" s="29"/>
      <c r="E2" s="29"/>
      <c r="F2" s="29"/>
      <c r="G2" s="29"/>
      <c r="H2" s="29"/>
      <c r="I2" s="29"/>
      <c r="J2" s="29"/>
    </row>
    <row r="3" ht="20.25" customHeight="1" spans="1:10">
      <c r="A3" s="18" t="s">
        <v>2</v>
      </c>
      <c r="B3" s="18"/>
      <c r="C3" s="18"/>
      <c r="D3" s="18"/>
      <c r="E3" s="18"/>
      <c r="F3" s="18"/>
      <c r="G3" s="18"/>
      <c r="H3" s="18"/>
      <c r="I3" s="18"/>
      <c r="J3" s="18"/>
    </row>
    <row r="4" ht="20.25" customHeight="1" spans="1:10">
      <c r="A4" s="30" t="s">
        <v>262</v>
      </c>
      <c r="B4" s="30" t="s">
        <v>263</v>
      </c>
      <c r="C4" s="30" t="s">
        <v>264</v>
      </c>
      <c r="D4" s="30" t="s">
        <v>265</v>
      </c>
      <c r="E4" s="30" t="s">
        <v>266</v>
      </c>
      <c r="F4" s="30" t="s">
        <v>267</v>
      </c>
      <c r="G4" s="30" t="s">
        <v>268</v>
      </c>
      <c r="H4" s="30" t="s">
        <v>269</v>
      </c>
      <c r="I4" s="30" t="s">
        <v>270</v>
      </c>
      <c r="J4" s="30" t="s">
        <v>271</v>
      </c>
    </row>
    <row r="5" ht="46.5" customHeight="1" spans="1:10">
      <c r="A5" s="30"/>
      <c r="B5" s="30"/>
      <c r="C5" s="30"/>
      <c r="D5" s="30"/>
      <c r="E5" s="30"/>
      <c r="F5" s="30"/>
      <c r="G5" s="30"/>
      <c r="H5" s="30"/>
      <c r="I5" s="30"/>
      <c r="J5" s="30"/>
    </row>
    <row r="6" ht="20.25" customHeight="1" spans="1:10">
      <c r="A6" s="31">
        <v>1</v>
      </c>
      <c r="B6" s="31">
        <v>2</v>
      </c>
      <c r="C6" s="31">
        <v>3</v>
      </c>
      <c r="D6" s="31">
        <v>4</v>
      </c>
      <c r="E6" s="31">
        <v>5</v>
      </c>
      <c r="F6" s="31">
        <v>6</v>
      </c>
      <c r="G6" s="31">
        <v>7</v>
      </c>
      <c r="H6" s="31">
        <v>8</v>
      </c>
      <c r="I6" s="31">
        <v>9</v>
      </c>
      <c r="J6" s="31">
        <v>10</v>
      </c>
    </row>
    <row r="7" ht="20.25" customHeight="1" spans="1:10">
      <c r="A7" s="21" t="s">
        <v>57</v>
      </c>
      <c r="B7" s="21"/>
      <c r="C7" s="21"/>
      <c r="E7" s="36"/>
      <c r="F7" s="36"/>
      <c r="G7" s="36"/>
      <c r="H7" s="36"/>
      <c r="I7" s="36"/>
      <c r="J7" s="36"/>
    </row>
    <row r="8" ht="176" customHeight="1" spans="1:10">
      <c r="A8" s="47" t="s">
        <v>248</v>
      </c>
      <c r="B8" s="21" t="s">
        <v>272</v>
      </c>
      <c r="C8" s="23"/>
      <c r="D8" s="23"/>
      <c r="E8" s="36"/>
      <c r="F8" s="36"/>
      <c r="G8" s="36"/>
      <c r="H8" s="36"/>
      <c r="I8" s="36"/>
      <c r="J8" s="36"/>
    </row>
    <row r="9" ht="20.25" customHeight="1" spans="1:10">
      <c r="A9" s="21"/>
      <c r="B9" s="21"/>
      <c r="C9" s="21" t="s">
        <v>273</v>
      </c>
      <c r="D9" s="48" t="s">
        <v>274</v>
      </c>
      <c r="E9" s="49" t="s">
        <v>275</v>
      </c>
      <c r="F9" s="37" t="s">
        <v>276</v>
      </c>
      <c r="G9" s="23" t="s">
        <v>277</v>
      </c>
      <c r="H9" s="37" t="s">
        <v>278</v>
      </c>
      <c r="I9" s="37" t="s">
        <v>279</v>
      </c>
      <c r="J9" s="49" t="s">
        <v>280</v>
      </c>
    </row>
    <row r="10" ht="20.25" customHeight="1" spans="1:10">
      <c r="A10" s="21"/>
      <c r="B10" s="21"/>
      <c r="C10" s="21" t="s">
        <v>273</v>
      </c>
      <c r="D10" s="48" t="s">
        <v>274</v>
      </c>
      <c r="E10" s="49" t="s">
        <v>281</v>
      </c>
      <c r="F10" s="37" t="s">
        <v>276</v>
      </c>
      <c r="G10" s="23" t="s">
        <v>54</v>
      </c>
      <c r="H10" s="37" t="s">
        <v>282</v>
      </c>
      <c r="I10" s="37" t="s">
        <v>279</v>
      </c>
      <c r="J10" s="49" t="s">
        <v>283</v>
      </c>
    </row>
    <row r="11" ht="20.25" customHeight="1" spans="1:10">
      <c r="A11" s="21"/>
      <c r="B11" s="21"/>
      <c r="C11" s="21" t="s">
        <v>273</v>
      </c>
      <c r="D11" s="48" t="s">
        <v>274</v>
      </c>
      <c r="E11" s="49" t="s">
        <v>284</v>
      </c>
      <c r="F11" s="37" t="s">
        <v>285</v>
      </c>
      <c r="G11" s="23" t="s">
        <v>286</v>
      </c>
      <c r="H11" s="37" t="s">
        <v>278</v>
      </c>
      <c r="I11" s="37" t="s">
        <v>279</v>
      </c>
      <c r="J11" s="49" t="s">
        <v>287</v>
      </c>
    </row>
    <row r="12" ht="20.25" customHeight="1" spans="1:10">
      <c r="A12" s="21"/>
      <c r="B12" s="21"/>
      <c r="C12" s="21" t="s">
        <v>273</v>
      </c>
      <c r="D12" s="48" t="s">
        <v>288</v>
      </c>
      <c r="E12" s="49" t="s">
        <v>289</v>
      </c>
      <c r="F12" s="37" t="s">
        <v>276</v>
      </c>
      <c r="G12" s="23" t="s">
        <v>290</v>
      </c>
      <c r="H12" s="37" t="s">
        <v>291</v>
      </c>
      <c r="I12" s="37" t="s">
        <v>279</v>
      </c>
      <c r="J12" s="49" t="s">
        <v>292</v>
      </c>
    </row>
    <row r="13" ht="20.25" customHeight="1" spans="1:10">
      <c r="A13" s="21"/>
      <c r="B13" s="21"/>
      <c r="C13" s="21" t="s">
        <v>273</v>
      </c>
      <c r="D13" s="48" t="s">
        <v>288</v>
      </c>
      <c r="E13" s="49" t="s">
        <v>293</v>
      </c>
      <c r="F13" s="37" t="s">
        <v>276</v>
      </c>
      <c r="G13" s="23" t="s">
        <v>294</v>
      </c>
      <c r="H13" s="37" t="s">
        <v>291</v>
      </c>
      <c r="I13" s="37" t="s">
        <v>279</v>
      </c>
      <c r="J13" s="49" t="s">
        <v>295</v>
      </c>
    </row>
    <row r="14" ht="20.25" customHeight="1" spans="1:10">
      <c r="A14" s="21"/>
      <c r="B14" s="21"/>
      <c r="C14" s="21" t="s">
        <v>273</v>
      </c>
      <c r="D14" s="48" t="s">
        <v>288</v>
      </c>
      <c r="E14" s="49" t="s">
        <v>296</v>
      </c>
      <c r="F14" s="37" t="s">
        <v>285</v>
      </c>
      <c r="G14" s="23" t="s">
        <v>297</v>
      </c>
      <c r="H14" s="37"/>
      <c r="I14" s="37" t="s">
        <v>298</v>
      </c>
      <c r="J14" s="49" t="s">
        <v>299</v>
      </c>
    </row>
    <row r="15" ht="37" customHeight="1" spans="1:10">
      <c r="A15" s="21"/>
      <c r="B15" s="21"/>
      <c r="C15" s="21" t="s">
        <v>300</v>
      </c>
      <c r="D15" s="48" t="s">
        <v>301</v>
      </c>
      <c r="E15" s="49" t="s">
        <v>302</v>
      </c>
      <c r="F15" s="37" t="s">
        <v>285</v>
      </c>
      <c r="G15" s="23" t="s">
        <v>303</v>
      </c>
      <c r="H15" s="37"/>
      <c r="I15" s="37" t="s">
        <v>298</v>
      </c>
      <c r="J15" s="49" t="s">
        <v>304</v>
      </c>
    </row>
    <row r="16" ht="48" customHeight="1" spans="1:10">
      <c r="A16" s="21"/>
      <c r="B16" s="21"/>
      <c r="C16" s="21" t="s">
        <v>305</v>
      </c>
      <c r="D16" s="48" t="s">
        <v>306</v>
      </c>
      <c r="E16" s="49" t="s">
        <v>307</v>
      </c>
      <c r="F16" s="37" t="s">
        <v>276</v>
      </c>
      <c r="G16" s="23" t="s">
        <v>308</v>
      </c>
      <c r="H16" s="37" t="s">
        <v>291</v>
      </c>
      <c r="I16" s="37" t="s">
        <v>279</v>
      </c>
      <c r="J16" s="49" t="s">
        <v>309</v>
      </c>
    </row>
    <row r="17" ht="114" customHeight="1" spans="1:10">
      <c r="A17" s="47" t="s">
        <v>256</v>
      </c>
      <c r="B17" s="21" t="s">
        <v>310</v>
      </c>
      <c r="C17" s="21"/>
      <c r="D17" s="21"/>
      <c r="E17" s="21"/>
      <c r="F17" s="21"/>
      <c r="G17" s="21"/>
      <c r="H17" s="21"/>
      <c r="I17" s="21"/>
      <c r="J17" s="21"/>
    </row>
    <row r="18" ht="20.25" customHeight="1" spans="1:10">
      <c r="A18" s="21"/>
      <c r="B18" s="21"/>
      <c r="C18" s="21" t="s">
        <v>273</v>
      </c>
      <c r="D18" s="48" t="s">
        <v>274</v>
      </c>
      <c r="E18" s="49" t="s">
        <v>311</v>
      </c>
      <c r="F18" s="37" t="s">
        <v>276</v>
      </c>
      <c r="G18" s="23" t="s">
        <v>312</v>
      </c>
      <c r="H18" s="37" t="s">
        <v>313</v>
      </c>
      <c r="I18" s="37" t="s">
        <v>279</v>
      </c>
      <c r="J18" s="49" t="s">
        <v>314</v>
      </c>
    </row>
    <row r="19" ht="20.25" customHeight="1" spans="1:10">
      <c r="A19" s="21"/>
      <c r="B19" s="21"/>
      <c r="C19" s="21" t="s">
        <v>273</v>
      </c>
      <c r="D19" s="48" t="s">
        <v>274</v>
      </c>
      <c r="E19" s="49" t="s">
        <v>315</v>
      </c>
      <c r="F19" s="37" t="s">
        <v>276</v>
      </c>
      <c r="G19" s="23" t="s">
        <v>49</v>
      </c>
      <c r="H19" s="37" t="s">
        <v>282</v>
      </c>
      <c r="I19" s="37" t="s">
        <v>279</v>
      </c>
      <c r="J19" s="49" t="s">
        <v>316</v>
      </c>
    </row>
    <row r="20" ht="20.25" customHeight="1" spans="1:10">
      <c r="A20" s="21"/>
      <c r="B20" s="21"/>
      <c r="C20" s="21" t="s">
        <v>273</v>
      </c>
      <c r="D20" s="48" t="s">
        <v>274</v>
      </c>
      <c r="E20" s="49" t="s">
        <v>317</v>
      </c>
      <c r="F20" s="37" t="s">
        <v>276</v>
      </c>
      <c r="G20" s="23" t="s">
        <v>318</v>
      </c>
      <c r="H20" s="37" t="s">
        <v>319</v>
      </c>
      <c r="I20" s="37" t="s">
        <v>279</v>
      </c>
      <c r="J20" s="49" t="s">
        <v>320</v>
      </c>
    </row>
    <row r="21" ht="20.25" customHeight="1" spans="1:10">
      <c r="A21" s="21"/>
      <c r="B21" s="21"/>
      <c r="C21" s="21" t="s">
        <v>273</v>
      </c>
      <c r="D21" s="48" t="s">
        <v>321</v>
      </c>
      <c r="E21" s="49" t="s">
        <v>322</v>
      </c>
      <c r="F21" s="37" t="s">
        <v>276</v>
      </c>
      <c r="G21" s="23" t="s">
        <v>308</v>
      </c>
      <c r="H21" s="37" t="s">
        <v>291</v>
      </c>
      <c r="I21" s="37" t="s">
        <v>279</v>
      </c>
      <c r="J21" s="49" t="s">
        <v>323</v>
      </c>
    </row>
    <row r="22" ht="20.25" customHeight="1" spans="1:10">
      <c r="A22" s="21"/>
      <c r="B22" s="21"/>
      <c r="C22" s="21" t="s">
        <v>300</v>
      </c>
      <c r="D22" s="48" t="s">
        <v>324</v>
      </c>
      <c r="E22" s="49" t="s">
        <v>325</v>
      </c>
      <c r="F22" s="37" t="s">
        <v>276</v>
      </c>
      <c r="G22" s="23" t="s">
        <v>294</v>
      </c>
      <c r="H22" s="37" t="s">
        <v>291</v>
      </c>
      <c r="I22" s="37" t="s">
        <v>279</v>
      </c>
      <c r="J22" s="49" t="s">
        <v>326</v>
      </c>
    </row>
    <row r="23" ht="20.25" customHeight="1" spans="1:10">
      <c r="A23" s="21"/>
      <c r="B23" s="21"/>
      <c r="C23" s="21" t="s">
        <v>305</v>
      </c>
      <c r="D23" s="48" t="s">
        <v>306</v>
      </c>
      <c r="E23" s="49" t="s">
        <v>327</v>
      </c>
      <c r="F23" s="37" t="s">
        <v>276</v>
      </c>
      <c r="G23" s="23" t="s">
        <v>294</v>
      </c>
      <c r="H23" s="37" t="s">
        <v>291</v>
      </c>
      <c r="I23" s="37" t="s">
        <v>279</v>
      </c>
      <c r="J23" s="49" t="s">
        <v>328</v>
      </c>
    </row>
    <row r="24" ht="130" customHeight="1" spans="1:10">
      <c r="A24" s="47" t="s">
        <v>252</v>
      </c>
      <c r="B24" s="21" t="s">
        <v>329</v>
      </c>
      <c r="C24" s="21"/>
      <c r="D24" s="21"/>
      <c r="E24" s="21"/>
      <c r="F24" s="21"/>
      <c r="G24" s="21"/>
      <c r="H24" s="21"/>
      <c r="I24" s="21"/>
      <c r="J24" s="21"/>
    </row>
    <row r="25" ht="20.25" customHeight="1" spans="1:10">
      <c r="A25" s="21"/>
      <c r="B25" s="21"/>
      <c r="C25" s="21" t="s">
        <v>273</v>
      </c>
      <c r="D25" s="48" t="s">
        <v>274</v>
      </c>
      <c r="E25" s="49" t="s">
        <v>330</v>
      </c>
      <c r="F25" s="37" t="s">
        <v>285</v>
      </c>
      <c r="G25" s="23" t="s">
        <v>50</v>
      </c>
      <c r="H25" s="37" t="s">
        <v>331</v>
      </c>
      <c r="I25" s="37" t="s">
        <v>279</v>
      </c>
      <c r="J25" s="49" t="s">
        <v>332</v>
      </c>
    </row>
    <row r="26" ht="20.25" customHeight="1" spans="1:10">
      <c r="A26" s="21"/>
      <c r="B26" s="21"/>
      <c r="C26" s="21" t="s">
        <v>273</v>
      </c>
      <c r="D26" s="48" t="s">
        <v>288</v>
      </c>
      <c r="E26" s="49" t="s">
        <v>333</v>
      </c>
      <c r="F26" s="37" t="s">
        <v>285</v>
      </c>
      <c r="G26" s="23" t="s">
        <v>48</v>
      </c>
      <c r="H26" s="37" t="s">
        <v>334</v>
      </c>
      <c r="I26" s="37" t="s">
        <v>279</v>
      </c>
      <c r="J26" s="49" t="s">
        <v>335</v>
      </c>
    </row>
    <row r="27" ht="36" customHeight="1" spans="1:10">
      <c r="A27" s="21"/>
      <c r="B27" s="21"/>
      <c r="C27" s="21" t="s">
        <v>273</v>
      </c>
      <c r="D27" s="48" t="s">
        <v>321</v>
      </c>
      <c r="E27" s="49" t="s">
        <v>336</v>
      </c>
      <c r="F27" s="37" t="s">
        <v>285</v>
      </c>
      <c r="G27" s="23" t="s">
        <v>337</v>
      </c>
      <c r="H27" s="37" t="s">
        <v>291</v>
      </c>
      <c r="I27" s="37" t="s">
        <v>279</v>
      </c>
      <c r="J27" s="49" t="s">
        <v>338</v>
      </c>
    </row>
    <row r="28" ht="20.25" customHeight="1" spans="1:10">
      <c r="A28" s="21"/>
      <c r="B28" s="21"/>
      <c r="C28" s="21" t="s">
        <v>300</v>
      </c>
      <c r="D28" s="48" t="s">
        <v>324</v>
      </c>
      <c r="E28" s="49" t="s">
        <v>339</v>
      </c>
      <c r="F28" s="37" t="s">
        <v>285</v>
      </c>
      <c r="G28" s="23" t="s">
        <v>308</v>
      </c>
      <c r="H28" s="37" t="s">
        <v>291</v>
      </c>
      <c r="I28" s="37" t="s">
        <v>279</v>
      </c>
      <c r="J28" s="49" t="s">
        <v>340</v>
      </c>
    </row>
    <row r="29" ht="20.25" customHeight="1" spans="1:10">
      <c r="A29" s="21"/>
      <c r="B29" s="21"/>
      <c r="C29" s="21" t="s">
        <v>305</v>
      </c>
      <c r="D29" s="48" t="s">
        <v>306</v>
      </c>
      <c r="E29" s="49" t="s">
        <v>341</v>
      </c>
      <c r="F29" s="37" t="s">
        <v>276</v>
      </c>
      <c r="G29" s="23" t="s">
        <v>294</v>
      </c>
      <c r="H29" s="37" t="s">
        <v>291</v>
      </c>
      <c r="I29" s="37" t="s">
        <v>279</v>
      </c>
      <c r="J29" s="49" t="s">
        <v>342</v>
      </c>
    </row>
    <row r="30" ht="20.25" customHeight="1" spans="1:10">
      <c r="A30" s="21"/>
      <c r="B30" s="21"/>
      <c r="C30" s="21" t="s">
        <v>305</v>
      </c>
      <c r="D30" s="48" t="s">
        <v>306</v>
      </c>
      <c r="E30" s="49" t="s">
        <v>343</v>
      </c>
      <c r="F30" s="37" t="s">
        <v>276</v>
      </c>
      <c r="G30" s="23" t="s">
        <v>294</v>
      </c>
      <c r="H30" s="37" t="s">
        <v>291</v>
      </c>
      <c r="I30" s="37" t="s">
        <v>279</v>
      </c>
      <c r="J30" s="49" t="s">
        <v>344</v>
      </c>
    </row>
    <row r="31" ht="152" customHeight="1" spans="1:10">
      <c r="A31" s="47" t="s">
        <v>258</v>
      </c>
      <c r="B31" s="21" t="s">
        <v>345</v>
      </c>
      <c r="C31" s="21"/>
      <c r="D31" s="21"/>
      <c r="E31" s="21"/>
      <c r="F31" s="21"/>
      <c r="G31" s="21"/>
      <c r="H31" s="21"/>
      <c r="I31" s="21"/>
      <c r="J31" s="21"/>
    </row>
    <row r="32" ht="20.25" customHeight="1" spans="1:10">
      <c r="A32" s="21"/>
      <c r="B32" s="21"/>
      <c r="C32" s="21" t="s">
        <v>273</v>
      </c>
      <c r="D32" s="48" t="s">
        <v>274</v>
      </c>
      <c r="E32" s="49" t="s">
        <v>258</v>
      </c>
      <c r="F32" s="37" t="s">
        <v>285</v>
      </c>
      <c r="G32" s="23" t="s">
        <v>346</v>
      </c>
      <c r="H32" s="37" t="s">
        <v>278</v>
      </c>
      <c r="I32" s="37" t="s">
        <v>279</v>
      </c>
      <c r="J32" s="49" t="s">
        <v>347</v>
      </c>
    </row>
    <row r="33" ht="20.25" customHeight="1" spans="1:10">
      <c r="A33" s="21"/>
      <c r="B33" s="21"/>
      <c r="C33" s="21" t="s">
        <v>273</v>
      </c>
      <c r="D33" s="48" t="s">
        <v>274</v>
      </c>
      <c r="E33" s="49" t="s">
        <v>281</v>
      </c>
      <c r="F33" s="37" t="s">
        <v>276</v>
      </c>
      <c r="G33" s="23" t="s">
        <v>348</v>
      </c>
      <c r="H33" s="37" t="s">
        <v>282</v>
      </c>
      <c r="I33" s="37" t="s">
        <v>279</v>
      </c>
      <c r="J33" s="49" t="s">
        <v>283</v>
      </c>
    </row>
    <row r="34" ht="20.25" customHeight="1" spans="1:10">
      <c r="A34" s="21"/>
      <c r="B34" s="21"/>
      <c r="C34" s="21" t="s">
        <v>273</v>
      </c>
      <c r="D34" s="48" t="s">
        <v>274</v>
      </c>
      <c r="E34" s="49" t="s">
        <v>349</v>
      </c>
      <c r="F34" s="37" t="s">
        <v>276</v>
      </c>
      <c r="G34" s="23" t="s">
        <v>350</v>
      </c>
      <c r="H34" s="37" t="s">
        <v>319</v>
      </c>
      <c r="I34" s="37" t="s">
        <v>279</v>
      </c>
      <c r="J34" s="49" t="s">
        <v>351</v>
      </c>
    </row>
    <row r="35" ht="33" customHeight="1" spans="1:10">
      <c r="A35" s="21"/>
      <c r="B35" s="21"/>
      <c r="C35" s="21" t="s">
        <v>273</v>
      </c>
      <c r="D35" s="48" t="s">
        <v>288</v>
      </c>
      <c r="E35" s="49" t="s">
        <v>352</v>
      </c>
      <c r="F35" s="37" t="s">
        <v>276</v>
      </c>
      <c r="G35" s="23" t="s">
        <v>353</v>
      </c>
      <c r="H35" s="37" t="s">
        <v>291</v>
      </c>
      <c r="I35" s="37" t="s">
        <v>279</v>
      </c>
      <c r="J35" s="49" t="s">
        <v>354</v>
      </c>
    </row>
    <row r="36" ht="102" customHeight="1" spans="1:10">
      <c r="A36" s="21"/>
      <c r="B36" s="21"/>
      <c r="C36" s="21" t="s">
        <v>300</v>
      </c>
      <c r="D36" s="48" t="s">
        <v>324</v>
      </c>
      <c r="E36" s="49" t="s">
        <v>355</v>
      </c>
      <c r="F36" s="37" t="s">
        <v>276</v>
      </c>
      <c r="G36" s="23" t="s">
        <v>353</v>
      </c>
      <c r="H36" s="37" t="s">
        <v>291</v>
      </c>
      <c r="I36" s="37" t="s">
        <v>279</v>
      </c>
      <c r="J36" s="49" t="s">
        <v>356</v>
      </c>
    </row>
    <row r="37" ht="51" customHeight="1" spans="1:10">
      <c r="A37" s="21"/>
      <c r="B37" s="21"/>
      <c r="C37" s="21" t="s">
        <v>305</v>
      </c>
      <c r="D37" s="48" t="s">
        <v>306</v>
      </c>
      <c r="E37" s="49" t="s">
        <v>357</v>
      </c>
      <c r="F37" s="37" t="s">
        <v>276</v>
      </c>
      <c r="G37" s="23" t="s">
        <v>353</v>
      </c>
      <c r="H37" s="37" t="s">
        <v>291</v>
      </c>
      <c r="I37" s="37" t="s">
        <v>279</v>
      </c>
      <c r="J37" s="49" t="s">
        <v>358</v>
      </c>
    </row>
    <row r="38" ht="83" customHeight="1" spans="1:10">
      <c r="A38" s="47" t="s">
        <v>240</v>
      </c>
      <c r="B38" s="21" t="s">
        <v>359</v>
      </c>
      <c r="C38" s="21"/>
      <c r="D38" s="21"/>
      <c r="E38" s="21"/>
      <c r="F38" s="21"/>
      <c r="G38" s="21"/>
      <c r="H38" s="21"/>
      <c r="I38" s="21"/>
      <c r="J38" s="21"/>
    </row>
    <row r="39" ht="20.25" customHeight="1" spans="1:10">
      <c r="A39" s="21"/>
      <c r="B39" s="21"/>
      <c r="C39" s="21" t="s">
        <v>273</v>
      </c>
      <c r="D39" s="48" t="s">
        <v>274</v>
      </c>
      <c r="E39" s="49" t="s">
        <v>360</v>
      </c>
      <c r="F39" s="37" t="s">
        <v>285</v>
      </c>
      <c r="G39" s="23" t="s">
        <v>312</v>
      </c>
      <c r="H39" s="37" t="s">
        <v>282</v>
      </c>
      <c r="I39" s="37" t="s">
        <v>279</v>
      </c>
      <c r="J39" s="49" t="s">
        <v>361</v>
      </c>
    </row>
    <row r="40" ht="20.25" customHeight="1" spans="1:10">
      <c r="A40" s="21"/>
      <c r="B40" s="21"/>
      <c r="C40" s="21" t="s">
        <v>273</v>
      </c>
      <c r="D40" s="48" t="s">
        <v>288</v>
      </c>
      <c r="E40" s="49" t="s">
        <v>362</v>
      </c>
      <c r="F40" s="37" t="s">
        <v>276</v>
      </c>
      <c r="G40" s="23" t="s">
        <v>290</v>
      </c>
      <c r="H40" s="37" t="s">
        <v>291</v>
      </c>
      <c r="I40" s="37" t="s">
        <v>279</v>
      </c>
      <c r="J40" s="49" t="s">
        <v>361</v>
      </c>
    </row>
    <row r="41" ht="20.25" customHeight="1" spans="1:10">
      <c r="A41" s="21"/>
      <c r="B41" s="21"/>
      <c r="C41" s="21" t="s">
        <v>273</v>
      </c>
      <c r="D41" s="48" t="s">
        <v>321</v>
      </c>
      <c r="E41" s="49" t="s">
        <v>363</v>
      </c>
      <c r="F41" s="37" t="s">
        <v>285</v>
      </c>
      <c r="G41" s="23" t="s">
        <v>337</v>
      </c>
      <c r="H41" s="37" t="s">
        <v>291</v>
      </c>
      <c r="I41" s="37" t="s">
        <v>279</v>
      </c>
      <c r="J41" s="49" t="s">
        <v>361</v>
      </c>
    </row>
    <row r="42" ht="20.25" customHeight="1" spans="1:10">
      <c r="A42" s="21"/>
      <c r="B42" s="21"/>
      <c r="C42" s="21" t="s">
        <v>300</v>
      </c>
      <c r="D42" s="48" t="s">
        <v>324</v>
      </c>
      <c r="E42" s="49" t="s">
        <v>364</v>
      </c>
      <c r="F42" s="37" t="s">
        <v>365</v>
      </c>
      <c r="G42" s="23" t="s">
        <v>47</v>
      </c>
      <c r="H42" s="37" t="s">
        <v>291</v>
      </c>
      <c r="I42" s="37" t="s">
        <v>279</v>
      </c>
      <c r="J42" s="49" t="s">
        <v>361</v>
      </c>
    </row>
    <row r="43" ht="20.25" customHeight="1" spans="1:10">
      <c r="A43" s="21"/>
      <c r="B43" s="21"/>
      <c r="C43" s="21" t="s">
        <v>305</v>
      </c>
      <c r="D43" s="48" t="s">
        <v>306</v>
      </c>
      <c r="E43" s="49" t="s">
        <v>366</v>
      </c>
      <c r="F43" s="37" t="s">
        <v>276</v>
      </c>
      <c r="G43" s="23" t="s">
        <v>294</v>
      </c>
      <c r="H43" s="37" t="s">
        <v>291</v>
      </c>
      <c r="I43" s="37" t="s">
        <v>279</v>
      </c>
      <c r="J43" s="49" t="s">
        <v>361</v>
      </c>
    </row>
    <row r="44" ht="96" customHeight="1" spans="1:10">
      <c r="A44" s="47" t="s">
        <v>237</v>
      </c>
      <c r="B44" s="21" t="s">
        <v>367</v>
      </c>
      <c r="C44" s="21"/>
      <c r="D44" s="21"/>
      <c r="E44" s="21"/>
      <c r="F44" s="21"/>
      <c r="G44" s="21"/>
      <c r="H44" s="21"/>
      <c r="I44" s="21"/>
      <c r="J44" s="21"/>
    </row>
    <row r="45" ht="20.25" customHeight="1" spans="1:10">
      <c r="A45" s="21"/>
      <c r="B45" s="21"/>
      <c r="C45" s="21" t="s">
        <v>273</v>
      </c>
      <c r="D45" s="48" t="s">
        <v>274</v>
      </c>
      <c r="E45" s="49" t="s">
        <v>368</v>
      </c>
      <c r="F45" s="37" t="s">
        <v>285</v>
      </c>
      <c r="G45" s="23" t="s">
        <v>369</v>
      </c>
      <c r="H45" s="37" t="s">
        <v>278</v>
      </c>
      <c r="I45" s="37" t="s">
        <v>279</v>
      </c>
      <c r="J45" s="49" t="s">
        <v>370</v>
      </c>
    </row>
    <row r="46" ht="20.25" customHeight="1" spans="1:10">
      <c r="A46" s="21"/>
      <c r="B46" s="21"/>
      <c r="C46" s="21" t="s">
        <v>273</v>
      </c>
      <c r="D46" s="48" t="s">
        <v>274</v>
      </c>
      <c r="E46" s="49" t="s">
        <v>371</v>
      </c>
      <c r="F46" s="37" t="s">
        <v>285</v>
      </c>
      <c r="G46" s="23" t="s">
        <v>372</v>
      </c>
      <c r="H46" s="37" t="s">
        <v>373</v>
      </c>
      <c r="I46" s="37" t="s">
        <v>279</v>
      </c>
      <c r="J46" s="49" t="s">
        <v>374</v>
      </c>
    </row>
    <row r="47" ht="20.25" customHeight="1" spans="1:10">
      <c r="A47" s="21"/>
      <c r="B47" s="21"/>
      <c r="C47" s="21" t="s">
        <v>300</v>
      </c>
      <c r="D47" s="48" t="s">
        <v>324</v>
      </c>
      <c r="E47" s="49" t="s">
        <v>375</v>
      </c>
      <c r="F47" s="37" t="s">
        <v>276</v>
      </c>
      <c r="G47" s="23" t="s">
        <v>290</v>
      </c>
      <c r="H47" s="37" t="s">
        <v>291</v>
      </c>
      <c r="I47" s="37" t="s">
        <v>279</v>
      </c>
      <c r="J47" s="49" t="s">
        <v>376</v>
      </c>
    </row>
    <row r="48" ht="20.25" customHeight="1" spans="1:10">
      <c r="A48" s="21"/>
      <c r="B48" s="21"/>
      <c r="C48" s="21" t="s">
        <v>300</v>
      </c>
      <c r="D48" s="48" t="s">
        <v>301</v>
      </c>
      <c r="E48" s="49" t="s">
        <v>377</v>
      </c>
      <c r="F48" s="37" t="s">
        <v>276</v>
      </c>
      <c r="G48" s="23" t="s">
        <v>290</v>
      </c>
      <c r="H48" s="37" t="s">
        <v>291</v>
      </c>
      <c r="I48" s="37" t="s">
        <v>279</v>
      </c>
      <c r="J48" s="49" t="s">
        <v>378</v>
      </c>
    </row>
    <row r="49" ht="20.25" customHeight="1" spans="1:10">
      <c r="A49" s="21"/>
      <c r="B49" s="21"/>
      <c r="C49" s="21" t="s">
        <v>305</v>
      </c>
      <c r="D49" s="48" t="s">
        <v>306</v>
      </c>
      <c r="E49" s="49" t="s">
        <v>379</v>
      </c>
      <c r="F49" s="37" t="s">
        <v>276</v>
      </c>
      <c r="G49" s="23" t="s">
        <v>294</v>
      </c>
      <c r="H49" s="37" t="s">
        <v>291</v>
      </c>
      <c r="I49" s="37" t="s">
        <v>279</v>
      </c>
      <c r="J49" s="49" t="s">
        <v>380</v>
      </c>
    </row>
    <row r="50" ht="56" customHeight="1" spans="1:10">
      <c r="A50" s="47" t="s">
        <v>220</v>
      </c>
      <c r="B50" s="21" t="s">
        <v>381</v>
      </c>
      <c r="C50" s="21"/>
      <c r="D50" s="21"/>
      <c r="E50" s="21"/>
      <c r="F50" s="21"/>
      <c r="G50" s="21"/>
      <c r="H50" s="21"/>
      <c r="I50" s="21"/>
      <c r="J50" s="21"/>
    </row>
    <row r="51" ht="20.25" customHeight="1" spans="1:10">
      <c r="A51" s="21"/>
      <c r="B51" s="21"/>
      <c r="C51" s="21" t="s">
        <v>273</v>
      </c>
      <c r="D51" s="48" t="s">
        <v>274</v>
      </c>
      <c r="E51" s="49" t="s">
        <v>382</v>
      </c>
      <c r="F51" s="37" t="s">
        <v>285</v>
      </c>
      <c r="G51" s="23" t="s">
        <v>383</v>
      </c>
      <c r="H51" s="37" t="s">
        <v>334</v>
      </c>
      <c r="I51" s="37" t="s">
        <v>279</v>
      </c>
      <c r="J51" s="49" t="s">
        <v>384</v>
      </c>
    </row>
    <row r="52" ht="20.25" customHeight="1" spans="1:10">
      <c r="A52" s="21"/>
      <c r="B52" s="21"/>
      <c r="C52" s="21" t="s">
        <v>273</v>
      </c>
      <c r="D52" s="48" t="s">
        <v>288</v>
      </c>
      <c r="E52" s="49" t="s">
        <v>385</v>
      </c>
      <c r="F52" s="37" t="s">
        <v>285</v>
      </c>
      <c r="G52" s="23" t="s">
        <v>337</v>
      </c>
      <c r="H52" s="37" t="s">
        <v>291</v>
      </c>
      <c r="I52" s="37" t="s">
        <v>279</v>
      </c>
      <c r="J52" s="49" t="s">
        <v>386</v>
      </c>
    </row>
    <row r="53" ht="36" customHeight="1" spans="1:10">
      <c r="A53" s="21"/>
      <c r="B53" s="21"/>
      <c r="C53" s="21" t="s">
        <v>273</v>
      </c>
      <c r="D53" s="48" t="s">
        <v>321</v>
      </c>
      <c r="E53" s="49" t="s">
        <v>387</v>
      </c>
      <c r="F53" s="37" t="s">
        <v>276</v>
      </c>
      <c r="G53" s="23" t="s">
        <v>290</v>
      </c>
      <c r="H53" s="37" t="s">
        <v>291</v>
      </c>
      <c r="I53" s="37" t="s">
        <v>279</v>
      </c>
      <c r="J53" s="49" t="s">
        <v>338</v>
      </c>
    </row>
    <row r="54" ht="20.25" customHeight="1" spans="1:10">
      <c r="A54" s="21"/>
      <c r="B54" s="21"/>
      <c r="C54" s="21" t="s">
        <v>300</v>
      </c>
      <c r="D54" s="48" t="s">
        <v>324</v>
      </c>
      <c r="E54" s="49" t="s">
        <v>388</v>
      </c>
      <c r="F54" s="37" t="s">
        <v>285</v>
      </c>
      <c r="G54" s="23" t="s">
        <v>294</v>
      </c>
      <c r="H54" s="37" t="s">
        <v>291</v>
      </c>
      <c r="I54" s="37" t="s">
        <v>279</v>
      </c>
      <c r="J54" s="49" t="s">
        <v>389</v>
      </c>
    </row>
    <row r="55" ht="20.25" customHeight="1" spans="1:10">
      <c r="A55" s="21"/>
      <c r="B55" s="21"/>
      <c r="C55" s="21" t="s">
        <v>305</v>
      </c>
      <c r="D55" s="48" t="s">
        <v>306</v>
      </c>
      <c r="E55" s="49" t="s">
        <v>390</v>
      </c>
      <c r="F55" s="37" t="s">
        <v>276</v>
      </c>
      <c r="G55" s="23" t="s">
        <v>294</v>
      </c>
      <c r="H55" s="37" t="s">
        <v>291</v>
      </c>
      <c r="I55" s="37" t="s">
        <v>279</v>
      </c>
      <c r="J55" s="49" t="s">
        <v>391</v>
      </c>
    </row>
    <row r="56" ht="145" customHeight="1" spans="1:10">
      <c r="A56" s="47" t="s">
        <v>254</v>
      </c>
      <c r="B56" s="21" t="s">
        <v>392</v>
      </c>
      <c r="C56" s="21"/>
      <c r="D56" s="21"/>
      <c r="E56" s="21"/>
      <c r="F56" s="21"/>
      <c r="G56" s="21"/>
      <c r="H56" s="21"/>
      <c r="I56" s="21"/>
      <c r="J56" s="21"/>
    </row>
    <row r="57" ht="20.25" customHeight="1" spans="1:10">
      <c r="A57" s="21"/>
      <c r="B57" s="21"/>
      <c r="C57" s="21" t="s">
        <v>273</v>
      </c>
      <c r="D57" s="48" t="s">
        <v>274</v>
      </c>
      <c r="E57" s="49" t="s">
        <v>393</v>
      </c>
      <c r="F57" s="37" t="s">
        <v>276</v>
      </c>
      <c r="G57" s="23" t="s">
        <v>369</v>
      </c>
      <c r="H57" s="37" t="s">
        <v>394</v>
      </c>
      <c r="I57" s="37" t="s">
        <v>279</v>
      </c>
      <c r="J57" s="49" t="s">
        <v>395</v>
      </c>
    </row>
    <row r="58" ht="20.25" customHeight="1" spans="1:10">
      <c r="A58" s="21"/>
      <c r="B58" s="21"/>
      <c r="C58" s="21" t="s">
        <v>273</v>
      </c>
      <c r="D58" s="48" t="s">
        <v>274</v>
      </c>
      <c r="E58" s="49" t="s">
        <v>396</v>
      </c>
      <c r="F58" s="37" t="s">
        <v>276</v>
      </c>
      <c r="G58" s="23" t="s">
        <v>318</v>
      </c>
      <c r="H58" s="37" t="s">
        <v>319</v>
      </c>
      <c r="I58" s="37" t="s">
        <v>279</v>
      </c>
      <c r="J58" s="49" t="s">
        <v>351</v>
      </c>
    </row>
    <row r="59" ht="46" customHeight="1" spans="1:10">
      <c r="A59" s="21"/>
      <c r="B59" s="21"/>
      <c r="C59" s="21" t="s">
        <v>273</v>
      </c>
      <c r="D59" s="48" t="s">
        <v>288</v>
      </c>
      <c r="E59" s="49" t="s">
        <v>397</v>
      </c>
      <c r="F59" s="37" t="s">
        <v>276</v>
      </c>
      <c r="G59" s="23" t="s">
        <v>294</v>
      </c>
      <c r="H59" s="37" t="s">
        <v>291</v>
      </c>
      <c r="I59" s="37" t="s">
        <v>279</v>
      </c>
      <c r="J59" s="49" t="s">
        <v>398</v>
      </c>
    </row>
    <row r="60" ht="20.25" customHeight="1" spans="1:10">
      <c r="A60" s="21"/>
      <c r="B60" s="21"/>
      <c r="C60" s="21" t="s">
        <v>300</v>
      </c>
      <c r="D60" s="48" t="s">
        <v>324</v>
      </c>
      <c r="E60" s="49" t="s">
        <v>399</v>
      </c>
      <c r="F60" s="37" t="s">
        <v>276</v>
      </c>
      <c r="G60" s="23" t="s">
        <v>353</v>
      </c>
      <c r="H60" s="37" t="s">
        <v>291</v>
      </c>
      <c r="I60" s="37" t="s">
        <v>279</v>
      </c>
      <c r="J60" s="49" t="s">
        <v>400</v>
      </c>
    </row>
    <row r="61" ht="33" customHeight="1" spans="1:10">
      <c r="A61" s="21"/>
      <c r="B61" s="21"/>
      <c r="C61" s="21" t="s">
        <v>305</v>
      </c>
      <c r="D61" s="48" t="s">
        <v>306</v>
      </c>
      <c r="E61" s="49" t="s">
        <v>357</v>
      </c>
      <c r="F61" s="37" t="s">
        <v>276</v>
      </c>
      <c r="G61" s="23" t="s">
        <v>294</v>
      </c>
      <c r="H61" s="37" t="s">
        <v>291</v>
      </c>
      <c r="I61" s="37" t="s">
        <v>279</v>
      </c>
      <c r="J61" s="49" t="s">
        <v>401</v>
      </c>
    </row>
    <row r="62" ht="105" customHeight="1" spans="1:10">
      <c r="A62" s="47" t="s">
        <v>250</v>
      </c>
      <c r="B62" s="21" t="s">
        <v>402</v>
      </c>
      <c r="C62" s="21"/>
      <c r="D62" s="21"/>
      <c r="E62" s="21"/>
      <c r="F62" s="21"/>
      <c r="G62" s="21"/>
      <c r="H62" s="21"/>
      <c r="I62" s="21"/>
      <c r="J62" s="21"/>
    </row>
    <row r="63" ht="20.25" customHeight="1" spans="1:10">
      <c r="A63" s="21"/>
      <c r="B63" s="21"/>
      <c r="C63" s="21" t="s">
        <v>273</v>
      </c>
      <c r="D63" s="48" t="s">
        <v>274</v>
      </c>
      <c r="E63" s="49" t="s">
        <v>403</v>
      </c>
      <c r="F63" s="37" t="s">
        <v>285</v>
      </c>
      <c r="G63" s="23" t="s">
        <v>404</v>
      </c>
      <c r="H63" s="37" t="s">
        <v>405</v>
      </c>
      <c r="I63" s="37" t="s">
        <v>279</v>
      </c>
      <c r="J63" s="49" t="s">
        <v>384</v>
      </c>
    </row>
    <row r="64" ht="35" customHeight="1" spans="1:10">
      <c r="A64" s="21"/>
      <c r="B64" s="21"/>
      <c r="C64" s="21" t="s">
        <v>273</v>
      </c>
      <c r="D64" s="48" t="s">
        <v>274</v>
      </c>
      <c r="E64" s="49" t="s">
        <v>406</v>
      </c>
      <c r="F64" s="37" t="s">
        <v>276</v>
      </c>
      <c r="G64" s="23" t="s">
        <v>47</v>
      </c>
      <c r="H64" s="37" t="s">
        <v>282</v>
      </c>
      <c r="I64" s="37" t="s">
        <v>279</v>
      </c>
      <c r="J64" s="49" t="s">
        <v>407</v>
      </c>
    </row>
    <row r="65" ht="34" customHeight="1" spans="1:10">
      <c r="A65" s="21"/>
      <c r="B65" s="21"/>
      <c r="C65" s="21" t="s">
        <v>273</v>
      </c>
      <c r="D65" s="48" t="s">
        <v>288</v>
      </c>
      <c r="E65" s="49" t="s">
        <v>408</v>
      </c>
      <c r="F65" s="37" t="s">
        <v>285</v>
      </c>
      <c r="G65" s="23" t="s">
        <v>337</v>
      </c>
      <c r="H65" s="37" t="s">
        <v>291</v>
      </c>
      <c r="I65" s="37" t="s">
        <v>279</v>
      </c>
      <c r="J65" s="49" t="s">
        <v>409</v>
      </c>
    </row>
    <row r="66" ht="33" customHeight="1" spans="1:10">
      <c r="A66" s="21"/>
      <c r="B66" s="21"/>
      <c r="C66" s="21" t="s">
        <v>273</v>
      </c>
      <c r="D66" s="48" t="s">
        <v>288</v>
      </c>
      <c r="E66" s="49" t="s">
        <v>410</v>
      </c>
      <c r="F66" s="37" t="s">
        <v>285</v>
      </c>
      <c r="G66" s="23" t="s">
        <v>337</v>
      </c>
      <c r="H66" s="37" t="s">
        <v>291</v>
      </c>
      <c r="I66" s="37" t="s">
        <v>279</v>
      </c>
      <c r="J66" s="49" t="s">
        <v>386</v>
      </c>
    </row>
    <row r="67" ht="30" customHeight="1" spans="1:10">
      <c r="A67" s="21"/>
      <c r="B67" s="21"/>
      <c r="C67" s="21" t="s">
        <v>273</v>
      </c>
      <c r="D67" s="48" t="s">
        <v>321</v>
      </c>
      <c r="E67" s="49" t="s">
        <v>411</v>
      </c>
      <c r="F67" s="37" t="s">
        <v>285</v>
      </c>
      <c r="G67" s="23" t="s">
        <v>308</v>
      </c>
      <c r="H67" s="37" t="s">
        <v>291</v>
      </c>
      <c r="I67" s="37" t="s">
        <v>279</v>
      </c>
      <c r="J67" s="49" t="s">
        <v>338</v>
      </c>
    </row>
    <row r="68" ht="36" customHeight="1" spans="1:10">
      <c r="A68" s="21"/>
      <c r="B68" s="21"/>
      <c r="C68" s="21" t="s">
        <v>300</v>
      </c>
      <c r="D68" s="48" t="s">
        <v>324</v>
      </c>
      <c r="E68" s="49" t="s">
        <v>412</v>
      </c>
      <c r="F68" s="37" t="s">
        <v>276</v>
      </c>
      <c r="G68" s="23" t="s">
        <v>290</v>
      </c>
      <c r="H68" s="37" t="s">
        <v>291</v>
      </c>
      <c r="I68" s="37" t="s">
        <v>279</v>
      </c>
      <c r="J68" s="49" t="s">
        <v>413</v>
      </c>
    </row>
    <row r="69" ht="20.25" customHeight="1" spans="1:10">
      <c r="A69" s="21"/>
      <c r="B69" s="21"/>
      <c r="C69" s="21" t="s">
        <v>305</v>
      </c>
      <c r="D69" s="48" t="s">
        <v>306</v>
      </c>
      <c r="E69" s="49" t="s">
        <v>414</v>
      </c>
      <c r="F69" s="37" t="s">
        <v>276</v>
      </c>
      <c r="G69" s="23" t="s">
        <v>290</v>
      </c>
      <c r="H69" s="37" t="s">
        <v>291</v>
      </c>
      <c r="I69" s="37" t="s">
        <v>279</v>
      </c>
      <c r="J69" s="49" t="s">
        <v>391</v>
      </c>
    </row>
    <row r="70" ht="116" customHeight="1" spans="1:10">
      <c r="A70" s="47" t="s">
        <v>235</v>
      </c>
      <c r="B70" s="21" t="s">
        <v>415</v>
      </c>
      <c r="C70" s="21"/>
      <c r="D70" s="21"/>
      <c r="E70" s="21"/>
      <c r="F70" s="21"/>
      <c r="G70" s="21"/>
      <c r="H70" s="21"/>
      <c r="I70" s="21"/>
      <c r="J70" s="21"/>
    </row>
    <row r="71" ht="20.25" customHeight="1" spans="1:10">
      <c r="A71" s="21"/>
      <c r="B71" s="21"/>
      <c r="C71" s="21" t="s">
        <v>273</v>
      </c>
      <c r="D71" s="48" t="s">
        <v>274</v>
      </c>
      <c r="E71" s="49" t="s">
        <v>416</v>
      </c>
      <c r="F71" s="37" t="s">
        <v>285</v>
      </c>
      <c r="G71" s="23" t="s">
        <v>417</v>
      </c>
      <c r="H71" s="37" t="s">
        <v>405</v>
      </c>
      <c r="I71" s="37" t="s">
        <v>279</v>
      </c>
      <c r="J71" s="49" t="s">
        <v>418</v>
      </c>
    </row>
    <row r="72" ht="20.25" customHeight="1" spans="1:10">
      <c r="A72" s="21"/>
      <c r="B72" s="21"/>
      <c r="C72" s="21" t="s">
        <v>273</v>
      </c>
      <c r="D72" s="48" t="s">
        <v>274</v>
      </c>
      <c r="E72" s="49" t="s">
        <v>406</v>
      </c>
      <c r="F72" s="37" t="s">
        <v>276</v>
      </c>
      <c r="G72" s="23" t="s">
        <v>49</v>
      </c>
      <c r="H72" s="37" t="s">
        <v>282</v>
      </c>
      <c r="I72" s="37" t="s">
        <v>279</v>
      </c>
      <c r="J72" s="49" t="s">
        <v>419</v>
      </c>
    </row>
    <row r="73" ht="34" customHeight="1" spans="1:10">
      <c r="A73" s="21"/>
      <c r="B73" s="21"/>
      <c r="C73" s="21" t="s">
        <v>273</v>
      </c>
      <c r="D73" s="48" t="s">
        <v>288</v>
      </c>
      <c r="E73" s="49" t="s">
        <v>410</v>
      </c>
      <c r="F73" s="37" t="s">
        <v>285</v>
      </c>
      <c r="G73" s="23" t="s">
        <v>337</v>
      </c>
      <c r="H73" s="37" t="s">
        <v>291</v>
      </c>
      <c r="I73" s="37" t="s">
        <v>279</v>
      </c>
      <c r="J73" s="49" t="s">
        <v>420</v>
      </c>
    </row>
    <row r="74" ht="41" customHeight="1" spans="1:10">
      <c r="A74" s="21"/>
      <c r="B74" s="21"/>
      <c r="C74" s="21" t="s">
        <v>273</v>
      </c>
      <c r="D74" s="48" t="s">
        <v>321</v>
      </c>
      <c r="E74" s="49" t="s">
        <v>411</v>
      </c>
      <c r="F74" s="37" t="s">
        <v>276</v>
      </c>
      <c r="G74" s="23" t="s">
        <v>290</v>
      </c>
      <c r="H74" s="37" t="s">
        <v>291</v>
      </c>
      <c r="I74" s="37" t="s">
        <v>279</v>
      </c>
      <c r="J74" s="49" t="s">
        <v>421</v>
      </c>
    </row>
    <row r="75" ht="20.25" customHeight="1" spans="1:10">
      <c r="A75" s="21"/>
      <c r="B75" s="21"/>
      <c r="C75" s="21" t="s">
        <v>300</v>
      </c>
      <c r="D75" s="48" t="s">
        <v>324</v>
      </c>
      <c r="E75" s="49" t="s">
        <v>412</v>
      </c>
      <c r="F75" s="37" t="s">
        <v>285</v>
      </c>
      <c r="G75" s="23" t="s">
        <v>422</v>
      </c>
      <c r="H75" s="37"/>
      <c r="I75" s="37" t="s">
        <v>298</v>
      </c>
      <c r="J75" s="49" t="s">
        <v>423</v>
      </c>
    </row>
    <row r="76" ht="20.25" customHeight="1" spans="1:10">
      <c r="A76" s="21"/>
      <c r="B76" s="21"/>
      <c r="C76" s="21" t="s">
        <v>305</v>
      </c>
      <c r="D76" s="48" t="s">
        <v>306</v>
      </c>
      <c r="E76" s="49" t="s">
        <v>366</v>
      </c>
      <c r="F76" s="37" t="s">
        <v>276</v>
      </c>
      <c r="G76" s="23" t="s">
        <v>294</v>
      </c>
      <c r="H76" s="37" t="s">
        <v>291</v>
      </c>
      <c r="I76" s="37" t="s">
        <v>279</v>
      </c>
      <c r="J76" s="49" t="s">
        <v>391</v>
      </c>
    </row>
    <row r="77" ht="61" customHeight="1" spans="1:10">
      <c r="A77" s="47" t="s">
        <v>242</v>
      </c>
      <c r="B77" s="21" t="s">
        <v>424</v>
      </c>
      <c r="C77" s="21"/>
      <c r="D77" s="21"/>
      <c r="E77" s="21"/>
      <c r="F77" s="21"/>
      <c r="G77" s="21"/>
      <c r="H77" s="21"/>
      <c r="I77" s="21"/>
      <c r="J77" s="21"/>
    </row>
    <row r="78" ht="20.25" customHeight="1" spans="1:10">
      <c r="A78" s="21"/>
      <c r="B78" s="21"/>
      <c r="C78" s="21" t="s">
        <v>273</v>
      </c>
      <c r="D78" s="48" t="s">
        <v>274</v>
      </c>
      <c r="E78" s="49" t="s">
        <v>425</v>
      </c>
      <c r="F78" s="37" t="s">
        <v>285</v>
      </c>
      <c r="G78" s="23" t="s">
        <v>318</v>
      </c>
      <c r="H78" s="37" t="s">
        <v>319</v>
      </c>
      <c r="I78" s="37" t="s">
        <v>279</v>
      </c>
      <c r="J78" s="49" t="s">
        <v>426</v>
      </c>
    </row>
    <row r="79" ht="20.25" customHeight="1" spans="1:10">
      <c r="A79" s="21"/>
      <c r="B79" s="21"/>
      <c r="C79" s="21" t="s">
        <v>273</v>
      </c>
      <c r="D79" s="48" t="s">
        <v>288</v>
      </c>
      <c r="E79" s="49" t="s">
        <v>427</v>
      </c>
      <c r="F79" s="37" t="s">
        <v>276</v>
      </c>
      <c r="G79" s="23" t="s">
        <v>294</v>
      </c>
      <c r="H79" s="37" t="s">
        <v>291</v>
      </c>
      <c r="I79" s="37" t="s">
        <v>279</v>
      </c>
      <c r="J79" s="49" t="s">
        <v>426</v>
      </c>
    </row>
    <row r="80" ht="20.25" customHeight="1" spans="1:10">
      <c r="A80" s="21"/>
      <c r="B80" s="21"/>
      <c r="C80" s="21" t="s">
        <v>273</v>
      </c>
      <c r="D80" s="48" t="s">
        <v>321</v>
      </c>
      <c r="E80" s="49" t="s">
        <v>363</v>
      </c>
      <c r="F80" s="37" t="s">
        <v>276</v>
      </c>
      <c r="G80" s="23" t="s">
        <v>308</v>
      </c>
      <c r="H80" s="37" t="s">
        <v>291</v>
      </c>
      <c r="I80" s="37" t="s">
        <v>279</v>
      </c>
      <c r="J80" s="49" t="s">
        <v>426</v>
      </c>
    </row>
    <row r="81" ht="20.25" customHeight="1" spans="1:10">
      <c r="A81" s="21"/>
      <c r="B81" s="21"/>
      <c r="C81" s="21" t="s">
        <v>300</v>
      </c>
      <c r="D81" s="48" t="s">
        <v>324</v>
      </c>
      <c r="E81" s="49" t="s">
        <v>364</v>
      </c>
      <c r="F81" s="37" t="s">
        <v>365</v>
      </c>
      <c r="G81" s="23" t="s">
        <v>428</v>
      </c>
      <c r="H81" s="37" t="s">
        <v>291</v>
      </c>
      <c r="I81" s="37" t="s">
        <v>279</v>
      </c>
      <c r="J81" s="49" t="s">
        <v>426</v>
      </c>
    </row>
    <row r="82" ht="20.25" customHeight="1" spans="1:10">
      <c r="A82" s="21"/>
      <c r="B82" s="21"/>
      <c r="C82" s="21" t="s">
        <v>305</v>
      </c>
      <c r="D82" s="48" t="s">
        <v>306</v>
      </c>
      <c r="E82" s="49" t="s">
        <v>429</v>
      </c>
      <c r="F82" s="37" t="s">
        <v>276</v>
      </c>
      <c r="G82" s="23" t="s">
        <v>294</v>
      </c>
      <c r="H82" s="37" t="s">
        <v>291</v>
      </c>
      <c r="I82" s="37" t="s">
        <v>279</v>
      </c>
      <c r="J82" s="49" t="s">
        <v>426</v>
      </c>
    </row>
    <row r="83" ht="88" customHeight="1" spans="1:10">
      <c r="A83" s="47" t="s">
        <v>225</v>
      </c>
      <c r="B83" s="21" t="s">
        <v>430</v>
      </c>
      <c r="C83" s="21"/>
      <c r="D83" s="21"/>
      <c r="E83" s="21"/>
      <c r="F83" s="21"/>
      <c r="G83" s="21"/>
      <c r="H83" s="21"/>
      <c r="I83" s="21"/>
      <c r="J83" s="21"/>
    </row>
    <row r="84" ht="20.25" customHeight="1" spans="1:10">
      <c r="A84" s="21"/>
      <c r="B84" s="21"/>
      <c r="C84" s="21" t="s">
        <v>273</v>
      </c>
      <c r="D84" s="48" t="s">
        <v>274</v>
      </c>
      <c r="E84" s="49" t="s">
        <v>431</v>
      </c>
      <c r="F84" s="37" t="s">
        <v>285</v>
      </c>
      <c r="G84" s="23" t="s">
        <v>404</v>
      </c>
      <c r="H84" s="37" t="s">
        <v>334</v>
      </c>
      <c r="I84" s="37" t="s">
        <v>279</v>
      </c>
      <c r="J84" s="49" t="s">
        <v>432</v>
      </c>
    </row>
    <row r="85" ht="20.25" customHeight="1" spans="1:10">
      <c r="A85" s="21"/>
      <c r="B85" s="21"/>
      <c r="C85" s="21" t="s">
        <v>273</v>
      </c>
      <c r="D85" s="48" t="s">
        <v>288</v>
      </c>
      <c r="E85" s="49" t="s">
        <v>433</v>
      </c>
      <c r="F85" s="37" t="s">
        <v>285</v>
      </c>
      <c r="G85" s="23" t="s">
        <v>337</v>
      </c>
      <c r="H85" s="37" t="s">
        <v>291</v>
      </c>
      <c r="I85" s="37" t="s">
        <v>279</v>
      </c>
      <c r="J85" s="49" t="s">
        <v>432</v>
      </c>
    </row>
    <row r="86" ht="20.25" customHeight="1" spans="1:10">
      <c r="A86" s="21"/>
      <c r="B86" s="21"/>
      <c r="C86" s="21" t="s">
        <v>273</v>
      </c>
      <c r="D86" s="48" t="s">
        <v>321</v>
      </c>
      <c r="E86" s="49" t="s">
        <v>434</v>
      </c>
      <c r="F86" s="37" t="s">
        <v>276</v>
      </c>
      <c r="G86" s="23" t="s">
        <v>290</v>
      </c>
      <c r="H86" s="37" t="s">
        <v>291</v>
      </c>
      <c r="I86" s="37" t="s">
        <v>279</v>
      </c>
      <c r="J86" s="49" t="s">
        <v>432</v>
      </c>
    </row>
    <row r="87" ht="20.25" customHeight="1" spans="1:10">
      <c r="A87" s="21"/>
      <c r="B87" s="21"/>
      <c r="C87" s="21" t="s">
        <v>300</v>
      </c>
      <c r="D87" s="48" t="s">
        <v>324</v>
      </c>
      <c r="E87" s="49" t="s">
        <v>435</v>
      </c>
      <c r="F87" s="37" t="s">
        <v>285</v>
      </c>
      <c r="G87" s="23" t="s">
        <v>436</v>
      </c>
      <c r="H87" s="37" t="s">
        <v>278</v>
      </c>
      <c r="I87" s="37" t="s">
        <v>279</v>
      </c>
      <c r="J87" s="49" t="s">
        <v>432</v>
      </c>
    </row>
    <row r="88" ht="20.25" customHeight="1" spans="1:10">
      <c r="A88" s="21"/>
      <c r="B88" s="21"/>
      <c r="C88" s="21" t="s">
        <v>305</v>
      </c>
      <c r="D88" s="48" t="s">
        <v>306</v>
      </c>
      <c r="E88" s="49" t="s">
        <v>366</v>
      </c>
      <c r="F88" s="37" t="s">
        <v>276</v>
      </c>
      <c r="G88" s="23" t="s">
        <v>308</v>
      </c>
      <c r="H88" s="37" t="s">
        <v>291</v>
      </c>
      <c r="I88" s="37" t="s">
        <v>279</v>
      </c>
      <c r="J88" s="49" t="s">
        <v>432</v>
      </c>
    </row>
    <row r="89" ht="65" customHeight="1" spans="1:10">
      <c r="A89" s="47" t="s">
        <v>233</v>
      </c>
      <c r="B89" s="21" t="s">
        <v>437</v>
      </c>
      <c r="C89" s="21"/>
      <c r="D89" s="21"/>
      <c r="E89" s="21"/>
      <c r="F89" s="21"/>
      <c r="G89" s="21"/>
      <c r="H89" s="21"/>
      <c r="I89" s="21"/>
      <c r="J89" s="21"/>
    </row>
    <row r="90" ht="20.25" customHeight="1" spans="1:10">
      <c r="A90" s="21"/>
      <c r="B90" s="21"/>
      <c r="C90" s="21" t="s">
        <v>273</v>
      </c>
      <c r="D90" s="48" t="s">
        <v>274</v>
      </c>
      <c r="E90" s="49" t="s">
        <v>438</v>
      </c>
      <c r="F90" s="37" t="s">
        <v>285</v>
      </c>
      <c r="G90" s="23" t="s">
        <v>337</v>
      </c>
      <c r="H90" s="37" t="s">
        <v>373</v>
      </c>
      <c r="I90" s="37" t="s">
        <v>279</v>
      </c>
      <c r="J90" s="49" t="s">
        <v>439</v>
      </c>
    </row>
    <row r="91" ht="20.25" customHeight="1" spans="1:10">
      <c r="A91" s="21"/>
      <c r="B91" s="21"/>
      <c r="C91" s="21" t="s">
        <v>273</v>
      </c>
      <c r="D91" s="48" t="s">
        <v>274</v>
      </c>
      <c r="E91" s="49" t="s">
        <v>440</v>
      </c>
      <c r="F91" s="37" t="s">
        <v>276</v>
      </c>
      <c r="G91" s="23" t="s">
        <v>441</v>
      </c>
      <c r="H91" s="37" t="s">
        <v>442</v>
      </c>
      <c r="I91" s="37" t="s">
        <v>279</v>
      </c>
      <c r="J91" s="49" t="s">
        <v>443</v>
      </c>
    </row>
    <row r="92" ht="36" customHeight="1" spans="1:10">
      <c r="A92" s="21"/>
      <c r="B92" s="21"/>
      <c r="C92" s="21" t="s">
        <v>273</v>
      </c>
      <c r="D92" s="48" t="s">
        <v>274</v>
      </c>
      <c r="E92" s="49" t="s">
        <v>444</v>
      </c>
      <c r="F92" s="37" t="s">
        <v>285</v>
      </c>
      <c r="G92" s="23" t="s">
        <v>445</v>
      </c>
      <c r="H92" s="37" t="s">
        <v>278</v>
      </c>
      <c r="I92" s="37" t="s">
        <v>279</v>
      </c>
      <c r="J92" s="49" t="s">
        <v>446</v>
      </c>
    </row>
    <row r="93" ht="53" customHeight="1" spans="1:10">
      <c r="A93" s="21"/>
      <c r="B93" s="21"/>
      <c r="C93" s="21" t="s">
        <v>300</v>
      </c>
      <c r="D93" s="48" t="s">
        <v>324</v>
      </c>
      <c r="E93" s="49" t="s">
        <v>447</v>
      </c>
      <c r="F93" s="37" t="s">
        <v>285</v>
      </c>
      <c r="G93" s="23" t="s">
        <v>290</v>
      </c>
      <c r="H93" s="37" t="s">
        <v>291</v>
      </c>
      <c r="I93" s="37" t="s">
        <v>279</v>
      </c>
      <c r="J93" s="49" t="s">
        <v>448</v>
      </c>
    </row>
    <row r="94" ht="20.25" customHeight="1" spans="1:10">
      <c r="A94" s="21"/>
      <c r="B94" s="21"/>
      <c r="C94" s="21" t="s">
        <v>300</v>
      </c>
      <c r="D94" s="48" t="s">
        <v>324</v>
      </c>
      <c r="E94" s="49" t="s">
        <v>449</v>
      </c>
      <c r="F94" s="37" t="s">
        <v>450</v>
      </c>
      <c r="G94" s="23" t="s">
        <v>308</v>
      </c>
      <c r="H94" s="37" t="s">
        <v>291</v>
      </c>
      <c r="I94" s="37" t="s">
        <v>279</v>
      </c>
      <c r="J94" s="49" t="s">
        <v>443</v>
      </c>
    </row>
    <row r="95" ht="52" customHeight="1" spans="1:10">
      <c r="A95" s="21"/>
      <c r="B95" s="21"/>
      <c r="C95" s="21" t="s">
        <v>305</v>
      </c>
      <c r="D95" s="48" t="s">
        <v>306</v>
      </c>
      <c r="E95" s="49" t="s">
        <v>451</v>
      </c>
      <c r="F95" s="37" t="s">
        <v>276</v>
      </c>
      <c r="G95" s="23" t="s">
        <v>308</v>
      </c>
      <c r="H95" s="37" t="s">
        <v>291</v>
      </c>
      <c r="I95" s="37" t="s">
        <v>279</v>
      </c>
      <c r="J95" s="49" t="s">
        <v>448</v>
      </c>
    </row>
    <row r="96" ht="45" customHeight="1" spans="1:10">
      <c r="A96" s="47" t="s">
        <v>217</v>
      </c>
      <c r="B96" s="21" t="s">
        <v>452</v>
      </c>
      <c r="C96" s="21"/>
      <c r="D96" s="21"/>
      <c r="E96" s="21"/>
      <c r="F96" s="21"/>
      <c r="G96" s="21"/>
      <c r="H96" s="21"/>
      <c r="I96" s="21"/>
      <c r="J96" s="21"/>
    </row>
    <row r="97" ht="20.25" customHeight="1" spans="1:10">
      <c r="A97" s="21"/>
      <c r="B97" s="21"/>
      <c r="C97" s="21" t="s">
        <v>273</v>
      </c>
      <c r="D97" s="48" t="s">
        <v>274</v>
      </c>
      <c r="E97" s="49" t="s">
        <v>453</v>
      </c>
      <c r="F97" s="37" t="s">
        <v>276</v>
      </c>
      <c r="G97" s="23" t="s">
        <v>48</v>
      </c>
      <c r="H97" s="37" t="s">
        <v>334</v>
      </c>
      <c r="I97" s="37" t="s">
        <v>279</v>
      </c>
      <c r="J97" s="49" t="s">
        <v>454</v>
      </c>
    </row>
    <row r="98" ht="20.25" customHeight="1" spans="1:10">
      <c r="A98" s="21"/>
      <c r="B98" s="21"/>
      <c r="C98" s="21" t="s">
        <v>273</v>
      </c>
      <c r="D98" s="48" t="s">
        <v>288</v>
      </c>
      <c r="E98" s="49" t="s">
        <v>455</v>
      </c>
      <c r="F98" s="37" t="s">
        <v>276</v>
      </c>
      <c r="G98" s="23" t="s">
        <v>290</v>
      </c>
      <c r="H98" s="37" t="s">
        <v>291</v>
      </c>
      <c r="I98" s="37" t="s">
        <v>279</v>
      </c>
      <c r="J98" s="49" t="s">
        <v>456</v>
      </c>
    </row>
    <row r="99" ht="20.25" customHeight="1" spans="1:10">
      <c r="A99" s="21"/>
      <c r="B99" s="21"/>
      <c r="C99" s="21" t="s">
        <v>273</v>
      </c>
      <c r="D99" s="48" t="s">
        <v>321</v>
      </c>
      <c r="E99" s="49" t="s">
        <v>457</v>
      </c>
      <c r="F99" s="37" t="s">
        <v>276</v>
      </c>
      <c r="G99" s="23" t="s">
        <v>290</v>
      </c>
      <c r="H99" s="37" t="s">
        <v>291</v>
      </c>
      <c r="I99" s="37" t="s">
        <v>279</v>
      </c>
      <c r="J99" s="49" t="s">
        <v>456</v>
      </c>
    </row>
    <row r="100" ht="20.25" customHeight="1" spans="1:10">
      <c r="A100" s="21"/>
      <c r="B100" s="21"/>
      <c r="C100" s="21" t="s">
        <v>300</v>
      </c>
      <c r="D100" s="48" t="s">
        <v>324</v>
      </c>
      <c r="E100" s="49" t="s">
        <v>458</v>
      </c>
      <c r="F100" s="37" t="s">
        <v>276</v>
      </c>
      <c r="G100" s="23" t="s">
        <v>294</v>
      </c>
      <c r="H100" s="37" t="s">
        <v>291</v>
      </c>
      <c r="I100" s="37" t="s">
        <v>279</v>
      </c>
      <c r="J100" s="49" t="s">
        <v>456</v>
      </c>
    </row>
    <row r="101" ht="20.25" customHeight="1" spans="1:10">
      <c r="A101" s="21"/>
      <c r="B101" s="21"/>
      <c r="C101" s="21" t="s">
        <v>305</v>
      </c>
      <c r="D101" s="48" t="s">
        <v>306</v>
      </c>
      <c r="E101" s="49" t="s">
        <v>459</v>
      </c>
      <c r="F101" s="37" t="s">
        <v>276</v>
      </c>
      <c r="G101" s="23" t="s">
        <v>294</v>
      </c>
      <c r="H101" s="37" t="s">
        <v>291</v>
      </c>
      <c r="I101" s="37" t="s">
        <v>279</v>
      </c>
      <c r="J101" s="49" t="s">
        <v>456</v>
      </c>
    </row>
    <row r="102" ht="76" customHeight="1" spans="1:10">
      <c r="A102" s="47" t="s">
        <v>227</v>
      </c>
      <c r="B102" s="21" t="s">
        <v>460</v>
      </c>
      <c r="C102" s="21"/>
      <c r="D102" s="21"/>
      <c r="E102" s="21"/>
      <c r="F102" s="21"/>
      <c r="G102" s="21"/>
      <c r="H102" s="21"/>
      <c r="I102" s="21"/>
      <c r="J102" s="21"/>
    </row>
    <row r="103" ht="69" customHeight="1" spans="1:10">
      <c r="A103" s="21"/>
      <c r="B103" s="21"/>
      <c r="C103" s="21" t="s">
        <v>273</v>
      </c>
      <c r="D103" s="48" t="s">
        <v>274</v>
      </c>
      <c r="E103" s="49" t="s">
        <v>461</v>
      </c>
      <c r="F103" s="37" t="s">
        <v>285</v>
      </c>
      <c r="G103" s="23" t="s">
        <v>462</v>
      </c>
      <c r="H103" s="37" t="s">
        <v>331</v>
      </c>
      <c r="I103" s="37" t="s">
        <v>279</v>
      </c>
      <c r="J103" s="49" t="s">
        <v>463</v>
      </c>
    </row>
    <row r="104" ht="69" customHeight="1" spans="1:10">
      <c r="A104" s="21"/>
      <c r="B104" s="21"/>
      <c r="C104" s="21" t="s">
        <v>273</v>
      </c>
      <c r="D104" s="48" t="s">
        <v>274</v>
      </c>
      <c r="E104" s="49" t="s">
        <v>464</v>
      </c>
      <c r="F104" s="37" t="s">
        <v>285</v>
      </c>
      <c r="G104" s="23" t="s">
        <v>465</v>
      </c>
      <c r="H104" s="37" t="s">
        <v>331</v>
      </c>
      <c r="I104" s="37" t="s">
        <v>279</v>
      </c>
      <c r="J104" s="49" t="s">
        <v>463</v>
      </c>
    </row>
    <row r="105" ht="69" customHeight="1" spans="1:10">
      <c r="A105" s="21"/>
      <c r="B105" s="21"/>
      <c r="C105" s="21" t="s">
        <v>273</v>
      </c>
      <c r="D105" s="48" t="s">
        <v>274</v>
      </c>
      <c r="E105" s="49" t="s">
        <v>466</v>
      </c>
      <c r="F105" s="37" t="s">
        <v>285</v>
      </c>
      <c r="G105" s="23" t="s">
        <v>465</v>
      </c>
      <c r="H105" s="37" t="s">
        <v>331</v>
      </c>
      <c r="I105" s="37" t="s">
        <v>279</v>
      </c>
      <c r="J105" s="49" t="s">
        <v>463</v>
      </c>
    </row>
    <row r="106" ht="69" customHeight="1" spans="1:10">
      <c r="A106" s="21"/>
      <c r="B106" s="21"/>
      <c r="C106" s="21" t="s">
        <v>273</v>
      </c>
      <c r="D106" s="48" t="s">
        <v>274</v>
      </c>
      <c r="E106" s="49" t="s">
        <v>467</v>
      </c>
      <c r="F106" s="37" t="s">
        <v>285</v>
      </c>
      <c r="G106" s="23" t="s">
        <v>468</v>
      </c>
      <c r="H106" s="37" t="s">
        <v>331</v>
      </c>
      <c r="I106" s="37" t="s">
        <v>279</v>
      </c>
      <c r="J106" s="49" t="s">
        <v>463</v>
      </c>
    </row>
    <row r="107" ht="69" customHeight="1" spans="1:10">
      <c r="A107" s="21"/>
      <c r="B107" s="21"/>
      <c r="C107" s="21" t="s">
        <v>273</v>
      </c>
      <c r="D107" s="48" t="s">
        <v>274</v>
      </c>
      <c r="E107" s="49" t="s">
        <v>469</v>
      </c>
      <c r="F107" s="37" t="s">
        <v>285</v>
      </c>
      <c r="G107" s="23" t="s">
        <v>470</v>
      </c>
      <c r="H107" s="37" t="s">
        <v>331</v>
      </c>
      <c r="I107" s="37" t="s">
        <v>279</v>
      </c>
      <c r="J107" s="49" t="s">
        <v>471</v>
      </c>
    </row>
    <row r="108" ht="69" customHeight="1" spans="1:10">
      <c r="A108" s="21"/>
      <c r="B108" s="21"/>
      <c r="C108" s="21" t="s">
        <v>273</v>
      </c>
      <c r="D108" s="48" t="s">
        <v>274</v>
      </c>
      <c r="E108" s="49" t="s">
        <v>472</v>
      </c>
      <c r="F108" s="37" t="s">
        <v>285</v>
      </c>
      <c r="G108" s="23" t="s">
        <v>473</v>
      </c>
      <c r="H108" s="37" t="s">
        <v>331</v>
      </c>
      <c r="I108" s="37" t="s">
        <v>279</v>
      </c>
      <c r="J108" s="49" t="s">
        <v>463</v>
      </c>
    </row>
    <row r="109" ht="69" customHeight="1" spans="1:10">
      <c r="A109" s="21"/>
      <c r="B109" s="21"/>
      <c r="C109" s="21" t="s">
        <v>273</v>
      </c>
      <c r="D109" s="48" t="s">
        <v>274</v>
      </c>
      <c r="E109" s="49" t="s">
        <v>474</v>
      </c>
      <c r="F109" s="37" t="s">
        <v>285</v>
      </c>
      <c r="G109" s="23" t="s">
        <v>473</v>
      </c>
      <c r="H109" s="37" t="s">
        <v>331</v>
      </c>
      <c r="I109" s="37" t="s">
        <v>279</v>
      </c>
      <c r="J109" s="49" t="s">
        <v>463</v>
      </c>
    </row>
    <row r="110" ht="69" customHeight="1" spans="1:10">
      <c r="A110" s="21"/>
      <c r="B110" s="21"/>
      <c r="C110" s="21" t="s">
        <v>273</v>
      </c>
      <c r="D110" s="48" t="s">
        <v>274</v>
      </c>
      <c r="E110" s="49" t="s">
        <v>475</v>
      </c>
      <c r="F110" s="37" t="s">
        <v>285</v>
      </c>
      <c r="G110" s="23" t="s">
        <v>476</v>
      </c>
      <c r="H110" s="37" t="s">
        <v>331</v>
      </c>
      <c r="I110" s="37" t="s">
        <v>279</v>
      </c>
      <c r="J110" s="49" t="s">
        <v>463</v>
      </c>
    </row>
    <row r="111" ht="69" customHeight="1" spans="1:10">
      <c r="A111" s="21"/>
      <c r="B111" s="21"/>
      <c r="C111" s="21" t="s">
        <v>273</v>
      </c>
      <c r="D111" s="48" t="s">
        <v>274</v>
      </c>
      <c r="E111" s="49" t="s">
        <v>477</v>
      </c>
      <c r="F111" s="37" t="s">
        <v>285</v>
      </c>
      <c r="G111" s="23" t="s">
        <v>478</v>
      </c>
      <c r="H111" s="37" t="s">
        <v>331</v>
      </c>
      <c r="I111" s="37" t="s">
        <v>279</v>
      </c>
      <c r="J111" s="49" t="s">
        <v>463</v>
      </c>
    </row>
    <row r="112" ht="69" customHeight="1" spans="1:10">
      <c r="A112" s="21"/>
      <c r="B112" s="21"/>
      <c r="C112" s="21" t="s">
        <v>273</v>
      </c>
      <c r="D112" s="48" t="s">
        <v>274</v>
      </c>
      <c r="E112" s="49" t="s">
        <v>479</v>
      </c>
      <c r="F112" s="37" t="s">
        <v>285</v>
      </c>
      <c r="G112" s="23" t="s">
        <v>480</v>
      </c>
      <c r="H112" s="37" t="s">
        <v>331</v>
      </c>
      <c r="I112" s="37" t="s">
        <v>279</v>
      </c>
      <c r="J112" s="49" t="s">
        <v>463</v>
      </c>
    </row>
    <row r="113" ht="69" customHeight="1" spans="1:10">
      <c r="A113" s="21"/>
      <c r="B113" s="21"/>
      <c r="C113" s="21" t="s">
        <v>273</v>
      </c>
      <c r="D113" s="48" t="s">
        <v>274</v>
      </c>
      <c r="E113" s="49" t="s">
        <v>481</v>
      </c>
      <c r="F113" s="37" t="s">
        <v>285</v>
      </c>
      <c r="G113" s="23" t="s">
        <v>51</v>
      </c>
      <c r="H113" s="37" t="s">
        <v>331</v>
      </c>
      <c r="I113" s="37" t="s">
        <v>279</v>
      </c>
      <c r="J113" s="49" t="s">
        <v>463</v>
      </c>
    </row>
    <row r="114" ht="69" customHeight="1" spans="1:10">
      <c r="A114" s="21"/>
      <c r="B114" s="21"/>
      <c r="C114" s="21" t="s">
        <v>273</v>
      </c>
      <c r="D114" s="48" t="s">
        <v>274</v>
      </c>
      <c r="E114" s="49" t="s">
        <v>482</v>
      </c>
      <c r="F114" s="37" t="s">
        <v>285</v>
      </c>
      <c r="G114" s="23" t="s">
        <v>483</v>
      </c>
      <c r="H114" s="37" t="s">
        <v>331</v>
      </c>
      <c r="I114" s="37" t="s">
        <v>279</v>
      </c>
      <c r="J114" s="49" t="s">
        <v>463</v>
      </c>
    </row>
    <row r="115" ht="69" customHeight="1" spans="1:10">
      <c r="A115" s="21"/>
      <c r="B115" s="21"/>
      <c r="C115" s="21" t="s">
        <v>273</v>
      </c>
      <c r="D115" s="48" t="s">
        <v>274</v>
      </c>
      <c r="E115" s="49" t="s">
        <v>484</v>
      </c>
      <c r="F115" s="37" t="s">
        <v>285</v>
      </c>
      <c r="G115" s="23" t="s">
        <v>485</v>
      </c>
      <c r="H115" s="37" t="s">
        <v>331</v>
      </c>
      <c r="I115" s="37" t="s">
        <v>279</v>
      </c>
      <c r="J115" s="49" t="s">
        <v>463</v>
      </c>
    </row>
    <row r="116" ht="69" customHeight="1" spans="1:10">
      <c r="A116" s="21"/>
      <c r="B116" s="21"/>
      <c r="C116" s="21" t="s">
        <v>273</v>
      </c>
      <c r="D116" s="48" t="s">
        <v>274</v>
      </c>
      <c r="E116" s="49" t="s">
        <v>486</v>
      </c>
      <c r="F116" s="37" t="s">
        <v>285</v>
      </c>
      <c r="G116" s="23" t="s">
        <v>487</v>
      </c>
      <c r="H116" s="37" t="s">
        <v>331</v>
      </c>
      <c r="I116" s="37" t="s">
        <v>279</v>
      </c>
      <c r="J116" s="49" t="s">
        <v>463</v>
      </c>
    </row>
    <row r="117" ht="69" customHeight="1" spans="1:10">
      <c r="A117" s="21"/>
      <c r="B117" s="21"/>
      <c r="C117" s="21" t="s">
        <v>273</v>
      </c>
      <c r="D117" s="48" t="s">
        <v>274</v>
      </c>
      <c r="E117" s="49" t="s">
        <v>488</v>
      </c>
      <c r="F117" s="37" t="s">
        <v>285</v>
      </c>
      <c r="G117" s="23" t="s">
        <v>308</v>
      </c>
      <c r="H117" s="37" t="s">
        <v>291</v>
      </c>
      <c r="I117" s="37" t="s">
        <v>279</v>
      </c>
      <c r="J117" s="49" t="s">
        <v>463</v>
      </c>
    </row>
    <row r="118" ht="69" customHeight="1" spans="1:10">
      <c r="A118" s="21"/>
      <c r="B118" s="21"/>
      <c r="C118" s="21" t="s">
        <v>300</v>
      </c>
      <c r="D118" s="48" t="s">
        <v>324</v>
      </c>
      <c r="E118" s="49" t="s">
        <v>489</v>
      </c>
      <c r="F118" s="37" t="s">
        <v>276</v>
      </c>
      <c r="G118" s="23" t="s">
        <v>54</v>
      </c>
      <c r="H118" s="37" t="s">
        <v>291</v>
      </c>
      <c r="I118" s="37" t="s">
        <v>279</v>
      </c>
      <c r="J118" s="49" t="s">
        <v>490</v>
      </c>
    </row>
    <row r="119" ht="20.25" customHeight="1" spans="1:10">
      <c r="A119" s="21"/>
      <c r="B119" s="21"/>
      <c r="C119" s="21" t="s">
        <v>305</v>
      </c>
      <c r="D119" s="48" t="s">
        <v>306</v>
      </c>
      <c r="E119" s="49" t="s">
        <v>491</v>
      </c>
      <c r="F119" s="37" t="s">
        <v>276</v>
      </c>
      <c r="G119" s="23" t="s">
        <v>294</v>
      </c>
      <c r="H119" s="37" t="s">
        <v>291</v>
      </c>
      <c r="I119" s="37" t="s">
        <v>279</v>
      </c>
      <c r="J119" s="49" t="s">
        <v>492</v>
      </c>
    </row>
    <row r="120" ht="184" customHeight="1" spans="1:10">
      <c r="A120" s="47" t="s">
        <v>231</v>
      </c>
      <c r="B120" s="21" t="s">
        <v>493</v>
      </c>
      <c r="C120" s="21"/>
      <c r="D120" s="21"/>
      <c r="E120" s="21"/>
      <c r="F120" s="21"/>
      <c r="G120" s="21"/>
      <c r="H120" s="21"/>
      <c r="I120" s="21"/>
      <c r="J120" s="21"/>
    </row>
    <row r="121" ht="20.25" customHeight="1" spans="1:10">
      <c r="A121" s="21"/>
      <c r="B121" s="21"/>
      <c r="C121" s="21" t="s">
        <v>273</v>
      </c>
      <c r="D121" s="48" t="s">
        <v>274</v>
      </c>
      <c r="E121" s="49" t="s">
        <v>494</v>
      </c>
      <c r="F121" s="37" t="s">
        <v>276</v>
      </c>
      <c r="G121" s="23" t="s">
        <v>54</v>
      </c>
      <c r="H121" s="37" t="s">
        <v>313</v>
      </c>
      <c r="I121" s="37" t="s">
        <v>279</v>
      </c>
      <c r="J121" s="49" t="s">
        <v>495</v>
      </c>
    </row>
    <row r="122" ht="20.25" customHeight="1" spans="1:10">
      <c r="A122" s="21"/>
      <c r="B122" s="21"/>
      <c r="C122" s="21" t="s">
        <v>273</v>
      </c>
      <c r="D122" s="48" t="s">
        <v>274</v>
      </c>
      <c r="E122" s="49" t="s">
        <v>281</v>
      </c>
      <c r="F122" s="37" t="s">
        <v>276</v>
      </c>
      <c r="G122" s="23" t="s">
        <v>52</v>
      </c>
      <c r="H122" s="37" t="s">
        <v>282</v>
      </c>
      <c r="I122" s="37" t="s">
        <v>279</v>
      </c>
      <c r="J122" s="49" t="s">
        <v>283</v>
      </c>
    </row>
    <row r="123" ht="20.25" customHeight="1" spans="1:10">
      <c r="A123" s="21"/>
      <c r="B123" s="21"/>
      <c r="C123" s="21" t="s">
        <v>273</v>
      </c>
      <c r="D123" s="48" t="s">
        <v>274</v>
      </c>
      <c r="E123" s="49" t="s">
        <v>349</v>
      </c>
      <c r="F123" s="37" t="s">
        <v>276</v>
      </c>
      <c r="G123" s="23" t="s">
        <v>496</v>
      </c>
      <c r="H123" s="37" t="s">
        <v>319</v>
      </c>
      <c r="I123" s="37" t="s">
        <v>279</v>
      </c>
      <c r="J123" s="49" t="s">
        <v>351</v>
      </c>
    </row>
    <row r="124" ht="32" customHeight="1" spans="1:10">
      <c r="A124" s="21"/>
      <c r="B124" s="21"/>
      <c r="C124" s="21" t="s">
        <v>273</v>
      </c>
      <c r="D124" s="48" t="s">
        <v>288</v>
      </c>
      <c r="E124" s="49" t="s">
        <v>497</v>
      </c>
      <c r="F124" s="37" t="s">
        <v>276</v>
      </c>
      <c r="G124" s="23" t="s">
        <v>353</v>
      </c>
      <c r="H124" s="37" t="s">
        <v>291</v>
      </c>
      <c r="I124" s="37" t="s">
        <v>279</v>
      </c>
      <c r="J124" s="49" t="s">
        <v>398</v>
      </c>
    </row>
    <row r="125" ht="28" customHeight="1" spans="1:10">
      <c r="A125" s="21"/>
      <c r="B125" s="21"/>
      <c r="C125" s="21" t="s">
        <v>273</v>
      </c>
      <c r="D125" s="48" t="s">
        <v>288</v>
      </c>
      <c r="E125" s="49" t="s">
        <v>352</v>
      </c>
      <c r="F125" s="37" t="s">
        <v>276</v>
      </c>
      <c r="G125" s="23" t="s">
        <v>290</v>
      </c>
      <c r="H125" s="37" t="s">
        <v>291</v>
      </c>
      <c r="I125" s="37" t="s">
        <v>279</v>
      </c>
      <c r="J125" s="49" t="s">
        <v>354</v>
      </c>
    </row>
    <row r="126" ht="29" customHeight="1" spans="1:10">
      <c r="A126" s="21"/>
      <c r="B126" s="21"/>
      <c r="C126" s="21" t="s">
        <v>273</v>
      </c>
      <c r="D126" s="48" t="s">
        <v>288</v>
      </c>
      <c r="E126" s="49" t="s">
        <v>498</v>
      </c>
      <c r="F126" s="37" t="s">
        <v>276</v>
      </c>
      <c r="G126" s="23" t="s">
        <v>294</v>
      </c>
      <c r="H126" s="37" t="s">
        <v>291</v>
      </c>
      <c r="I126" s="37" t="s">
        <v>279</v>
      </c>
      <c r="J126" s="49" t="s">
        <v>499</v>
      </c>
    </row>
    <row r="127" ht="20.25" customHeight="1" spans="1:10">
      <c r="A127" s="21"/>
      <c r="B127" s="21"/>
      <c r="C127" s="21" t="s">
        <v>300</v>
      </c>
      <c r="D127" s="48" t="s">
        <v>324</v>
      </c>
      <c r="E127" s="49" t="s">
        <v>500</v>
      </c>
      <c r="F127" s="37" t="s">
        <v>285</v>
      </c>
      <c r="G127" s="23" t="s">
        <v>501</v>
      </c>
      <c r="H127" s="37" t="s">
        <v>502</v>
      </c>
      <c r="I127" s="37" t="s">
        <v>279</v>
      </c>
      <c r="J127" s="49" t="s">
        <v>503</v>
      </c>
    </row>
    <row r="128" ht="34" customHeight="1" spans="1:10">
      <c r="A128" s="21"/>
      <c r="B128" s="21"/>
      <c r="C128" s="21" t="s">
        <v>305</v>
      </c>
      <c r="D128" s="48" t="s">
        <v>306</v>
      </c>
      <c r="E128" s="49" t="s">
        <v>357</v>
      </c>
      <c r="F128" s="37" t="s">
        <v>276</v>
      </c>
      <c r="G128" s="23" t="s">
        <v>294</v>
      </c>
      <c r="H128" s="37" t="s">
        <v>291</v>
      </c>
      <c r="I128" s="37" t="s">
        <v>279</v>
      </c>
      <c r="J128" s="49" t="s">
        <v>358</v>
      </c>
    </row>
    <row r="129" ht="36" customHeight="1" spans="1:10">
      <c r="A129" s="47" t="s">
        <v>244</v>
      </c>
      <c r="B129" s="21" t="s">
        <v>504</v>
      </c>
      <c r="C129" s="21"/>
      <c r="D129" s="21"/>
      <c r="E129" s="21"/>
      <c r="F129" s="21"/>
      <c r="G129" s="21"/>
      <c r="H129" s="21"/>
      <c r="I129" s="21"/>
      <c r="J129" s="21"/>
    </row>
    <row r="130" ht="51" customHeight="1" spans="1:10">
      <c r="A130" s="21"/>
      <c r="B130" s="21"/>
      <c r="C130" s="21" t="s">
        <v>273</v>
      </c>
      <c r="D130" s="48" t="s">
        <v>274</v>
      </c>
      <c r="E130" s="49" t="s">
        <v>505</v>
      </c>
      <c r="F130" s="37" t="s">
        <v>285</v>
      </c>
      <c r="G130" s="23" t="s">
        <v>48</v>
      </c>
      <c r="H130" s="37" t="s">
        <v>282</v>
      </c>
      <c r="I130" s="37" t="s">
        <v>279</v>
      </c>
      <c r="J130" s="50" t="s">
        <v>506</v>
      </c>
    </row>
    <row r="131" ht="48" customHeight="1" spans="1:10">
      <c r="A131" s="21"/>
      <c r="B131" s="21"/>
      <c r="C131" s="21" t="s">
        <v>273</v>
      </c>
      <c r="D131" s="48" t="s">
        <v>274</v>
      </c>
      <c r="E131" s="49" t="s">
        <v>507</v>
      </c>
      <c r="F131" s="37" t="s">
        <v>276</v>
      </c>
      <c r="G131" s="23" t="s">
        <v>353</v>
      </c>
      <c r="H131" s="37" t="s">
        <v>291</v>
      </c>
      <c r="I131" s="37" t="s">
        <v>279</v>
      </c>
      <c r="J131" s="50" t="s">
        <v>506</v>
      </c>
    </row>
    <row r="132" ht="48" customHeight="1" spans="1:10">
      <c r="A132" s="21"/>
      <c r="B132" s="21"/>
      <c r="C132" s="21" t="s">
        <v>273</v>
      </c>
      <c r="D132" s="48" t="s">
        <v>274</v>
      </c>
      <c r="E132" s="49" t="s">
        <v>363</v>
      </c>
      <c r="F132" s="37" t="s">
        <v>285</v>
      </c>
      <c r="G132" s="23" t="s">
        <v>337</v>
      </c>
      <c r="H132" s="37" t="s">
        <v>291</v>
      </c>
      <c r="I132" s="37" t="s">
        <v>279</v>
      </c>
      <c r="J132" s="50" t="s">
        <v>506</v>
      </c>
    </row>
    <row r="133" ht="48" customHeight="1" spans="1:10">
      <c r="A133" s="21"/>
      <c r="B133" s="21"/>
      <c r="C133" s="21" t="s">
        <v>300</v>
      </c>
      <c r="D133" s="48" t="s">
        <v>324</v>
      </c>
      <c r="E133" s="49" t="s">
        <v>508</v>
      </c>
      <c r="F133" s="37" t="s">
        <v>365</v>
      </c>
      <c r="G133" s="23" t="s">
        <v>47</v>
      </c>
      <c r="H133" s="37" t="s">
        <v>291</v>
      </c>
      <c r="I133" s="37" t="s">
        <v>279</v>
      </c>
      <c r="J133" s="50" t="s">
        <v>506</v>
      </c>
    </row>
    <row r="134" ht="54" customHeight="1" spans="1:10">
      <c r="A134" s="21"/>
      <c r="B134" s="21"/>
      <c r="C134" s="21" t="s">
        <v>305</v>
      </c>
      <c r="D134" s="48" t="s">
        <v>306</v>
      </c>
      <c r="E134" s="49" t="s">
        <v>509</v>
      </c>
      <c r="F134" s="37" t="s">
        <v>276</v>
      </c>
      <c r="G134" s="23" t="s">
        <v>294</v>
      </c>
      <c r="H134" s="37" t="s">
        <v>291</v>
      </c>
      <c r="I134" s="37" t="s">
        <v>279</v>
      </c>
      <c r="J134" s="50" t="s">
        <v>506</v>
      </c>
    </row>
    <row r="135" ht="149" customHeight="1" spans="1:10">
      <c r="A135" s="47" t="s">
        <v>246</v>
      </c>
      <c r="B135" s="21" t="s">
        <v>510</v>
      </c>
      <c r="C135" s="21"/>
      <c r="D135" s="21"/>
      <c r="E135" s="21"/>
      <c r="F135" s="21"/>
      <c r="G135" s="21"/>
      <c r="H135" s="21"/>
      <c r="I135" s="21"/>
      <c r="J135" s="21"/>
    </row>
    <row r="136" ht="20.25" customHeight="1" spans="1:10">
      <c r="A136" s="21"/>
      <c r="B136" s="21"/>
      <c r="C136" s="21" t="s">
        <v>273</v>
      </c>
      <c r="D136" s="48" t="s">
        <v>274</v>
      </c>
      <c r="E136" s="49" t="s">
        <v>403</v>
      </c>
      <c r="F136" s="37" t="s">
        <v>285</v>
      </c>
      <c r="G136" s="23" t="s">
        <v>72</v>
      </c>
      <c r="H136" s="37" t="s">
        <v>511</v>
      </c>
      <c r="I136" s="37" t="s">
        <v>279</v>
      </c>
      <c r="J136" s="49" t="s">
        <v>384</v>
      </c>
    </row>
    <row r="137" ht="36" customHeight="1" spans="1:10">
      <c r="A137" s="21"/>
      <c r="B137" s="21"/>
      <c r="C137" s="21" t="s">
        <v>273</v>
      </c>
      <c r="D137" s="48" t="s">
        <v>274</v>
      </c>
      <c r="E137" s="49" t="s">
        <v>406</v>
      </c>
      <c r="F137" s="37" t="s">
        <v>276</v>
      </c>
      <c r="G137" s="23" t="s">
        <v>51</v>
      </c>
      <c r="H137" s="37" t="s">
        <v>282</v>
      </c>
      <c r="I137" s="37" t="s">
        <v>279</v>
      </c>
      <c r="J137" s="49" t="s">
        <v>407</v>
      </c>
    </row>
    <row r="138" ht="39" customHeight="1" spans="1:10">
      <c r="A138" s="21"/>
      <c r="B138" s="21"/>
      <c r="C138" s="21" t="s">
        <v>273</v>
      </c>
      <c r="D138" s="48" t="s">
        <v>288</v>
      </c>
      <c r="E138" s="49" t="s">
        <v>408</v>
      </c>
      <c r="F138" s="37" t="s">
        <v>285</v>
      </c>
      <c r="G138" s="23" t="s">
        <v>353</v>
      </c>
      <c r="H138" s="37" t="s">
        <v>291</v>
      </c>
      <c r="I138" s="37" t="s">
        <v>279</v>
      </c>
      <c r="J138" s="49" t="s">
        <v>409</v>
      </c>
    </row>
    <row r="139" ht="34" customHeight="1" spans="1:10">
      <c r="A139" s="21"/>
      <c r="B139" s="21"/>
      <c r="C139" s="21" t="s">
        <v>273</v>
      </c>
      <c r="D139" s="48" t="s">
        <v>288</v>
      </c>
      <c r="E139" s="49" t="s">
        <v>410</v>
      </c>
      <c r="F139" s="37" t="s">
        <v>285</v>
      </c>
      <c r="G139" s="23" t="s">
        <v>353</v>
      </c>
      <c r="H139" s="37" t="s">
        <v>291</v>
      </c>
      <c r="I139" s="37" t="s">
        <v>279</v>
      </c>
      <c r="J139" s="49" t="s">
        <v>386</v>
      </c>
    </row>
    <row r="140" ht="33" customHeight="1" spans="1:10">
      <c r="A140" s="21"/>
      <c r="B140" s="21"/>
      <c r="C140" s="21" t="s">
        <v>273</v>
      </c>
      <c r="D140" s="48" t="s">
        <v>321</v>
      </c>
      <c r="E140" s="49" t="s">
        <v>512</v>
      </c>
      <c r="F140" s="37" t="s">
        <v>285</v>
      </c>
      <c r="G140" s="23" t="s">
        <v>337</v>
      </c>
      <c r="H140" s="37" t="s">
        <v>291</v>
      </c>
      <c r="I140" s="37" t="s">
        <v>279</v>
      </c>
      <c r="J140" s="49" t="s">
        <v>338</v>
      </c>
    </row>
    <row r="141" ht="20.25" customHeight="1" spans="1:10">
      <c r="A141" s="21"/>
      <c r="B141" s="21"/>
      <c r="C141" s="21" t="s">
        <v>300</v>
      </c>
      <c r="D141" s="48" t="s">
        <v>513</v>
      </c>
      <c r="E141" s="49" t="s">
        <v>514</v>
      </c>
      <c r="F141" s="37" t="s">
        <v>276</v>
      </c>
      <c r="G141" s="23" t="s">
        <v>49</v>
      </c>
      <c r="H141" s="37" t="s">
        <v>291</v>
      </c>
      <c r="I141" s="37" t="s">
        <v>279</v>
      </c>
      <c r="J141" s="49" t="s">
        <v>515</v>
      </c>
    </row>
    <row r="142" ht="30" customHeight="1" spans="1:10">
      <c r="A142" s="21"/>
      <c r="B142" s="21"/>
      <c r="C142" s="21" t="s">
        <v>300</v>
      </c>
      <c r="D142" s="48" t="s">
        <v>324</v>
      </c>
      <c r="E142" s="49" t="s">
        <v>412</v>
      </c>
      <c r="F142" s="37" t="s">
        <v>276</v>
      </c>
      <c r="G142" s="23" t="s">
        <v>308</v>
      </c>
      <c r="H142" s="37" t="s">
        <v>291</v>
      </c>
      <c r="I142" s="37" t="s">
        <v>279</v>
      </c>
      <c r="J142" s="49" t="s">
        <v>413</v>
      </c>
    </row>
    <row r="143" ht="20.25" customHeight="1" spans="1:10">
      <c r="A143" s="21"/>
      <c r="B143" s="21"/>
      <c r="C143" s="21" t="s">
        <v>300</v>
      </c>
      <c r="D143" s="48" t="s">
        <v>324</v>
      </c>
      <c r="E143" s="49" t="s">
        <v>516</v>
      </c>
      <c r="F143" s="37" t="s">
        <v>285</v>
      </c>
      <c r="G143" s="23" t="s">
        <v>353</v>
      </c>
      <c r="H143" s="37" t="s">
        <v>291</v>
      </c>
      <c r="I143" s="37" t="s">
        <v>279</v>
      </c>
      <c r="J143" s="49" t="s">
        <v>389</v>
      </c>
    </row>
    <row r="144" ht="20.25" customHeight="1" spans="1:10">
      <c r="A144" s="21"/>
      <c r="B144" s="21"/>
      <c r="C144" s="21" t="s">
        <v>305</v>
      </c>
      <c r="D144" s="48" t="s">
        <v>306</v>
      </c>
      <c r="E144" s="49" t="s">
        <v>414</v>
      </c>
      <c r="F144" s="37" t="s">
        <v>276</v>
      </c>
      <c r="G144" s="23" t="s">
        <v>294</v>
      </c>
      <c r="H144" s="37" t="s">
        <v>291</v>
      </c>
      <c r="I144" s="37" t="s">
        <v>279</v>
      </c>
      <c r="J144" s="49" t="s">
        <v>391</v>
      </c>
    </row>
  </sheetData>
  <mergeCells count="13">
    <mergeCell ref="A1:J1"/>
    <mergeCell ref="A2:J2"/>
    <mergeCell ref="A3:J3"/>
    <mergeCell ref="A4:A5"/>
    <mergeCell ref="B4:B5"/>
    <mergeCell ref="C4:C5"/>
    <mergeCell ref="D4:D5"/>
    <mergeCell ref="E4:E5"/>
    <mergeCell ref="F4:F5"/>
    <mergeCell ref="G4:G5"/>
    <mergeCell ref="H4:H5"/>
    <mergeCell ref="I4:I5"/>
    <mergeCell ref="J4:J5"/>
  </mergeCells>
  <pageMargins left="0.75" right="0.75" top="1" bottom="1" header="0.5" footer="0.5"/>
  <pageSetup paperSize="1" pageOrder="overThenDown"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财务收支预算总表01-1</vt:lpstr>
      <vt:lpstr>部门收入预算表01-2</vt:lpstr>
      <vt:lpstr>部门支出预算表01-3</vt:lpstr>
      <vt:lpstr>财政拨款收支预算总表02-1</vt:lpstr>
      <vt:lpstr>一般公共预算支出预算表02-2</vt:lpstr>
      <vt:lpstr>一般公共预算“三公”经费支出预算表 03</vt:lpstr>
      <vt:lpstr>基本支出预算表04</vt:lpstr>
      <vt:lpstr>项目支出预算表05-1</vt:lpstr>
      <vt:lpstr>项目支出绩效目标表（本次下达）05-2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cp:lastModifiedBy>
  <dcterms:created xsi:type="dcterms:W3CDTF">2026-02-27T23:27:00Z</dcterms:created>
  <dcterms:modified xsi:type="dcterms:W3CDTF">2026-03-10T15:29:36Z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B126ECAB158E43A1B8992CECAEA4A1C9_12</vt:lpwstr>
  </property>
  <property fmtid="{D5CDD505-2E9C-101B-9397-08002B2CF9AE}" pid="3" name="KSOProductBuildVer">
    <vt:lpwstr>2052-12.8.2.1119</vt:lpwstr>
  </property>
</Properties>
</file>