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 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补助项目支出预算表11" sheetId="16" r:id="rId16"/>
    <sheet name="部门项目中期规划预算表12" sheetId="17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<sst xmlns="http://schemas.openxmlformats.org/spreadsheetml/2006/main" count="1173" uniqueCount="412">
  <si>
    <t>预算01-1表</t>
  </si>
  <si>
    <t>2026年部门财务收支预算总表</t>
  </si>
  <si>
    <t>单位:元</t>
  </si>
  <si>
    <t>收        入</t>
  </si>
  <si>
    <t>支        出</t>
  </si>
  <si>
    <t>项      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</si>
  <si>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</si>
  <si>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</si>
  <si>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</si>
  <si>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</si>
  <si>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</si>
  <si>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</si>
  <si>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</si>
  <si>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</si>
  <si>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</si>
  <si>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</si>
  <si>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</si>
  <si>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</si>
  <si>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</si>
  <si>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</si>
  <si>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</si>
  <si>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</si>
  <si>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</si>
  <si>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</si>
  <si>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</si>
  <si>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</si>
  <si>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出 总 计</t>
  </si>
  <si>
    <t>预算01-2表</t>
  </si>
  <si>
    <t>2026年部门收入预算表</t>
  </si>
  <si>
    <t>单位：元</t>
  </si>
  <si>
    <t>部门（单位）编码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</si>
  <si>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</si>
  <si>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</si>
  <si>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</si>
  <si>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</si>
  <si>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</si>
  <si>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</si>
  <si>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</si>
  <si>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</si>
  <si>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</si>
  <si>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</si>
  <si>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</si>
  <si>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</si>
  <si>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</si>
  <si>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</si>
  <si>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</si>
  <si>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</t>
  </si>
  <si>
    <t>2</t>
  </si>
  <si>
    <t>3</t>
  </si>
  <si>
    <t>4</t>
  </si>
  <si>
    <t>5</t>
  </si>
  <si>
    <t>6</t>
  </si>
  <si>
    <t>7</t>
  </si>
  <si>
    <t>8</t>
  </si>
  <si>
    <t>9</t>
  </si>
  <si>
    <t>387002</t>
  </si>
  <si>
    <t>易门县园林绿化管理所</t>
  </si>
  <si>
    <t>预算01-3表</t>
  </si>
  <si>
    <t>2026年部门支出预算表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</si>
  <si>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</si>
  <si>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</si>
  <si>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</si>
  <si>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</si>
  <si>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</si>
  <si>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</si>
  <si>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</si>
  <si>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</si>
  <si>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</si>
  <si>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</si>
  <si>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</si>
  <si>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10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</si>
  <si>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</si>
  <si>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</si>
  <si>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</si>
  <si>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</si>
  <si>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</si>
  <si>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</si>
  <si>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210</t>
  </si>
  <si>
    <t>卫生健康支出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</si>
  <si>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</si>
  <si>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</si>
  <si>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</si>
  <si>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</si>
  <si>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</si>
  <si>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</si>
  <si>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</si>
  <si>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</si>
  <si>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212</t>
  </si>
  <si>
    <t>城乡社区支出</t>
  </si>
  <si>
    <t>21201</t>
  </si>
  <si>
    <t>城乡社区管理事务</t>
  </si>
  <si>
    <t>2120103</t>
  </si>
  <si>
    <t>机关服务</t>
  </si>
  <si>
    <t>21203</t>
  </si>
  <si>
    <t>城乡社区公共设施</t>
  </si>
  <si>
    <t>2120303</t>
  </si>
  <si>
    <t>小城镇基础设施建设</t>
  </si>
  <si>
    <t>21205</t>
  </si>
  <si>
    <t>城乡社区环境卫生</t>
  </si>
  <si>
    <t>2120501</t>
  </si>
  <si>
    <t>221</t>
  </si>
  <si>
    <t>住房保障支出</t>
  </si>
  <si>
    <t>22102</t>
  </si>
  <si>
    <t>住房改革支出</t>
  </si>
  <si>
    <t>2210201</t>
  </si>
  <si>
    <t>住房公积金</t>
  </si>
  <si>
    <t>2210203</t>
  </si>
  <si>
    <t>购房补贴</t>
  </si>
  <si>
    <t>合  计</t>
  </si>
  <si>
    <t>预算02-1表</t>
  </si>
  <si>
    <t>2026年部门财政拨款收支预算总表</t>
  </si>
  <si>
    <t>支出功能分类科目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</si>
  <si>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</si>
  <si>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</si>
  <si>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</si>
  <si>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</si>
  <si>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</si>
  <si>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</si>
  <si>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二、年终结转结余</t>
  </si>
  <si>
    <t>收入总计</t>
  </si>
  <si>
    <t>支出总计</t>
  </si>
  <si>
    <t>预算02-2表</t>
  </si>
  <si>
    <t>2026年一般公共预算支出预算表（按功能科目分类）</t>
  </si>
  <si>
    <t>部门预算支出功能分类科目</t>
  </si>
  <si>
    <t>人员经费</t>
  </si>
  <si>
    <t>公用经费</t>
  </si>
  <si>
    <t>预算03表</t>
  </si>
  <si>
    <t>2026年一般公共预算“三公”经费支出预算表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</si>
  <si>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</si>
  <si>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</si>
  <si>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</si>
  <si>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</si>
  <si>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</si>
  <si>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</si>
  <si>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</si>
  <si>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2026年部门基本支出预算表</t>
  </si>
  <si>
    <t>单位名称</t>
  </si>
  <si>
    <t>项目代码</t>
  </si>
  <si>
    <t>项目名称</t>
  </si>
  <si>
    <t>功能科目编码</t>
  </si>
  <si>
    <t>功能科目名称</t>
  </si>
  <si>
    <t>经济科目部门</t>
  </si>
  <si>
    <t>经济科目名称</t>
  </si>
  <si>
    <t>资金来源</t>
  </si>
  <si>
    <t>财政拨款结转结余</t>
  </si>
  <si>
    <t>总计</t>
  </si>
  <si>
    <t>一般公共预算资金</t>
  </si>
  <si>
    <t>全年数</t>
  </si>
  <si>
    <t>已提前安排</t>
  </si>
  <si>
    <t>抵扣上年垫付资金</t>
  </si>
  <si>
    <t>本次下达</t>
  </si>
  <si>
    <t>另文下达</t>
  </si>
  <si>
    <t>530425251100003658037</t>
  </si>
  <si>
    <t>事业人员支出工资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</si>
  <si>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</si>
  <si>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</si>
  <si>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</si>
  <si>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</si>
  <si>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</si>
  <si>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</si>
  <si>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</si>
  <si>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</si>
  <si>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530425251100003658040</t>
  </si>
  <si>
    <t>30217</t>
  </si>
  <si>
    <t>530425251100003658056</t>
  </si>
  <si>
    <t>规范后奖励性绩效工资</t>
  </si>
  <si>
    <t>530425251100003658057</t>
  </si>
  <si>
    <t>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</si>
  <si>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</si>
  <si>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</si>
  <si>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</si>
  <si>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</si>
  <si>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</si>
  <si>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</si>
  <si>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</si>
  <si>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</si>
  <si>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530425251100003658058</t>
  </si>
  <si>
    <t>30113</t>
  </si>
  <si>
    <t>530425251100003658059</t>
  </si>
  <si>
    <t>工会经费</t>
  </si>
  <si>
    <t>30228</t>
  </si>
  <si>
    <t>530425251100003658060</t>
  </si>
  <si>
    <t>一般公用经费</t>
  </si>
  <si>
    <t>30201</t>
  </si>
  <si>
    <t>办公费</t>
  </si>
  <si>
    <t>30205</t>
  </si>
  <si>
    <t>水费</t>
  </si>
  <si>
    <t>30207</t>
  </si>
  <si>
    <t>邮电费</t>
  </si>
  <si>
    <t>30211</t>
  </si>
  <si>
    <t>差旅费</t>
  </si>
  <si>
    <t>30239</t>
  </si>
  <si>
    <t>其他交通费用</t>
  </si>
  <si>
    <t>30299</t>
  </si>
  <si>
    <t>其他商品和服务支出</t>
  </si>
  <si>
    <t>预算05-1表</t>
  </si>
  <si>
    <t>2026年部门项目支出预算表</t>
  </si>
  <si>
    <t>项目分类</t>
  </si>
  <si>
    <t>项目单位</t>
  </si>
  <si>
    <t>经济科目编码</t>
  </si>
  <si>
    <t>本年拨款</t>
  </si>
  <si>
    <t>其中：本次下达</t>
  </si>
  <si>
    <t>(非税）国有资产出租、出借办公费补助资金</t>
  </si>
  <si>
    <t>313 事业发展类</t>
  </si>
  <si>
    <t>530425251100003650423</t>
  </si>
  <si>
    <t>爱国卫生七个专项行动公共洗手点水电费补助经费及管护经费</t>
  </si>
  <si>
    <t>312 民生类</t>
  </si>
  <si>
    <t>530425251100003649886</t>
  </si>
  <si>
    <t>龙泉河工程绿化保洁经费</t>
  </si>
  <si>
    <t>530425251100003645833</t>
  </si>
  <si>
    <t>30213</t>
  </si>
  <si>
    <t>维修（护）费</t>
  </si>
  <si>
    <t>龙泉河公园、南屯湖生态旅游园路灯电费资金</t>
  </si>
  <si>
    <t>530425251100003650197</t>
  </si>
  <si>
    <t>30206</t>
  </si>
  <si>
    <t>电费</t>
  </si>
  <si>
    <t>龙泉河景区及南屯湖生态旅游园灯具管护经费</t>
  </si>
  <si>
    <t>530425251100003647473</t>
  </si>
  <si>
    <t>南屯湖生态旅游园及城市新增道路新增绿地管护及清扫保洁经费</t>
  </si>
  <si>
    <t>530425251100003646576</t>
  </si>
  <si>
    <t>县城区及工业园区绿化管护经费</t>
  </si>
  <si>
    <t>530425251100003647094</t>
  </si>
  <si>
    <t>易门县城乡规划馆和野生菌博物馆运行资金</t>
  </si>
  <si>
    <t>530425251100003647300</t>
  </si>
  <si>
    <t>预算05-2表</t>
  </si>
  <si>
    <t>2026年部门项目支出绩效目标表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</si>
  <si>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</si>
  <si>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</si>
  <si>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</si>
  <si>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</si>
  <si>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</si>
  <si>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</si>
  <si>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</si>
  <si>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</si>
  <si>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</si>
  <si>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</si>
  <si>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2026年工作重点任务，南屯湖生态旅游园及城市新增道路新增绿地管护及清扫保洁经费：加强对病虫害防治、 浇水施肥、定期修剪除草。持续维护龙泉河公园景区景观效果，继 续巩固国家林园县城的创建成果，改善人居环境质量，促进旅游产业发展。</t>
  </si>
  <si>
    <t>产出指标</t>
  </si>
  <si>
    <t>数量指标</t>
  </si>
  <si>
    <t>绿化管养面积</t>
  </si>
  <si>
    <t>&gt;=</t>
  </si>
  <si>
    <t>195000</t>
  </si>
  <si>
    <t>平方米</t>
  </si>
  <si>
    <t>定量指标</t>
  </si>
  <si>
    <t>反映办公区室外绿化管养面积的情况。</t>
  </si>
  <si>
    <t>病虫防治</t>
  </si>
  <si>
    <t>次</t>
  </si>
  <si>
    <t>反映景区绿化植被病虫害防治情况</t>
  </si>
  <si>
    <t>修剪整形</t>
  </si>
  <si>
    <t>反映县城建成区绿化植被的修剪整形情况</t>
  </si>
  <si>
    <t>质量指标</t>
  </si>
  <si>
    <t>绿化存活率</t>
  </si>
  <si>
    <t>=</t>
  </si>
  <si>
    <t>100</t>
  </si>
  <si>
    <t>%</t>
  </si>
  <si>
    <t>反映绿化存活的情况。绿化存活率=存活绿化数（面积）/总绿化数（面积）*100%</t>
  </si>
  <si>
    <t>绿化清洁覆盖率</t>
  </si>
  <si>
    <t>反映绿化管养、清扫保洁工作范围保障程度</t>
  </si>
  <si>
    <t>效益指标</t>
  </si>
  <si>
    <t>社会效益</t>
  </si>
  <si>
    <t>维护公园景区景观效果</t>
  </si>
  <si>
    <t>有效</t>
  </si>
  <si>
    <t>定性指标</t>
  </si>
  <si>
    <t>反映绿化美化景观效果</t>
  </si>
  <si>
    <t>改善人居环境</t>
  </si>
  <si>
    <t>反映全县绿化建成区对改善人居环境影响情况</t>
  </si>
  <si>
    <t>满意度指标</t>
  </si>
  <si>
    <t>服务对象满意度</t>
  </si>
  <si>
    <t>服务受益人员满意度</t>
  </si>
  <si>
    <t>反映绿化养护服务受益人员满意程度。</t>
  </si>
  <si>
    <t>龙泉河公园摩天轮、八景广场停车位、西山二期房屋出租管管理办公经费补助</t>
  </si>
  <si>
    <t>获补对象数</t>
  </si>
  <si>
    <t>人(人次、家)</t>
  </si>
  <si>
    <t>反映获补助人员、企业的数量情况，也适用补贴、资助等形式的补助。</t>
  </si>
  <si>
    <t>获补覆盖率</t>
  </si>
  <si>
    <t>获补覆盖率=实际获得补助人数（企业数）/申请符合标准人数（企业数）*100%</t>
  </si>
  <si>
    <t>经济效益</t>
  </si>
  <si>
    <t>降低企业成本</t>
  </si>
  <si>
    <t>反映补助有效降低受助企业平均成本的情况。</t>
  </si>
  <si>
    <t>保障工作正常运转</t>
  </si>
  <si>
    <t>反映出租物能维持使用正常的情况</t>
  </si>
  <si>
    <t>受益对象满意度</t>
  </si>
  <si>
    <t>反映获补助受益对象的满意程度。</t>
  </si>
  <si>
    <t>全年工作重点，县城区及工业园区绿化管护经费，加强对病虫害防治、 浇水施肥、定期修剪除草。持续维护龙泉河公园景区景观效果，继 续巩固国家林园县城的创建成果，改善人居环境质量，促进旅游产业民展。</t>
  </si>
  <si>
    <t>监督检查次数</t>
  </si>
  <si>
    <t>24</t>
  </si>
  <si>
    <t>反映委托单位对物业服务监督检查的次数的情况。</t>
  </si>
  <si>
    <t>1130861</t>
  </si>
  <si>
    <t>绿化更换完成率</t>
  </si>
  <si>
    <t>98</t>
  </si>
  <si>
    <t>反映绿化更换的完成情况。绿化更换完成率=实际更换的绿化数量（面积）/应更换的绿化数量（面积）*100%</t>
  </si>
  <si>
    <t>物业服务需求保障程度</t>
  </si>
  <si>
    <t>反映绿化、安保、安防、保洁等服务满足委托单位的程度。（实际运用时根据项目对物业的需求，主要通过整体评价的方式进行评价。）</t>
  </si>
  <si>
    <t>反映保安、保洁、餐饮服务、绿化养护服务受益人员满意程度。</t>
  </si>
  <si>
    <t>爱国卫生七个专项行动公共洗手点水电费补助经费，维护景区公共洗手点的洗手液、擦手纸供给及毁损修复费用。</t>
  </si>
  <si>
    <t>保障洗手点数量</t>
  </si>
  <si>
    <t>27</t>
  </si>
  <si>
    <t>个/套</t>
  </si>
  <si>
    <t>反映景区保障公共洗手点正常运转数量</t>
  </si>
  <si>
    <t>兑现准确率</t>
  </si>
  <si>
    <t>反映电费、维护费准确支付情况</t>
  </si>
  <si>
    <t>时效指标</t>
  </si>
  <si>
    <t>兑现执行率</t>
  </si>
  <si>
    <t>反映预算执行情况</t>
  </si>
  <si>
    <t>保障城市公共服务水平</t>
  </si>
  <si>
    <t>反映受益民众生产生活质量提高情况</t>
  </si>
  <si>
    <t>反映服务受益人员满意程度。</t>
  </si>
  <si>
    <t>2026年重点工作任务：龙泉河景区及南屯湖生态旅游园灯具管护经费，加强景区灯具设施设备的日常巡查维护，保证景区正常照明及灯光景观效果，同时延长景区游玩时长，促进景区治安稳定。</t>
  </si>
  <si>
    <t>零星修缮验收合格率</t>
  </si>
  <si>
    <t>95</t>
  </si>
  <si>
    <t>反映零星修缮达标的情况。零星修缮验收合格率=零星修缮验收合格数量/零星修缮提交验收数量*100%</t>
  </si>
  <si>
    <t>零星修缮（维修）及时率</t>
  </si>
  <si>
    <t>反映零星修缮（维修）及时的情况。零星修缮（维修）及时率=在规定时间内完成零星修缮（维修）数量/报修数量*100%</t>
  </si>
  <si>
    <t>设施设备（系统)发生故障次数</t>
  </si>
  <si>
    <t>&lt;=</t>
  </si>
  <si>
    <t>反映电梯、空调、消防、安保、会议系统等设施设备发生故障的情况。</t>
  </si>
  <si>
    <t>南屯湖生态旅游园、龙泉河公园路灯电费资金。根据路灯实际用电 金额，按月申请支付路灯电费，保证路灯照明正常。荣城市政公司代建的南屯湖生态旅游园项目（西山一期、西山二期、高家山片区、滨水景观带）的路灯、景观灯用电，平均电费37500元，全年共需景区路灯电费45万元。</t>
  </si>
  <si>
    <t>保障公园路灯数量</t>
  </si>
  <si>
    <t>28524</t>
  </si>
  <si>
    <t>盏</t>
  </si>
  <si>
    <t>反映景区路灯管护及亮灯情况</t>
  </si>
  <si>
    <t>资金使用合规率</t>
  </si>
  <si>
    <t>反映资金使用准确、合规情况</t>
  </si>
  <si>
    <t>款项支付及时率</t>
  </si>
  <si>
    <t>反映景区路灯电费及时支付情况</t>
  </si>
  <si>
    <t>保障公园照明</t>
  </si>
  <si>
    <t>反映获益民众生产能力、生活质量提高情况。</t>
  </si>
  <si>
    <t>反映景区亮灯保障受益人员满意程度。</t>
  </si>
  <si>
    <t>2026年重点工作任务：龙泉河公园1-5期绿化管护及清扫保洁工作（184561m2绿化面积、184175m2游路及水体），加强对病虫害防治、浇水施肥、定期修剪除草。持续维护龙泉河公园景区景观效果，继续巩固国家林园县城的创建成果，改善人居环境质量，促进旅游产业发展。</t>
  </si>
  <si>
    <t>绿化管养及清扫保洁面积</t>
  </si>
  <si>
    <t>184561</t>
  </si>
  <si>
    <t>反映绿化管养及清扫保洁面积的覆盖情况。</t>
  </si>
  <si>
    <t>病虫害防治</t>
  </si>
  <si>
    <t>反映绿化区域内的病虫害防治情况</t>
  </si>
  <si>
    <t>反映绿化管护区域内的修剪情况</t>
  </si>
  <si>
    <t>反映绿化清洁覆盖完成情况</t>
  </si>
  <si>
    <t>反映绿化、保洁等服务满足受益民众的程度。</t>
  </si>
  <si>
    <t>2026年重点工作任务：易门县城乡规划馆和野生菌博物馆运行费，展示易门经济社会发展历程，展示城乡建设和野生菌产业发展成果的主要场所，也是展示易门城市形象的重要窗口。</t>
  </si>
  <si>
    <t>全年开放天数</t>
  </si>
  <si>
    <t>300</t>
  </si>
  <si>
    <t>天</t>
  </si>
  <si>
    <t>反映大型场馆全年开放的天数情况。</t>
  </si>
  <si>
    <t>场馆（设施、设备）完好率</t>
  </si>
  <si>
    <t>反映大型场馆设施设备完好的情况。场馆（设施、设备）完好率=完好的场馆（设施、设备）数量/在用场馆（设施、设备）数量*100%</t>
  </si>
  <si>
    <t>维护按时完成率</t>
  </si>
  <si>
    <t>反映大型场馆场所（设施、设备）维护按时完成的情况。场馆（设施、设备）维护按时完成率=在规定时限内完成维护的场馆（设施、设备）数量/维护的场馆（设施、设备）数量*100%</t>
  </si>
  <si>
    <t>场馆接待人次</t>
  </si>
  <si>
    <t>40000</t>
  </si>
  <si>
    <t>人次</t>
  </si>
  <si>
    <t>反映大型场馆接待的人数情况。</t>
  </si>
  <si>
    <t>接待对象的满意度</t>
  </si>
  <si>
    <t>反映场馆接待对象的满意程度。</t>
  </si>
  <si>
    <t>预算06表</t>
  </si>
  <si>
    <t>2026年部门政府性基金预算支出预算表</t>
  </si>
  <si>
    <t>政府性基金预算支出</t>
  </si>
  <si>
    <t>在2026年部门预算公开中，因本单位无此事项，该表数据为空</t>
  </si>
  <si>
    <t>预算07表</t>
  </si>
  <si>
    <t>2026年部门政府采购预算表</t>
  </si>
  <si>
    <t>预算项目</t>
  </si>
  <si>
    <t>采购项目</t>
  </si>
  <si>
    <t>采购品目</t>
  </si>
  <si>
    <t>计量单位</t>
  </si>
  <si>
    <t>数量</t>
  </si>
  <si>
    <t>面向中小企业预留资金</t>
  </si>
  <si>
    <t>单位名称（项目名称）</t>
  </si>
  <si>
    <t>政府性基金</t>
  </si>
  <si>
    <t>国有资本经营预算资金</t>
  </si>
  <si>
    <t>单位自筹</t>
  </si>
  <si>
    <t>公务车保险费</t>
  </si>
  <si>
    <t>份</t>
  </si>
  <si>
    <t>复印纸</t>
  </si>
  <si>
    <t>包</t>
  </si>
  <si>
    <t>台式计算机</t>
  </si>
  <si>
    <t>台</t>
  </si>
  <si>
    <t>基础软件</t>
  </si>
  <si>
    <t>套</t>
  </si>
  <si>
    <t>公务车修理费</t>
  </si>
  <si>
    <t>公务车燃油费</t>
  </si>
  <si>
    <t>预算08表</t>
  </si>
  <si>
    <t>2026年部门政府购买服务预算表</t>
  </si>
  <si>
    <t>政府购买服务项目</t>
  </si>
  <si>
    <t>政府购买服务目录</t>
  </si>
  <si>
    <t>政府购买服务指导性目录代码</t>
  </si>
  <si>
    <t>预算09-1表</t>
  </si>
  <si>
    <t>2026年对下转移支付预算表</t>
  </si>
  <si>
    <t>单位名称（项目）</t>
  </si>
  <si>
    <t>地区</t>
  </si>
  <si>
    <t>龙泉街道</t>
  </si>
  <si>
    <t>六街街道</t>
  </si>
  <si>
    <t>绿汁镇</t>
  </si>
  <si>
    <t>铜厂乡</t>
  </si>
  <si>
    <t>十街乡</t>
  </si>
  <si>
    <t>小街乡</t>
  </si>
  <si>
    <t>浦贝乡</t>
  </si>
  <si>
    <t>14</t>
  </si>
  <si>
    <t>预算09-2表</t>
  </si>
  <si>
    <t>2026年对下转移支付绩效目标表</t>
  </si>
  <si>
    <t>预算10表</t>
  </si>
  <si>
    <t>2026年新增资产配置表</t>
  </si>
  <si>
    <t>资产类别</t>
  </si>
  <si>
    <t>资产分类代码.名称</t>
  </si>
  <si>
    <t>资产名称</t>
  </si>
  <si>
    <t>财政部门批复数（元）</t>
  </si>
  <si>
    <t>单价</t>
  </si>
  <si>
    <t>金额</t>
  </si>
  <si>
    <t>预算11表</t>
  </si>
  <si>
    <t>2026年上级补助项目支出预算表</t>
  </si>
  <si>
    <t>上级补助</t>
  </si>
  <si>
    <t>预算12表</t>
  </si>
  <si>
    <t>2026年部门项目支出中期规划预算表</t>
  </si>
  <si>
    <t>项目级次</t>
  </si>
  <si>
    <t>本级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</si>
</sst>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/mm/dd"/>
    <numFmt numFmtId="179" formatCode="yyyy/mm/dd\ hh:mm:ss"/>
    <numFmt numFmtId="180" formatCode="#,##0;\-#,##0;;@"/>
  </numFmts>
  <fonts count="35">
    <font>
      <sz val="11"/>
      <color rgb="FF000000"/>
      <name val="宋体"/>
      <charset val="134"/>
      <scheme val="minor"/>
    </font>
    <font>
      <sz val="10"/>
      <name val="宋体"/>
      <charset val="134"/>
    </font>
    <font>
      <sz val="9"/>
      <name val="宋体"/>
      <charset val="134"/>
    </font>
    <font>
      <sz val="27"/>
      <name val="SimSun"/>
      <charset val="134"/>
    </font>
    <font>
      <sz val="10.5"/>
      <name val="SimSun"/>
      <charset val="134"/>
    </font>
    <font>
      <sz val="9"/>
      <name val="SimSun"/>
      <charset val="134"/>
    </font>
    <font>
      <sz val="10.5"/>
      <name val="宋体"/>
      <charset val="134"/>
    </font>
    <font>
      <sz val="11"/>
      <name val="宋体"/>
      <charset val="134"/>
    </font>
    <font>
      <sz val="27"/>
      <name val="宋体"/>
      <charset val="134"/>
    </font>
    <font>
      <sz val="27"/>
      <name val="Calibri"/>
      <charset val="134"/>
    </font>
    <font>
      <b/>
      <sz val="9"/>
      <name val="宋体"/>
      <charset val="134"/>
    </font>
    <font>
      <sz val="27"/>
      <name val="Times New Roman"/>
      <charset val="134"/>
    </font>
    <font>
      <sz val="10.5"/>
      <color rgb="FF000000"/>
      <name val="SimSun"/>
      <charset val="134"/>
    </font>
    <font>
      <b/>
      <sz val="11"/>
      <name val="宋体"/>
      <charset val="134"/>
    </font>
    <font>
      <b/>
      <sz val="10.5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top"/>
    </xf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2" borderId="6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9" applyNumberFormat="0" applyAlignment="0" applyProtection="0">
      <alignment vertical="center"/>
    </xf>
    <xf numFmtId="0" fontId="25" fillId="4" borderId="10" applyNumberFormat="0" applyAlignment="0" applyProtection="0">
      <alignment vertical="center"/>
    </xf>
    <xf numFmtId="0" fontId="26" fillId="4" borderId="9" applyNumberFormat="0" applyAlignment="0" applyProtection="0">
      <alignment vertical="center"/>
    </xf>
    <xf numFmtId="0" fontId="27" fillId="5" borderId="11" applyNumberFormat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176" fontId="2" fillId="0" borderId="1">
      <alignment horizontal="right" vertical="center"/>
    </xf>
    <xf numFmtId="49" fontId="2" fillId="0" borderId="1">
      <alignment horizontal="left" vertical="center" wrapText="1"/>
    </xf>
    <xf numFmtId="176" fontId="2" fillId="0" borderId="1">
      <alignment horizontal="right" vertical="center"/>
    </xf>
    <xf numFmtId="177" fontId="2" fillId="0" borderId="1">
      <alignment horizontal="right" vertical="center"/>
    </xf>
    <xf numFmtId="178" fontId="2" fillId="0" borderId="1">
      <alignment horizontal="right" vertical="center"/>
    </xf>
    <xf numFmtId="179" fontId="2" fillId="0" borderId="1">
      <alignment horizontal="right" vertical="center"/>
    </xf>
    <xf numFmtId="10" fontId="2" fillId="0" borderId="1">
      <alignment horizontal="right" vertical="center"/>
    </xf>
    <xf numFmtId="180" fontId="2" fillId="0" borderId="1">
      <alignment horizontal="right" vertical="center"/>
    </xf>
  </cellStyleXfs>
  <cellXfs count="75">
    <xf numFmtId="0" fontId="0" fillId="0" borderId="0" xfId="0" applyFont="1">
      <alignment vertical="top"/>
    </xf>
    <xf numFmtId="0" fontId="1" fillId="0" borderId="0" xfId="0" applyFont="1" applyAlignment="1"/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176" fontId="5" fillId="0" borderId="1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176" fontId="2" fillId="0" borderId="1" xfId="51" applyNumberFormat="1" applyFont="1" applyBorder="1">
      <alignment horizontal="right" vertical="center"/>
    </xf>
    <xf numFmtId="0" fontId="2" fillId="0" borderId="1" xfId="0" applyFont="1" applyBorder="1" applyAlignment="1">
      <alignment horizontal="center" vertical="center"/>
    </xf>
    <xf numFmtId="49" fontId="2" fillId="0" borderId="0" xfId="50" applyNumberFormat="1" applyFont="1" applyBorder="1">
      <alignment horizontal="left" vertical="center" wrapText="1"/>
    </xf>
    <xf numFmtId="49" fontId="2" fillId="0" borderId="0" xfId="50" applyNumberFormat="1" applyFont="1" applyBorder="1" applyAlignment="1">
      <alignment horizontal="right" vertical="center" wrapText="1"/>
    </xf>
    <xf numFmtId="49" fontId="8" fillId="0" borderId="0" xfId="0" applyNumberFormat="1" applyFont="1" applyBorder="1" applyAlignment="1">
      <alignment horizontal="center" vertical="center" wrapText="1"/>
    </xf>
    <xf numFmtId="49" fontId="4" fillId="0" borderId="1" xfId="50" applyNumberFormat="1" applyFont="1" applyBorder="1" applyAlignment="1">
      <alignment horizontal="center" vertical="center" wrapText="1"/>
    </xf>
    <xf numFmtId="49" fontId="2" fillId="0" borderId="1" xfId="50" applyNumberFormat="1" applyFont="1" applyBorder="1">
      <alignment horizontal="left" vertical="center" wrapText="1"/>
    </xf>
    <xf numFmtId="49" fontId="2" fillId="0" borderId="1" xfId="50" applyNumberFormat="1" applyFont="1" applyBorder="1" applyAlignment="1">
      <alignment horizontal="center" vertical="center" wrapText="1"/>
    </xf>
    <xf numFmtId="49" fontId="8" fillId="0" borderId="0" xfId="50" applyNumberFormat="1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49" fontId="2" fillId="0" borderId="0" xfId="5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49" fontId="3" fillId="0" borderId="0" xfId="50" applyNumberFormat="1" applyFont="1" applyBorder="1" applyAlignment="1">
      <alignment horizontal="center" vertical="center" wrapText="1"/>
    </xf>
    <xf numFmtId="49" fontId="6" fillId="0" borderId="1" xfId="50" applyNumberFormat="1" applyFont="1" applyBorder="1" applyAlignment="1">
      <alignment horizontal="center" vertical="center" wrapText="1"/>
    </xf>
    <xf numFmtId="180" fontId="6" fillId="0" borderId="1" xfId="56" applyNumberFormat="1" applyFont="1" applyBorder="1" applyAlignment="1">
      <alignment horizontal="center" vertical="center" wrapText="1"/>
    </xf>
    <xf numFmtId="180" fontId="2" fillId="0" borderId="1" xfId="56" applyNumberFormat="1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right" vertical="center" wrapText="1"/>
    </xf>
    <xf numFmtId="49" fontId="10" fillId="0" borderId="0" xfId="50" applyNumberFormat="1" applyFont="1" applyBorder="1" applyAlignment="1">
      <alignment horizontal="right" vertical="center" wrapText="1"/>
    </xf>
    <xf numFmtId="49" fontId="11" fillId="0" borderId="0" xfId="50" applyNumberFormat="1" applyFont="1" applyBorder="1" applyAlignment="1">
      <alignment horizontal="center" vertical="center" wrapText="1"/>
    </xf>
    <xf numFmtId="180" fontId="4" fillId="0" borderId="1" xfId="56" applyNumberFormat="1" applyFont="1" applyBorder="1" applyAlignment="1">
      <alignment horizontal="center" vertical="center" wrapText="1"/>
    </xf>
    <xf numFmtId="0" fontId="2" fillId="0" borderId="1" xfId="50" applyNumberFormat="1" applyFont="1" applyBorder="1">
      <alignment horizontal="left" vertical="center" wrapText="1"/>
    </xf>
    <xf numFmtId="176" fontId="2" fillId="0" borderId="1" xfId="50" applyNumberFormat="1" applyFont="1" applyBorder="1" applyAlignment="1">
      <alignment horizontal="right" vertical="center" wrapText="1"/>
    </xf>
    <xf numFmtId="176" fontId="2" fillId="0" borderId="1" xfId="5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6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right" vertical="center"/>
    </xf>
    <xf numFmtId="49" fontId="2" fillId="0" borderId="1" xfId="50" applyNumberFormat="1" applyFont="1" applyBorder="1" applyAlignment="1">
      <alignment horizontal="left" vertical="center" wrapText="1" indent="1"/>
    </xf>
    <xf numFmtId="176" fontId="2" fillId="0" borderId="1" xfId="0" applyNumberFormat="1" applyFont="1" applyBorder="1" applyAlignment="1">
      <alignment horizontal="left" vertical="center" wrapText="1"/>
    </xf>
    <xf numFmtId="176" fontId="2" fillId="0" borderId="1" xfId="50" applyNumberFormat="1" applyFont="1" applyBorder="1">
      <alignment horizontal="left" vertical="center" wrapText="1"/>
    </xf>
    <xf numFmtId="0" fontId="11" fillId="0" borderId="0" xfId="0" applyFont="1" applyAlignment="1">
      <alignment horizontal="center" vertical="center"/>
    </xf>
    <xf numFmtId="0" fontId="7" fillId="0" borderId="0" xfId="0" applyFont="1" applyAlignment="1"/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2" fillId="0" borderId="0" xfId="0" applyFont="1" applyAlignment="1">
      <alignment horizontal="right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 indent="1"/>
    </xf>
    <xf numFmtId="0" fontId="2" fillId="0" borderId="1" xfId="0" applyFont="1" applyBorder="1" applyAlignment="1">
      <alignment horizontal="left" vertical="center" wrapText="1" indent="2"/>
    </xf>
    <xf numFmtId="0" fontId="13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10" fillId="0" borderId="3" xfId="0" applyFont="1" applyBorder="1" applyAlignment="1">
      <alignment horizontal="center" vertical="center"/>
    </xf>
    <xf numFmtId="176" fontId="10" fillId="0" borderId="1" xfId="0" applyNumberFormat="1" applyFont="1" applyBorder="1" applyAlignment="1">
      <alignment horizontal="right" vertical="center"/>
    </xf>
    <xf numFmtId="0" fontId="10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22"/>
  <sheetViews>
    <sheetView showZeros="0" tabSelected="1" workbookViewId="0">
      <selection activeCell="F10" sqref="F10"/>
    </sheetView>
  </sheetViews>
  <sheetFormatPr defaultColWidth="8.85" defaultRowHeight="15" customHeight="1" outlineLevelCol="3"/>
  <cols>
    <col min="1" max="1" width="27.75" customWidth="1"/>
    <col min="2" max="2" width="23.625" customWidth="1"/>
    <col min="3" max="3" width="27.875" customWidth="1"/>
    <col min="4" max="4" width="26.5" customWidth="1"/>
  </cols>
  <sheetData>
    <row r="1" ht="18.75" customHeight="1" spans="1:4">
      <c r="A1" s="1"/>
      <c r="B1" s="1"/>
      <c r="C1" s="1"/>
      <c r="D1" s="5" t="s">
        <v>0</v>
      </c>
    </row>
    <row r="2" ht="45" customHeight="1" spans="1:4">
      <c r="A2" s="3" t="s">
        <v>1</v>
      </c>
      <c r="B2" s="3"/>
      <c r="C2" s="3"/>
      <c r="D2" s="3"/>
    </row>
    <row r="3" ht="18.75" customHeight="1" spans="1:4">
      <c r="A3" s="4" t="str">
        <f>"单位名称："&amp;"易门县园林绿化管理所"</f>
        <v>单位名称：易门县园林绿化管理所</v>
      </c>
      <c r="B3" s="4"/>
      <c r="C3" s="62"/>
      <c r="D3" s="5" t="s">
        <v>2</v>
      </c>
    </row>
    <row r="4" ht="22.5" customHeight="1" spans="1:4">
      <c r="A4" s="7" t="s">
        <v>3</v>
      </c>
      <c r="B4" s="7"/>
      <c r="C4" s="7" t="s">
        <v>4</v>
      </c>
      <c r="D4" s="7"/>
    </row>
    <row r="5" ht="18.75" customHeight="1" spans="1:4">
      <c r="A5" s="7" t="s">
        <v>5</v>
      </c>
      <c r="B5" s="7" t="s">
        <v>6</v>
      </c>
      <c r="C5" s="7" t="s">
        <v>7</v>
      </c>
      <c r="D5" s="7" t="s">
        <v>6</v>
      </c>
    </row>
    <row r="6" ht="9" customHeight="1" spans="1:4">
      <c r="A6" s="7"/>
      <c r="B6" s="7"/>
      <c r="C6" s="7"/>
      <c r="D6" s="7"/>
    </row>
    <row r="7" ht="20.5" customHeight="1" spans="1:4">
      <c r="A7" s="14" t="s">
        <v>8</v>
      </c>
      <c r="B7" s="16">
        <v>8593934</v>
      </c>
      <c r="C7" s="14" t="str">
        <f>"一"&amp;"、"&amp;"社会保障和就业支出"</f>
        <v>一、社会保障和就业支出</v>
      </c>
      <c r="D7" s="16">
        <v>276838.72</v>
      </c>
    </row>
    <row r="8" ht="20.5" customHeight="1" spans="1:4">
      <c r="A8" s="14" t="s">
        <v>9</v>
      </c>
      <c r="B8" s="16"/>
      <c r="C8" s="14" t="str">
        <f>"二"&amp;"、"&amp;"卫生健康支出"</f>
        <v>二、卫生健康支出</v>
      </c>
      <c r="D8" s="16">
        <v>231738.39</v>
      </c>
    </row>
    <row r="9" ht="20.5" customHeight="1" spans="1:4">
      <c r="A9" s="14" t="s">
        <v>10</v>
      </c>
      <c r="B9" s="16"/>
      <c r="C9" s="14" t="str">
        <f>"三"&amp;"、"&amp;"城乡社区支出"</f>
        <v>三、城乡社区支出</v>
      </c>
      <c r="D9" s="16">
        <v>7881560.89</v>
      </c>
    </row>
    <row r="10" ht="20.5" customHeight="1" spans="1:4">
      <c r="A10" s="14" t="s">
        <v>11</v>
      </c>
      <c r="B10" s="16"/>
      <c r="C10" s="14" t="str">
        <f>"四"&amp;"、"&amp;"住房保障支出"</f>
        <v>四、住房保障支出</v>
      </c>
      <c r="D10" s="16">
        <v>203796</v>
      </c>
    </row>
    <row r="11" ht="20.5" customHeight="1" spans="1:4">
      <c r="A11" s="14" t="s">
        <v>12</v>
      </c>
      <c r="B11" s="16"/>
      <c r="C11" s="14"/>
      <c r="D11" s="16"/>
    </row>
    <row r="12" ht="20.5" customHeight="1" spans="1:4">
      <c r="A12" s="14" t="s">
        <v>13</v>
      </c>
      <c r="B12" s="16"/>
      <c r="C12" s="14"/>
      <c r="D12" s="16"/>
    </row>
    <row r="13" ht="20.5" customHeight="1" spans="1:4">
      <c r="A13" s="14" t="s">
        <v>14</v>
      </c>
      <c r="B13" s="16"/>
      <c r="C13" s="14"/>
      <c r="D13" s="16"/>
    </row>
    <row r="14" ht="20.5" customHeight="1" spans="1:4">
      <c r="A14" s="14" t="s">
        <v>15</v>
      </c>
      <c r="B14" s="16"/>
      <c r="C14" s="14"/>
      <c r="D14" s="16"/>
    </row>
    <row r="15" ht="20.5" customHeight="1" spans="1:4">
      <c r="A15" s="63" t="s">
        <v>16</v>
      </c>
      <c r="B15" s="16"/>
      <c r="C15" s="66"/>
      <c r="D15" s="16"/>
    </row>
    <row r="16" ht="20.5" customHeight="1" spans="1:4">
      <c r="A16" s="63" t="s">
        <v>17</v>
      </c>
      <c r="B16" s="16"/>
      <c r="C16" s="66"/>
      <c r="D16" s="16"/>
    </row>
    <row r="17" ht="20.5" customHeight="1" spans="1:4">
      <c r="A17" s="63"/>
      <c r="B17" s="16"/>
      <c r="C17" s="66"/>
      <c r="D17" s="16"/>
    </row>
    <row r="18" ht="20.5" customHeight="1" spans="1:4">
      <c r="A18" s="64" t="s">
        <v>18</v>
      </c>
      <c r="B18" s="65">
        <v>8593934</v>
      </c>
      <c r="C18" s="66" t="s">
        <v>19</v>
      </c>
      <c r="D18" s="65">
        <v>8593934</v>
      </c>
    </row>
    <row r="19" ht="20.5" customHeight="1" spans="1:4">
      <c r="A19" s="73" t="s">
        <v>20</v>
      </c>
      <c r="B19" s="16"/>
      <c r="C19" s="74" t="s">
        <v>21</v>
      </c>
      <c r="D19" s="45"/>
    </row>
    <row r="20" ht="20.5" customHeight="1" spans="1:4">
      <c r="A20" s="63" t="s">
        <v>22</v>
      </c>
      <c r="B20" s="65"/>
      <c r="C20" s="63" t="s">
        <v>22</v>
      </c>
      <c r="D20" s="65"/>
    </row>
    <row r="21" ht="20.5" customHeight="1" spans="1:4">
      <c r="A21" s="63" t="s">
        <v>23</v>
      </c>
      <c r="B21" s="65"/>
      <c r="C21" s="63" t="s">
        <v>24</v>
      </c>
      <c r="D21" s="65"/>
    </row>
    <row r="22" ht="20.5" customHeight="1" spans="1:4">
      <c r="A22" s="64" t="s">
        <v>25</v>
      </c>
      <c r="B22" s="65">
        <v>8593934</v>
      </c>
      <c r="C22" s="66" t="s">
        <v>26</v>
      </c>
      <c r="D22" s="65">
        <v>8593934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1388888888889" right="0.751388888888889" top="0.802777777777778" bottom="0.60625" header="0.5" footer="0.5"/>
  <pageSetup paperSize="1" pageOrder="overThenDown" orientation="landscape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9"/>
  <sheetViews>
    <sheetView showZeros="0" workbookViewId="0">
      <selection activeCell="A2" sqref="A2:F2"/>
    </sheetView>
  </sheetViews>
  <sheetFormatPr defaultColWidth="8.85" defaultRowHeight="15" customHeight="1" outlineLevelCol="5"/>
  <cols>
    <col min="1" max="1" width="21.875" customWidth="1"/>
    <col min="2" max="2" width="16.25" customWidth="1"/>
    <col min="3" max="3" width="20.375" customWidth="1"/>
    <col min="4" max="6" width="21.425" customWidth="1"/>
  </cols>
  <sheetData>
    <row r="1" ht="18.75" customHeight="1" spans="1:6">
      <c r="A1" s="1"/>
      <c r="B1" s="1"/>
      <c r="C1" s="1"/>
      <c r="D1" s="1"/>
      <c r="E1" s="1"/>
      <c r="F1" s="39" t="s">
        <v>352</v>
      </c>
    </row>
    <row r="2" ht="37.5" customHeight="1" spans="1:6">
      <c r="A2" s="3" t="s">
        <v>353</v>
      </c>
      <c r="B2" s="3"/>
      <c r="C2" s="3"/>
      <c r="D2" s="3"/>
      <c r="E2" s="3"/>
      <c r="F2" s="3"/>
    </row>
    <row r="3" ht="18.75" customHeight="1" spans="1:6">
      <c r="A3" s="40" t="str">
        <f>"单位名称："&amp;"易门县园林绿化管理所"</f>
        <v>单位名称：易门县园林绿化管理所</v>
      </c>
      <c r="B3" s="40"/>
      <c r="C3" s="40"/>
      <c r="D3" s="41"/>
      <c r="E3" s="41"/>
      <c r="F3" s="42" t="s">
        <v>29</v>
      </c>
    </row>
    <row r="4" ht="18.75" customHeight="1" spans="1:6">
      <c r="A4" s="12" t="s">
        <v>136</v>
      </c>
      <c r="B4" s="12" t="s">
        <v>59</v>
      </c>
      <c r="C4" s="12" t="s">
        <v>60</v>
      </c>
      <c r="D4" s="43" t="s">
        <v>354</v>
      </c>
      <c r="E4" s="43"/>
      <c r="F4" s="43"/>
    </row>
    <row r="5" ht="18.75" customHeight="1" spans="1:6">
      <c r="A5" s="12" t="s">
        <v>59</v>
      </c>
      <c r="B5" s="12" t="s">
        <v>59</v>
      </c>
      <c r="C5" s="12" t="s">
        <v>60</v>
      </c>
      <c r="D5" s="43" t="s">
        <v>34</v>
      </c>
      <c r="E5" s="43" t="s">
        <v>63</v>
      </c>
      <c r="F5" s="43" t="s">
        <v>64</v>
      </c>
    </row>
    <row r="6" ht="18.75" customHeight="1" spans="1:6">
      <c r="A6" s="13" t="s">
        <v>46</v>
      </c>
      <c r="B6" s="13">
        <v>2</v>
      </c>
      <c r="C6" s="13">
        <v>3</v>
      </c>
      <c r="D6" s="13" t="s">
        <v>49</v>
      </c>
      <c r="E6" s="13" t="s">
        <v>50</v>
      </c>
      <c r="F6" s="13" t="s">
        <v>51</v>
      </c>
    </row>
    <row r="7" ht="20.25" customHeight="1" spans="1:6">
      <c r="A7" s="15"/>
      <c r="B7" s="15"/>
      <c r="C7" s="15"/>
      <c r="D7" s="16"/>
      <c r="E7" s="16"/>
      <c r="F7" s="16"/>
    </row>
    <row r="8" ht="20.25" customHeight="1" spans="1:6">
      <c r="A8" s="44" t="s">
        <v>108</v>
      </c>
      <c r="B8" s="44"/>
      <c r="C8" s="44"/>
      <c r="D8" s="45"/>
      <c r="E8" s="45"/>
      <c r="F8" s="45"/>
    </row>
    <row r="9" customHeight="1" spans="1:6">
      <c r="A9" t="s">
        <v>355</v>
      </c>
    </row>
  </sheetData>
  <mergeCells count="7">
    <mergeCell ref="A2:F2"/>
    <mergeCell ref="A3:C3"/>
    <mergeCell ref="D4:F4"/>
    <mergeCell ref="A8:C8"/>
    <mergeCell ref="A4:A5"/>
    <mergeCell ref="B4:B5"/>
    <mergeCell ref="C4:C5"/>
  </mergeCells>
  <pageMargins left="0.75" right="0.75" top="1" bottom="1" header="0.5" footer="0.5"/>
  <pageSetup paperSize="1" pageOrder="overThenDown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Q15"/>
  <sheetViews>
    <sheetView showZeros="0" workbookViewId="0">
      <selection activeCell="A2" sqref="A2:Q2"/>
    </sheetView>
  </sheetViews>
  <sheetFormatPr defaultColWidth="8.85" defaultRowHeight="15" customHeight="1"/>
  <cols>
    <col min="1" max="1" width="10.875" customWidth="1"/>
    <col min="2" max="2" width="12.625" customWidth="1"/>
    <col min="3" max="3" width="29.375" customWidth="1"/>
    <col min="4" max="4" width="10" customWidth="1"/>
    <col min="5" max="5" width="8.375" customWidth="1"/>
    <col min="6" max="6" width="12.75" customWidth="1"/>
    <col min="7" max="7" width="10.875" customWidth="1"/>
    <col min="8" max="8" width="12.75" customWidth="1"/>
    <col min="9" max="9" width="12" customWidth="1"/>
    <col min="10" max="10" width="11.75" customWidth="1"/>
    <col min="11" max="11" width="11.375" customWidth="1"/>
    <col min="12" max="12" width="8.875" customWidth="1"/>
    <col min="13" max="13" width="10.25" customWidth="1"/>
    <col min="14" max="14" width="12.75" customWidth="1"/>
    <col min="15" max="15" width="8.5" customWidth="1"/>
    <col min="16" max="16" width="12" customWidth="1"/>
    <col min="17" max="17" width="10.75" customWidth="1"/>
  </cols>
  <sheetData>
    <row r="1" customHeight="1" spans="1:17">
      <c r="A1" s="33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19" t="s">
        <v>356</v>
      </c>
    </row>
    <row r="2" ht="45" customHeight="1" spans="1:17">
      <c r="A2" s="28" t="s">
        <v>357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34"/>
      <c r="O2" s="34"/>
      <c r="P2" s="34"/>
      <c r="Q2" s="34"/>
    </row>
    <row r="3" ht="20.25" customHeight="1" spans="1:17">
      <c r="A3" s="18" t="str">
        <f>"单位名称："&amp;"易门县园林绿化管理所"</f>
        <v>单位名称：易门县园林绿化管理所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9" t="s">
        <v>29</v>
      </c>
    </row>
    <row r="4" ht="20.25" customHeight="1" spans="1:17">
      <c r="A4" s="21" t="s">
        <v>358</v>
      </c>
      <c r="B4" s="21" t="s">
        <v>359</v>
      </c>
      <c r="C4" s="21" t="s">
        <v>360</v>
      </c>
      <c r="D4" s="21" t="s">
        <v>361</v>
      </c>
      <c r="E4" s="21" t="s">
        <v>362</v>
      </c>
      <c r="F4" s="21" t="s">
        <v>363</v>
      </c>
      <c r="G4" s="21" t="s">
        <v>143</v>
      </c>
      <c r="H4" s="21"/>
      <c r="I4" s="21"/>
      <c r="J4" s="21"/>
      <c r="K4" s="21"/>
      <c r="L4" s="21"/>
      <c r="M4" s="21"/>
      <c r="N4" s="21"/>
      <c r="O4" s="21"/>
      <c r="P4" s="21"/>
      <c r="Q4" s="21"/>
    </row>
    <row r="5" ht="20.25" customHeight="1" spans="1:17">
      <c r="A5" s="21" t="s">
        <v>364</v>
      </c>
      <c r="B5" s="21" t="s">
        <v>359</v>
      </c>
      <c r="C5" s="21" t="s">
        <v>360</v>
      </c>
      <c r="D5" s="21" t="s">
        <v>361</v>
      </c>
      <c r="E5" s="21" t="s">
        <v>362</v>
      </c>
      <c r="F5" s="21" t="s">
        <v>363</v>
      </c>
      <c r="G5" s="21" t="s">
        <v>32</v>
      </c>
      <c r="H5" s="21" t="s">
        <v>35</v>
      </c>
      <c r="I5" s="21" t="s">
        <v>365</v>
      </c>
      <c r="J5" s="21" t="s">
        <v>366</v>
      </c>
      <c r="K5" s="21" t="s">
        <v>38</v>
      </c>
      <c r="L5" s="21" t="s">
        <v>367</v>
      </c>
      <c r="M5" s="21" t="s">
        <v>62</v>
      </c>
      <c r="N5" s="21"/>
      <c r="O5" s="21"/>
      <c r="P5" s="21"/>
      <c r="Q5" s="21"/>
    </row>
    <row r="6" ht="32.4" customHeight="1" spans="1:17">
      <c r="A6" s="21"/>
      <c r="B6" s="21"/>
      <c r="C6" s="21"/>
      <c r="D6" s="21"/>
      <c r="E6" s="21"/>
      <c r="F6" s="21"/>
      <c r="G6" s="21"/>
      <c r="H6" s="21" t="s">
        <v>34</v>
      </c>
      <c r="I6" s="21"/>
      <c r="J6" s="21"/>
      <c r="K6" s="21"/>
      <c r="L6" s="21" t="s">
        <v>34</v>
      </c>
      <c r="M6" s="21" t="s">
        <v>41</v>
      </c>
      <c r="N6" s="21" t="s">
        <v>42</v>
      </c>
      <c r="O6" s="35" t="s">
        <v>43</v>
      </c>
      <c r="P6" s="35" t="s">
        <v>44</v>
      </c>
      <c r="Q6" s="35" t="s">
        <v>45</v>
      </c>
    </row>
    <row r="7" ht="20.25" customHeight="1" spans="1:17">
      <c r="A7" s="31">
        <v>1</v>
      </c>
      <c r="B7" s="31">
        <v>2</v>
      </c>
      <c r="C7" s="31">
        <v>3</v>
      </c>
      <c r="D7" s="31">
        <v>4</v>
      </c>
      <c r="E7" s="31">
        <v>5</v>
      </c>
      <c r="F7" s="31">
        <v>6</v>
      </c>
      <c r="G7" s="31">
        <v>7</v>
      </c>
      <c r="H7" s="31">
        <v>8</v>
      </c>
      <c r="I7" s="31">
        <v>9</v>
      </c>
      <c r="J7" s="31">
        <v>10</v>
      </c>
      <c r="K7" s="31">
        <v>11</v>
      </c>
      <c r="L7" s="31">
        <v>12</v>
      </c>
      <c r="M7" s="31">
        <v>13</v>
      </c>
      <c r="N7" s="31">
        <v>14</v>
      </c>
      <c r="O7" s="31">
        <v>15</v>
      </c>
      <c r="P7" s="31">
        <v>16</v>
      </c>
      <c r="Q7" s="31">
        <v>17</v>
      </c>
    </row>
    <row r="8" ht="20.25" customHeight="1" spans="1:17">
      <c r="A8" s="36" t="s">
        <v>182</v>
      </c>
      <c r="B8" s="22"/>
      <c r="C8" s="22"/>
      <c r="D8" s="37"/>
      <c r="E8" s="37"/>
      <c r="F8" s="37">
        <v>39635</v>
      </c>
      <c r="G8" s="37">
        <v>39635</v>
      </c>
      <c r="H8" s="37">
        <v>39635</v>
      </c>
      <c r="I8" s="37"/>
      <c r="J8" s="32"/>
      <c r="K8" s="32"/>
      <c r="L8" s="37"/>
      <c r="M8" s="37"/>
      <c r="N8" s="37"/>
      <c r="O8" s="37"/>
      <c r="P8" s="37"/>
      <c r="Q8" s="37"/>
    </row>
    <row r="9" ht="20.25" customHeight="1" spans="1:17">
      <c r="A9" s="22"/>
      <c r="B9" s="22" t="s">
        <v>368</v>
      </c>
      <c r="C9" s="22" t="str">
        <f>"C1804010201"&amp;"  "&amp;"机动车保险服务"</f>
        <v>C1804010201  机动车保险服务</v>
      </c>
      <c r="D9" s="38" t="s">
        <v>369</v>
      </c>
      <c r="E9" s="23">
        <v>1</v>
      </c>
      <c r="F9" s="37">
        <v>2500</v>
      </c>
      <c r="G9" s="37">
        <v>2500</v>
      </c>
      <c r="H9" s="32">
        <v>2500</v>
      </c>
      <c r="I9" s="32"/>
      <c r="J9" s="32"/>
      <c r="K9" s="32"/>
      <c r="L9" s="37"/>
      <c r="M9" s="37"/>
      <c r="N9" s="37"/>
      <c r="O9" s="37"/>
      <c r="P9" s="37"/>
      <c r="Q9" s="37"/>
    </row>
    <row r="10" ht="20.25" customHeight="1" spans="1:17">
      <c r="A10" s="22"/>
      <c r="B10" s="22" t="s">
        <v>370</v>
      </c>
      <c r="C10" s="22" t="str">
        <f>"A05040101"&amp;"  "&amp;"复印纸"</f>
        <v>A05040101  复印纸</v>
      </c>
      <c r="D10" s="38" t="s">
        <v>371</v>
      </c>
      <c r="E10" s="23">
        <v>120</v>
      </c>
      <c r="F10" s="37">
        <v>3000</v>
      </c>
      <c r="G10" s="37">
        <v>3000</v>
      </c>
      <c r="H10" s="32">
        <v>3000</v>
      </c>
      <c r="I10" s="32"/>
      <c r="J10" s="32"/>
      <c r="K10" s="32"/>
      <c r="L10" s="37"/>
      <c r="M10" s="37"/>
      <c r="N10" s="37"/>
      <c r="O10" s="37"/>
      <c r="P10" s="37"/>
      <c r="Q10" s="37"/>
    </row>
    <row r="11" ht="20.25" customHeight="1" spans="1:17">
      <c r="A11" s="22"/>
      <c r="B11" s="22" t="s">
        <v>372</v>
      </c>
      <c r="C11" s="22" t="str">
        <f>"A02010105"&amp;"  "&amp;"台式计算机"</f>
        <v>A02010105  台式计算机</v>
      </c>
      <c r="D11" s="38" t="s">
        <v>373</v>
      </c>
      <c r="E11" s="23">
        <v>2</v>
      </c>
      <c r="F11" s="37">
        <v>12000</v>
      </c>
      <c r="G11" s="37">
        <v>12000</v>
      </c>
      <c r="H11" s="32">
        <v>12000</v>
      </c>
      <c r="I11" s="32"/>
      <c r="J11" s="32"/>
      <c r="K11" s="32"/>
      <c r="L11" s="37"/>
      <c r="M11" s="37"/>
      <c r="N11" s="37"/>
      <c r="O11" s="37"/>
      <c r="P11" s="37"/>
      <c r="Q11" s="37"/>
    </row>
    <row r="12" ht="20.25" customHeight="1" spans="1:17">
      <c r="A12" s="22"/>
      <c r="B12" s="22" t="s">
        <v>374</v>
      </c>
      <c r="C12" s="22" t="str">
        <f>"A08060301"&amp;"  "&amp;"基础软件"</f>
        <v>A08060301  基础软件</v>
      </c>
      <c r="D12" s="38" t="s">
        <v>375</v>
      </c>
      <c r="E12" s="23">
        <v>3</v>
      </c>
      <c r="F12" s="37">
        <v>4635</v>
      </c>
      <c r="G12" s="37">
        <v>4635</v>
      </c>
      <c r="H12" s="32">
        <v>4635</v>
      </c>
      <c r="I12" s="32"/>
      <c r="J12" s="32"/>
      <c r="K12" s="32"/>
      <c r="L12" s="37"/>
      <c r="M12" s="37"/>
      <c r="N12" s="37"/>
      <c r="O12" s="37"/>
      <c r="P12" s="37"/>
      <c r="Q12" s="37"/>
    </row>
    <row r="13" ht="20.25" customHeight="1" spans="1:17">
      <c r="A13" s="22"/>
      <c r="B13" s="22" t="s">
        <v>376</v>
      </c>
      <c r="C13" s="22" t="str">
        <f>"C23120301"&amp;"  "&amp;"车辆维修和保养服务"</f>
        <v>C23120301  车辆维修和保养服务</v>
      </c>
      <c r="D13" s="38" t="s">
        <v>246</v>
      </c>
      <c r="E13" s="23">
        <v>1</v>
      </c>
      <c r="F13" s="37">
        <v>6000</v>
      </c>
      <c r="G13" s="37">
        <v>6000</v>
      </c>
      <c r="H13" s="32">
        <v>6000</v>
      </c>
      <c r="I13" s="32"/>
      <c r="J13" s="32"/>
      <c r="K13" s="32"/>
      <c r="L13" s="37"/>
      <c r="M13" s="37"/>
      <c r="N13" s="37"/>
      <c r="O13" s="37"/>
      <c r="P13" s="37"/>
      <c r="Q13" s="37"/>
    </row>
    <row r="14" ht="20.25" customHeight="1" spans="1:17">
      <c r="A14" s="22"/>
      <c r="B14" s="22" t="s">
        <v>377</v>
      </c>
      <c r="C14" s="22" t="str">
        <f>"C23120302"&amp;"  "&amp;"车辆加油、添加燃料服务"</f>
        <v>C23120302  车辆加油、添加燃料服务</v>
      </c>
      <c r="D14" s="38" t="s">
        <v>246</v>
      </c>
      <c r="E14" s="23">
        <v>1</v>
      </c>
      <c r="F14" s="37">
        <v>11500</v>
      </c>
      <c r="G14" s="37">
        <v>11500</v>
      </c>
      <c r="H14" s="32">
        <v>11500</v>
      </c>
      <c r="I14" s="32"/>
      <c r="J14" s="32"/>
      <c r="K14" s="32"/>
      <c r="L14" s="37"/>
      <c r="M14" s="37"/>
      <c r="N14" s="37"/>
      <c r="O14" s="37"/>
      <c r="P14" s="37"/>
      <c r="Q14" s="37"/>
    </row>
    <row r="15" ht="20.25" customHeight="1" spans="1:17">
      <c r="A15" s="23" t="s">
        <v>32</v>
      </c>
      <c r="B15" s="23"/>
      <c r="C15" s="23"/>
      <c r="D15" s="38"/>
      <c r="E15" s="38"/>
      <c r="F15" s="37">
        <v>39635</v>
      </c>
      <c r="G15" s="37">
        <v>39635</v>
      </c>
      <c r="H15" s="37">
        <v>39635</v>
      </c>
      <c r="I15" s="37"/>
      <c r="J15" s="37"/>
      <c r="K15" s="37"/>
      <c r="L15" s="37"/>
      <c r="M15" s="37"/>
      <c r="N15" s="37"/>
      <c r="O15" s="37"/>
      <c r="P15" s="37"/>
      <c r="Q15" s="37"/>
    </row>
  </sheetData>
  <mergeCells count="17">
    <mergeCell ref="A1:M1"/>
    <mergeCell ref="A2:Q2"/>
    <mergeCell ref="A3:M3"/>
    <mergeCell ref="G4:Q4"/>
    <mergeCell ref="L5:Q5"/>
    <mergeCell ref="A15:E15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357638888888889" right="0.357638888888889" top="1" bottom="1" header="0.5" footer="0.5"/>
  <pageSetup paperSize="1" scale="65" pageOrder="overThenDown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N11"/>
  <sheetViews>
    <sheetView showZeros="0" workbookViewId="0">
      <selection activeCell="A2" sqref="A2:N2"/>
    </sheetView>
  </sheetViews>
  <sheetFormatPr defaultColWidth="8.85" defaultRowHeight="15" customHeight="1"/>
  <cols>
    <col min="1" max="1" width="12.125" customWidth="1"/>
    <col min="2" max="2" width="17.75" customWidth="1"/>
    <col min="3" max="3" width="16.5" customWidth="1"/>
    <col min="4" max="4" width="14.125" customWidth="1"/>
    <col min="5" max="5" width="14.375" customWidth="1"/>
    <col min="6" max="6" width="12.875" customWidth="1"/>
    <col min="7" max="7" width="11.875" customWidth="1"/>
    <col min="8" max="8" width="12.25" customWidth="1"/>
    <col min="9" max="9" width="11.625" customWidth="1"/>
    <col min="10" max="11" width="11.875" customWidth="1"/>
    <col min="12" max="12" width="13.125" customWidth="1"/>
    <col min="13" max="14" width="12.5" customWidth="1"/>
  </cols>
  <sheetData>
    <row r="1" customHeight="1" spans="1:14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 t="s">
        <v>378</v>
      </c>
    </row>
    <row r="2" ht="45" customHeight="1" spans="1:14">
      <c r="A2" s="28" t="s">
        <v>379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</row>
    <row r="3" ht="20.25" customHeight="1" spans="1:14">
      <c r="A3" s="18" t="str">
        <f>"单位名称："&amp;"易门县园林绿化管理所"</f>
        <v>单位名称：易门县园林绿化管理所</v>
      </c>
      <c r="B3" s="18"/>
      <c r="C3" s="18"/>
      <c r="D3" s="18"/>
      <c r="E3" s="18"/>
      <c r="F3" s="18"/>
      <c r="G3" s="18"/>
      <c r="H3" s="18"/>
      <c r="I3" s="19"/>
      <c r="J3" s="19"/>
      <c r="K3" s="19"/>
      <c r="L3" s="19"/>
      <c r="M3" s="19"/>
      <c r="N3" s="19" t="s">
        <v>29</v>
      </c>
    </row>
    <row r="4" ht="27.15" customHeight="1" spans="1:14">
      <c r="A4" s="29" t="s">
        <v>358</v>
      </c>
      <c r="B4" s="29" t="s">
        <v>380</v>
      </c>
      <c r="C4" s="29" t="s">
        <v>381</v>
      </c>
      <c r="D4" s="29" t="s">
        <v>143</v>
      </c>
      <c r="E4" s="29"/>
      <c r="F4" s="29"/>
      <c r="G4" s="29"/>
      <c r="H4" s="29"/>
      <c r="I4" s="29"/>
      <c r="J4" s="29"/>
      <c r="K4" s="29"/>
      <c r="L4" s="29"/>
      <c r="M4" s="29"/>
      <c r="N4" s="29"/>
    </row>
    <row r="5" ht="23.4" customHeight="1" spans="1:14">
      <c r="A5" s="29" t="s">
        <v>364</v>
      </c>
      <c r="B5" s="29"/>
      <c r="C5" s="29" t="s">
        <v>382</v>
      </c>
      <c r="D5" s="29" t="s">
        <v>32</v>
      </c>
      <c r="E5" s="29" t="s">
        <v>35</v>
      </c>
      <c r="F5" s="29" t="s">
        <v>365</v>
      </c>
      <c r="G5" s="29" t="s">
        <v>366</v>
      </c>
      <c r="H5" s="29" t="s">
        <v>38</v>
      </c>
      <c r="I5" s="29" t="s">
        <v>367</v>
      </c>
      <c r="J5" s="29"/>
      <c r="K5" s="29"/>
      <c r="L5" s="29"/>
      <c r="M5" s="29"/>
      <c r="N5" s="29"/>
    </row>
    <row r="6" ht="28.65" customHeight="1" spans="1:14">
      <c r="A6" s="29"/>
      <c r="B6" s="29"/>
      <c r="C6" s="29"/>
      <c r="D6" s="29"/>
      <c r="E6" s="29" t="s">
        <v>34</v>
      </c>
      <c r="F6" s="29"/>
      <c r="G6" s="29"/>
      <c r="H6" s="29"/>
      <c r="I6" s="29" t="s">
        <v>34</v>
      </c>
      <c r="J6" s="29" t="s">
        <v>41</v>
      </c>
      <c r="K6" s="29" t="s">
        <v>42</v>
      </c>
      <c r="L6" s="30" t="s">
        <v>43</v>
      </c>
      <c r="M6" s="30" t="s">
        <v>44</v>
      </c>
      <c r="N6" s="30" t="s">
        <v>45</v>
      </c>
    </row>
    <row r="7" ht="20.25" customHeight="1" spans="1:14">
      <c r="A7" s="31">
        <v>1</v>
      </c>
      <c r="B7" s="31">
        <v>2</v>
      </c>
      <c r="C7" s="31">
        <v>3</v>
      </c>
      <c r="D7" s="31">
        <v>4</v>
      </c>
      <c r="E7" s="31">
        <v>5</v>
      </c>
      <c r="F7" s="31">
        <v>6</v>
      </c>
      <c r="G7" s="31">
        <v>7</v>
      </c>
      <c r="H7" s="31">
        <v>8</v>
      </c>
      <c r="I7" s="31">
        <v>9</v>
      </c>
      <c r="J7" s="31">
        <v>10</v>
      </c>
      <c r="K7" s="31">
        <v>11</v>
      </c>
      <c r="L7" s="31">
        <v>12</v>
      </c>
      <c r="M7" s="31">
        <v>13</v>
      </c>
      <c r="N7" s="31">
        <v>14</v>
      </c>
    </row>
    <row r="8" ht="20.25" customHeight="1" spans="1:14">
      <c r="A8" s="22"/>
      <c r="B8" s="22"/>
      <c r="C8" s="2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</row>
    <row r="9" ht="20.25" customHeight="1" spans="1:14">
      <c r="A9" s="22"/>
      <c r="B9" s="22"/>
      <c r="C9" s="2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</row>
    <row r="10" ht="20.25" customHeight="1" spans="1:14">
      <c r="A10" s="23" t="s">
        <v>32</v>
      </c>
      <c r="B10" s="23"/>
      <c r="C10" s="23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</row>
    <row r="11" customHeight="1" spans="1:14">
      <c r="A11" t="s">
        <v>355</v>
      </c>
    </row>
  </sheetData>
  <mergeCells count="14">
    <mergeCell ref="A1:I1"/>
    <mergeCell ref="A2:N2"/>
    <mergeCell ref="A3:H3"/>
    <mergeCell ref="D4:N4"/>
    <mergeCell ref="I5:N5"/>
    <mergeCell ref="A10:C10"/>
    <mergeCell ref="A4:A6"/>
    <mergeCell ref="B4:B6"/>
    <mergeCell ref="C4:C6"/>
    <mergeCell ref="D5:D6"/>
    <mergeCell ref="E5:E6"/>
    <mergeCell ref="F5:F6"/>
    <mergeCell ref="G5:G6"/>
    <mergeCell ref="H5:H6"/>
  </mergeCells>
  <pageMargins left="0.357638888888889" right="0.357638888888889" top="1" bottom="1" header="0.5" footer="0.5"/>
  <pageSetup paperSize="1" scale="72" pageOrder="overThenDown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9"/>
  <sheetViews>
    <sheetView showZeros="0" workbookViewId="0">
      <selection activeCell="A2" sqref="A2:K2"/>
    </sheetView>
  </sheetViews>
  <sheetFormatPr defaultColWidth="8.85" defaultRowHeight="15" customHeight="1"/>
  <cols>
    <col min="1" max="1" width="17.875" customWidth="1"/>
    <col min="2" max="2" width="13.25" customWidth="1"/>
    <col min="3" max="3" width="14.25" customWidth="1"/>
    <col min="4" max="4" width="13.375" customWidth="1"/>
    <col min="5" max="5" width="11.625" customWidth="1"/>
    <col min="6" max="6" width="11" customWidth="1"/>
    <col min="7" max="7" width="11.375" customWidth="1"/>
    <col min="8" max="8" width="10.5" customWidth="1"/>
    <col min="9" max="9" width="11.75" customWidth="1"/>
    <col min="10" max="10" width="10.125" customWidth="1"/>
    <col min="11" max="11" width="10.75" customWidth="1"/>
  </cols>
  <sheetData>
    <row r="1" ht="24.15" customHeight="1" spans="1:11">
      <c r="A1" s="18"/>
      <c r="B1" s="18"/>
      <c r="C1" s="18"/>
      <c r="D1" s="18"/>
      <c r="E1" s="18"/>
      <c r="F1" s="18"/>
      <c r="G1" s="18"/>
      <c r="H1" s="18"/>
      <c r="I1" s="18"/>
      <c r="J1" s="18"/>
      <c r="K1" s="19" t="s">
        <v>383</v>
      </c>
    </row>
    <row r="2" ht="45.15" customHeight="1" spans="1:11">
      <c r="A2" s="24" t="s">
        <v>384</v>
      </c>
      <c r="B2" s="24"/>
      <c r="C2" s="24"/>
      <c r="D2" s="24"/>
      <c r="E2" s="24"/>
      <c r="F2" s="24"/>
      <c r="G2" s="24"/>
      <c r="H2" s="24"/>
      <c r="I2" s="24"/>
      <c r="J2" s="24"/>
      <c r="K2" s="24"/>
    </row>
    <row r="3" ht="18.75" customHeight="1" spans="1:11">
      <c r="A3" s="18" t="str">
        <f>"单位名称："&amp;"易门县园林绿化管理所"</f>
        <v>单位名称：易门县园林绿化管理所</v>
      </c>
      <c r="B3" s="18"/>
      <c r="C3" s="18"/>
      <c r="D3" s="18"/>
      <c r="E3" s="18"/>
      <c r="F3" s="18"/>
      <c r="G3" s="18"/>
      <c r="H3" s="18"/>
      <c r="I3" s="18"/>
      <c r="J3" s="18"/>
      <c r="K3" s="19" t="s">
        <v>29</v>
      </c>
    </row>
    <row r="4" ht="22.5" customHeight="1" spans="1:11">
      <c r="A4" s="27" t="s">
        <v>385</v>
      </c>
      <c r="B4" s="27" t="s">
        <v>143</v>
      </c>
      <c r="C4" s="27"/>
      <c r="D4" s="27"/>
      <c r="E4" s="27" t="s">
        <v>386</v>
      </c>
      <c r="F4" s="27"/>
      <c r="G4" s="27"/>
      <c r="H4" s="27"/>
      <c r="I4" s="27"/>
      <c r="J4" s="27"/>
      <c r="K4" s="27"/>
    </row>
    <row r="5" ht="22.5" customHeight="1" spans="1:11">
      <c r="A5" s="27"/>
      <c r="B5" s="27" t="s">
        <v>32</v>
      </c>
      <c r="C5" s="27" t="s">
        <v>35</v>
      </c>
      <c r="D5" s="27" t="s">
        <v>365</v>
      </c>
      <c r="E5" s="27" t="s">
        <v>387</v>
      </c>
      <c r="F5" s="27" t="s">
        <v>388</v>
      </c>
      <c r="G5" s="12" t="s">
        <v>389</v>
      </c>
      <c r="H5" s="12" t="s">
        <v>390</v>
      </c>
      <c r="I5" s="12" t="s">
        <v>391</v>
      </c>
      <c r="J5" s="12" t="s">
        <v>392</v>
      </c>
      <c r="K5" s="12" t="s">
        <v>393</v>
      </c>
    </row>
    <row r="6" ht="18.75" customHeight="1" spans="1:11">
      <c r="A6" s="23" t="s">
        <v>46</v>
      </c>
      <c r="B6" s="23" t="s">
        <v>47</v>
      </c>
      <c r="C6" s="23" t="s">
        <v>48</v>
      </c>
      <c r="D6" s="23" t="s">
        <v>49</v>
      </c>
      <c r="E6" s="23" t="s">
        <v>50</v>
      </c>
      <c r="F6" s="23" t="s">
        <v>51</v>
      </c>
      <c r="G6" s="23" t="s">
        <v>52</v>
      </c>
      <c r="H6" s="23" t="s">
        <v>53</v>
      </c>
      <c r="I6" s="23" t="s">
        <v>54</v>
      </c>
      <c r="J6" s="23" t="s">
        <v>70</v>
      </c>
      <c r="K6" s="23" t="s">
        <v>394</v>
      </c>
    </row>
    <row r="7" ht="18.75" customHeight="1" spans="1:11">
      <c r="A7" s="22"/>
      <c r="B7" s="22"/>
      <c r="C7" s="22"/>
      <c r="D7" s="22"/>
      <c r="E7" s="22"/>
      <c r="F7" s="22"/>
      <c r="G7" s="22"/>
      <c r="H7" s="22"/>
      <c r="I7" s="22"/>
      <c r="J7" s="22"/>
      <c r="K7" s="22"/>
    </row>
    <row r="8" ht="18.75" customHeight="1" spans="1:11">
      <c r="A8" s="23"/>
      <c r="B8" s="22"/>
      <c r="C8" s="22"/>
      <c r="D8" s="22"/>
      <c r="E8" s="22"/>
      <c r="F8" s="22"/>
      <c r="G8" s="22"/>
      <c r="H8" s="22"/>
      <c r="I8" s="22"/>
      <c r="J8" s="22"/>
      <c r="K8" s="22"/>
    </row>
    <row r="9" customHeight="1" spans="1:11">
      <c r="A9" t="s">
        <v>355</v>
      </c>
    </row>
  </sheetData>
  <mergeCells count="5">
    <mergeCell ref="A2:K2"/>
    <mergeCell ref="A3:C3"/>
    <mergeCell ref="B4:D4"/>
    <mergeCell ref="E4:K4"/>
    <mergeCell ref="A4:A5"/>
  </mergeCells>
  <pageMargins left="0.75" right="0.75" top="1" bottom="1" header="0.5" footer="0.5"/>
  <pageSetup paperSize="1" scale="91" pageOrder="overThenDown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8"/>
  <sheetViews>
    <sheetView showZeros="0" workbookViewId="0">
      <selection activeCell="A2" sqref="A2:J2"/>
    </sheetView>
  </sheetViews>
  <sheetFormatPr defaultColWidth="8.85" defaultRowHeight="15" customHeight="1" outlineLevelRow="7"/>
  <cols>
    <col min="1" max="1" width="18.25" customWidth="1"/>
    <col min="2" max="2" width="18.875" customWidth="1"/>
    <col min="3" max="3" width="15.375" customWidth="1"/>
    <col min="4" max="4" width="14.5" customWidth="1"/>
    <col min="5" max="6" width="13.5" customWidth="1"/>
    <col min="7" max="8" width="12.25" customWidth="1"/>
    <col min="9" max="9" width="12.375" customWidth="1"/>
    <col min="10" max="10" width="13.625" customWidth="1"/>
  </cols>
  <sheetData>
    <row r="1" ht="18.75" customHeight="1" spans="1:10">
      <c r="A1" s="18"/>
      <c r="B1" s="18"/>
      <c r="C1" s="18"/>
      <c r="D1" s="18"/>
      <c r="E1" s="18"/>
      <c r="F1" s="18"/>
      <c r="G1" s="18"/>
      <c r="H1" s="18"/>
      <c r="I1" s="18"/>
      <c r="J1" s="19" t="s">
        <v>395</v>
      </c>
    </row>
    <row r="2" ht="52.05" customHeight="1" spans="1:10">
      <c r="A2" s="24" t="s">
        <v>396</v>
      </c>
      <c r="B2" s="25"/>
      <c r="C2" s="25"/>
      <c r="D2" s="25"/>
      <c r="E2" s="25"/>
      <c r="F2" s="25"/>
      <c r="G2" s="25"/>
      <c r="H2" s="25"/>
      <c r="I2" s="25"/>
      <c r="J2" s="25"/>
    </row>
    <row r="3" ht="21.3" customHeight="1" spans="1:10">
      <c r="A3" s="18" t="str">
        <f>"单位名称："&amp;"易门县园林绿化管理所"</f>
        <v>单位名称：易门县园林绿化管理所</v>
      </c>
      <c r="B3" s="18"/>
      <c r="C3" s="18"/>
      <c r="D3" s="26"/>
      <c r="E3" s="26"/>
      <c r="F3" s="26"/>
      <c r="G3" s="26"/>
      <c r="H3" s="26"/>
      <c r="I3" s="26"/>
      <c r="J3" s="26"/>
    </row>
    <row r="4" ht="27.15" customHeight="1" spans="1:10">
      <c r="A4" s="21" t="s">
        <v>226</v>
      </c>
      <c r="B4" s="21" t="s">
        <v>227</v>
      </c>
      <c r="C4" s="21" t="s">
        <v>228</v>
      </c>
      <c r="D4" s="21" t="s">
        <v>229</v>
      </c>
      <c r="E4" s="21" t="s">
        <v>230</v>
      </c>
      <c r="F4" s="21" t="s">
        <v>231</v>
      </c>
      <c r="G4" s="21" t="s">
        <v>232</v>
      </c>
      <c r="H4" s="21" t="s">
        <v>233</v>
      </c>
      <c r="I4" s="21" t="s">
        <v>234</v>
      </c>
      <c r="J4" s="21" t="s">
        <v>235</v>
      </c>
    </row>
    <row r="5" ht="18.75" customHeight="1" spans="1:10">
      <c r="A5" s="21" t="s">
        <v>46</v>
      </c>
      <c r="B5" s="21" t="s">
        <v>47</v>
      </c>
      <c r="C5" s="21" t="s">
        <v>48</v>
      </c>
      <c r="D5" s="21" t="s">
        <v>49</v>
      </c>
      <c r="E5" s="21" t="s">
        <v>50</v>
      </c>
      <c r="F5" s="21" t="s">
        <v>51</v>
      </c>
      <c r="G5" s="21" t="s">
        <v>52</v>
      </c>
      <c r="H5" s="21" t="s">
        <v>53</v>
      </c>
      <c r="I5" s="21" t="s">
        <v>54</v>
      </c>
      <c r="J5" s="21" t="s">
        <v>70</v>
      </c>
    </row>
    <row r="6" ht="18.75" customHeight="1" spans="1:10">
      <c r="A6" s="22"/>
      <c r="B6" s="22"/>
      <c r="C6" s="22"/>
      <c r="D6" s="22"/>
      <c r="E6" s="22"/>
      <c r="F6" s="22"/>
      <c r="G6" s="22"/>
      <c r="H6" s="22"/>
      <c r="I6" s="22"/>
      <c r="J6" s="22"/>
    </row>
    <row r="7" ht="18.75" customHeight="1" spans="1:10">
      <c r="A7" s="22"/>
      <c r="B7" s="22"/>
      <c r="C7" s="22"/>
      <c r="D7" s="22"/>
      <c r="E7" s="22"/>
      <c r="F7" s="22"/>
      <c r="G7" s="22"/>
      <c r="H7" s="22"/>
      <c r="I7" s="22"/>
      <c r="J7" s="22"/>
    </row>
    <row r="8" customHeight="1" spans="1:10">
      <c r="A8" t="s">
        <v>355</v>
      </c>
    </row>
  </sheetData>
  <mergeCells count="2">
    <mergeCell ref="A2:J2"/>
    <mergeCell ref="A3:C3"/>
  </mergeCells>
  <pageMargins left="0.75" right="0.75" top="1" bottom="1" header="0.5" footer="0.5"/>
  <pageSetup paperSize="1" scale="85" pageOrder="overThenDown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H8"/>
  <sheetViews>
    <sheetView showZeros="0" workbookViewId="0">
      <selection activeCell="A2" sqref="A2:H2"/>
    </sheetView>
  </sheetViews>
  <sheetFormatPr defaultColWidth="8.85" defaultRowHeight="15" customHeight="1" outlineLevelRow="7" outlineLevelCol="7"/>
  <cols>
    <col min="1" max="1" width="11.375" customWidth="1"/>
    <col min="2" max="2" width="13.125" customWidth="1"/>
    <col min="3" max="3" width="17.75" customWidth="1"/>
    <col min="4" max="4" width="13.875" customWidth="1"/>
    <col min="5" max="5" width="12.375" customWidth="1"/>
    <col min="6" max="6" width="9.75" customWidth="1"/>
    <col min="7" max="7" width="15.75" customWidth="1"/>
    <col min="8" max="8" width="16.75" customWidth="1"/>
  </cols>
  <sheetData>
    <row r="1" ht="18.75" customHeight="1" spans="1:8">
      <c r="A1" s="18"/>
      <c r="B1" s="18"/>
      <c r="C1" s="18"/>
      <c r="D1" s="18"/>
      <c r="E1" s="18"/>
      <c r="F1" s="18"/>
      <c r="G1" s="18"/>
      <c r="H1" s="19" t="s">
        <v>397</v>
      </c>
    </row>
    <row r="2" ht="41.4" customHeight="1" spans="1:8">
      <c r="A2" s="20" t="s">
        <v>398</v>
      </c>
      <c r="B2" s="20"/>
      <c r="C2" s="20"/>
      <c r="D2" s="20"/>
      <c r="E2" s="20"/>
      <c r="F2" s="20"/>
      <c r="G2" s="20"/>
      <c r="H2" s="20"/>
    </row>
    <row r="3" ht="18.75" customHeight="1" spans="1:8">
      <c r="A3" s="18" t="str">
        <f>"单位名称："&amp;"易门县园林绿化管理所"</f>
        <v>单位名称：易门县园林绿化管理所</v>
      </c>
      <c r="B3" s="18"/>
      <c r="C3" s="18"/>
      <c r="D3" s="18"/>
      <c r="E3" s="18"/>
      <c r="F3" s="18"/>
      <c r="G3" s="18"/>
      <c r="H3" s="18"/>
    </row>
    <row r="4" ht="18.75" customHeight="1" spans="1:8">
      <c r="A4" s="21" t="s">
        <v>136</v>
      </c>
      <c r="B4" s="21" t="s">
        <v>399</v>
      </c>
      <c r="C4" s="21" t="s">
        <v>400</v>
      </c>
      <c r="D4" s="21" t="s">
        <v>401</v>
      </c>
      <c r="E4" s="21" t="s">
        <v>361</v>
      </c>
      <c r="F4" s="21" t="s">
        <v>402</v>
      </c>
      <c r="G4" s="21"/>
      <c r="H4" s="21"/>
    </row>
    <row r="5" ht="18.75" customHeight="1" spans="1:8">
      <c r="A5" s="21"/>
      <c r="B5" s="21"/>
      <c r="C5" s="21"/>
      <c r="D5" s="21"/>
      <c r="E5" s="21"/>
      <c r="F5" s="21" t="s">
        <v>362</v>
      </c>
      <c r="G5" s="21" t="s">
        <v>403</v>
      </c>
      <c r="H5" s="21" t="s">
        <v>404</v>
      </c>
    </row>
    <row r="6" ht="18.75" customHeight="1" spans="1:8">
      <c r="A6" s="21" t="s">
        <v>46</v>
      </c>
      <c r="B6" s="21" t="s">
        <v>47</v>
      </c>
      <c r="C6" s="21" t="s">
        <v>48</v>
      </c>
      <c r="D6" s="21" t="s">
        <v>49</v>
      </c>
      <c r="E6" s="21" t="s">
        <v>50</v>
      </c>
      <c r="F6" s="21" t="s">
        <v>51</v>
      </c>
      <c r="G6" s="21" t="s">
        <v>52</v>
      </c>
      <c r="H6" s="21" t="s">
        <v>53</v>
      </c>
    </row>
    <row r="7" ht="18.75" customHeight="1" spans="1:8">
      <c r="A7" s="22"/>
      <c r="B7" s="22"/>
      <c r="C7" s="22"/>
      <c r="D7" s="22"/>
      <c r="E7" s="23"/>
      <c r="F7" s="23"/>
      <c r="G7" s="16"/>
      <c r="H7" s="16"/>
    </row>
    <row r="8" customHeight="1" spans="1:8">
      <c r="A8" t="s">
        <v>355</v>
      </c>
    </row>
  </sheetData>
  <mergeCells count="8">
    <mergeCell ref="A2:H2"/>
    <mergeCell ref="A3:C3"/>
    <mergeCell ref="F4:H4"/>
    <mergeCell ref="A4:A5"/>
    <mergeCell ref="B4:B5"/>
    <mergeCell ref="C4:C5"/>
    <mergeCell ref="D4:D5"/>
    <mergeCell ref="E4:E5"/>
  </mergeCells>
  <pageMargins left="0.75" right="0.75" top="1" bottom="1" header="0.5" footer="0.5"/>
  <pageSetup paperSize="1" pageOrder="overThenDown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1"/>
  <sheetViews>
    <sheetView showZeros="0" workbookViewId="0">
      <selection activeCell="A2" sqref="A2:K2"/>
    </sheetView>
  </sheetViews>
  <sheetFormatPr defaultColWidth="8.85" defaultRowHeight="15" customHeight="1"/>
  <cols>
    <col min="1" max="1" width="12.125" customWidth="1"/>
    <col min="2" max="2" width="14" customWidth="1"/>
    <col min="3" max="3" width="12.25" customWidth="1"/>
    <col min="4" max="4" width="14.125" customWidth="1"/>
    <col min="5" max="5" width="15.375" customWidth="1"/>
    <col min="6" max="6" width="13.875" customWidth="1"/>
    <col min="7" max="7" width="15.25" customWidth="1"/>
    <col min="8" max="8" width="12.625" customWidth="1"/>
    <col min="9" max="10" width="14.2833333333333" customWidth="1"/>
    <col min="11" max="11" width="17.25" customWidth="1"/>
  </cols>
  <sheetData>
    <row r="1" ht="18.75" customHeight="1" spans="1:11">
      <c r="A1" s="1"/>
      <c r="B1" s="1"/>
      <c r="C1" s="1"/>
      <c r="D1" s="1"/>
      <c r="E1" s="1"/>
      <c r="F1" s="1"/>
      <c r="G1" s="1"/>
      <c r="H1" s="2"/>
      <c r="I1" s="2"/>
      <c r="J1" s="2"/>
      <c r="K1" s="2" t="s">
        <v>405</v>
      </c>
    </row>
    <row r="2" ht="45" customHeight="1" spans="1:11">
      <c r="A2" s="3" t="s">
        <v>406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8.75" customHeight="1" spans="1:11">
      <c r="A3" s="4" t="str">
        <f>"单位名称："&amp;"易门县园林绿化管理所"</f>
        <v>单位名称：易门县园林绿化管理所</v>
      </c>
      <c r="B3" s="4"/>
      <c r="C3" s="4"/>
      <c r="D3" s="4"/>
      <c r="E3" s="4"/>
      <c r="F3" s="4"/>
      <c r="G3" s="4"/>
      <c r="H3" s="5"/>
      <c r="I3" s="5"/>
      <c r="J3" s="5"/>
      <c r="K3" s="5" t="s">
        <v>29</v>
      </c>
    </row>
    <row r="4" ht="18.75" customHeight="1" spans="1:11">
      <c r="A4" s="12" t="s">
        <v>197</v>
      </c>
      <c r="B4" s="12" t="s">
        <v>138</v>
      </c>
      <c r="C4" s="12" t="s">
        <v>198</v>
      </c>
      <c r="D4" s="12" t="s">
        <v>139</v>
      </c>
      <c r="E4" s="12" t="s">
        <v>140</v>
      </c>
      <c r="F4" s="12" t="s">
        <v>199</v>
      </c>
      <c r="G4" s="12" t="s">
        <v>142</v>
      </c>
      <c r="H4" s="12" t="s">
        <v>32</v>
      </c>
      <c r="I4" s="12" t="s">
        <v>407</v>
      </c>
      <c r="J4" s="12"/>
      <c r="K4" s="12"/>
    </row>
    <row r="5" ht="18.75" customHeight="1" spans="1:11">
      <c r="A5" s="12"/>
      <c r="B5" s="12"/>
      <c r="C5" s="12"/>
      <c r="D5" s="12"/>
      <c r="E5" s="12"/>
      <c r="F5" s="12"/>
      <c r="G5" s="12"/>
      <c r="H5" s="12"/>
      <c r="I5" s="12" t="s">
        <v>35</v>
      </c>
      <c r="J5" s="12" t="s">
        <v>36</v>
      </c>
      <c r="K5" s="12" t="s">
        <v>37</v>
      </c>
    </row>
    <row r="6" ht="22.65" customHeight="1" spans="1:11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</row>
    <row r="7" ht="18.75" customHeight="1" spans="1:11">
      <c r="A7" s="13" t="s">
        <v>46</v>
      </c>
      <c r="B7" s="13">
        <v>2</v>
      </c>
      <c r="C7" s="13">
        <v>3</v>
      </c>
      <c r="D7" s="13">
        <v>4</v>
      </c>
      <c r="E7" s="13">
        <v>5</v>
      </c>
      <c r="F7" s="13">
        <v>6</v>
      </c>
      <c r="G7" s="13">
        <v>7</v>
      </c>
      <c r="H7" s="13">
        <v>8</v>
      </c>
      <c r="I7" s="13">
        <v>9</v>
      </c>
      <c r="J7" s="13">
        <v>10</v>
      </c>
      <c r="K7" s="13">
        <v>11</v>
      </c>
    </row>
    <row r="8" ht="20.25" customHeight="1" spans="1:11">
      <c r="A8" s="14"/>
      <c r="B8" s="15"/>
      <c r="C8" s="14"/>
      <c r="D8" s="14"/>
      <c r="E8" s="14"/>
      <c r="F8" s="14"/>
      <c r="G8" s="14"/>
      <c r="H8" s="16"/>
      <c r="I8" s="16"/>
      <c r="J8" s="16"/>
      <c r="K8" s="16"/>
    </row>
    <row r="9" ht="20.25" customHeight="1" spans="1:11">
      <c r="A9" s="14"/>
      <c r="B9" s="15"/>
      <c r="C9" s="14"/>
      <c r="D9" s="14"/>
      <c r="E9" s="14"/>
      <c r="F9" s="14"/>
      <c r="G9" s="14"/>
      <c r="H9" s="16"/>
      <c r="I9" s="16"/>
      <c r="J9" s="16"/>
      <c r="K9" s="16"/>
    </row>
    <row r="10" ht="20.25" customHeight="1" spans="1:11">
      <c r="A10" s="17" t="s">
        <v>32</v>
      </c>
      <c r="B10" s="17"/>
      <c r="C10" s="17"/>
      <c r="D10" s="17"/>
      <c r="E10" s="17"/>
      <c r="F10" s="17"/>
      <c r="G10" s="17"/>
      <c r="H10" s="16"/>
      <c r="I10" s="16"/>
      <c r="J10" s="16"/>
      <c r="K10" s="16"/>
    </row>
    <row r="11" customHeight="1" spans="1:11">
      <c r="A11" t="s">
        <v>355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357638888888889" right="0.357638888888889" top="1" bottom="1" header="0.5" footer="0.5"/>
  <pageSetup paperSize="1" scale="86" pageOrder="overThenDown" orientation="landscape" horizontalDpi="600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6"/>
  <sheetViews>
    <sheetView showZeros="0" workbookViewId="0">
      <selection activeCell="A1" sqref="A1"/>
    </sheetView>
  </sheetViews>
  <sheetFormatPr defaultColWidth="8.85" defaultRowHeight="15" customHeight="1" outlineLevelCol="6"/>
  <cols>
    <col min="1" max="1" width="19.375" customWidth="1"/>
    <col min="2" max="2" width="15.75" customWidth="1"/>
    <col min="3" max="3" width="35.7083333333333" customWidth="1"/>
    <col min="4" max="4" width="12" customWidth="1"/>
    <col min="5" max="5" width="14.125" customWidth="1"/>
    <col min="6" max="6" width="14.75" customWidth="1"/>
    <col min="7" max="7" width="14" customWidth="1"/>
  </cols>
  <sheetData>
    <row r="1" ht="18.75" customHeight="1" spans="1:7">
      <c r="A1" s="1"/>
      <c r="B1" s="1"/>
      <c r="C1" s="1"/>
      <c r="D1" s="1"/>
      <c r="E1" s="2"/>
      <c r="F1" s="2"/>
      <c r="G1" s="2" t="s">
        <v>408</v>
      </c>
    </row>
    <row r="2" ht="45" customHeight="1" spans="1:7">
      <c r="A2" s="3" t="s">
        <v>409</v>
      </c>
      <c r="B2" s="3"/>
      <c r="C2" s="3"/>
      <c r="D2" s="3"/>
      <c r="E2" s="3"/>
      <c r="F2" s="3"/>
      <c r="G2" s="3"/>
    </row>
    <row r="3" ht="24.15" customHeight="1" spans="1:7">
      <c r="A3" s="4" t="str">
        <f>"单位名称："&amp;"易门县园林绿化管理所"</f>
        <v>单位名称：易门县园林绿化管理所</v>
      </c>
      <c r="B3" s="4"/>
      <c r="C3" s="4"/>
      <c r="D3" s="4"/>
      <c r="E3" s="5"/>
      <c r="F3" s="5"/>
      <c r="G3" s="5" t="s">
        <v>29</v>
      </c>
    </row>
    <row r="4" ht="18.75" customHeight="1" spans="1:7">
      <c r="A4" s="6" t="s">
        <v>198</v>
      </c>
      <c r="B4" s="6" t="s">
        <v>197</v>
      </c>
      <c r="C4" s="6" t="s">
        <v>138</v>
      </c>
      <c r="D4" s="6" t="s">
        <v>410</v>
      </c>
      <c r="E4" s="6" t="s">
        <v>35</v>
      </c>
      <c r="F4" s="6"/>
      <c r="G4" s="6"/>
    </row>
    <row r="5" ht="18.75" customHeight="1" spans="1:7">
      <c r="A5" s="6"/>
      <c r="B5" s="6"/>
      <c r="C5" s="6"/>
      <c r="D5" s="6"/>
      <c r="E5" s="6">
        <v>2026</v>
      </c>
      <c r="F5" s="6">
        <v>2027</v>
      </c>
      <c r="G5" s="6">
        <v>2028</v>
      </c>
    </row>
    <row r="6" ht="22.65" customHeight="1" spans="1:7">
      <c r="A6" s="6"/>
      <c r="B6" s="6"/>
      <c r="C6" s="6"/>
      <c r="D6" s="6"/>
      <c r="E6" s="6"/>
      <c r="F6" s="6"/>
      <c r="G6" s="6"/>
    </row>
    <row r="7" ht="18.75" customHeight="1" spans="1:7">
      <c r="A7" s="7" t="s">
        <v>46</v>
      </c>
      <c r="B7" s="7">
        <v>2</v>
      </c>
      <c r="C7" s="7">
        <v>3</v>
      </c>
      <c r="D7" s="7">
        <v>4</v>
      </c>
      <c r="E7" s="7">
        <v>5</v>
      </c>
      <c r="F7" s="7">
        <v>6</v>
      </c>
      <c r="G7" s="7">
        <v>7</v>
      </c>
    </row>
    <row r="8" ht="20.25" customHeight="1" spans="1:7">
      <c r="A8" s="8" t="s">
        <v>56</v>
      </c>
      <c r="B8" s="8" t="s">
        <v>203</v>
      </c>
      <c r="C8" s="9" t="s">
        <v>202</v>
      </c>
      <c r="D8" s="8" t="s">
        <v>411</v>
      </c>
      <c r="E8" s="10">
        <v>10000</v>
      </c>
      <c r="F8" s="10"/>
      <c r="G8" s="10"/>
    </row>
    <row r="9" ht="29" customHeight="1" spans="1:7">
      <c r="A9" s="8" t="s">
        <v>56</v>
      </c>
      <c r="B9" s="8" t="s">
        <v>206</v>
      </c>
      <c r="C9" s="9" t="s">
        <v>205</v>
      </c>
      <c r="D9" s="8" t="s">
        <v>411</v>
      </c>
      <c r="E9" s="10">
        <v>50000</v>
      </c>
      <c r="F9" s="10"/>
      <c r="G9" s="10"/>
    </row>
    <row r="10" ht="20.25" customHeight="1" spans="1:7">
      <c r="A10" s="8" t="s">
        <v>56</v>
      </c>
      <c r="B10" s="8" t="s">
        <v>203</v>
      </c>
      <c r="C10" s="9" t="s">
        <v>208</v>
      </c>
      <c r="D10" s="8" t="s">
        <v>411</v>
      </c>
      <c r="E10" s="10">
        <v>1690000</v>
      </c>
      <c r="F10" s="10"/>
      <c r="G10" s="10"/>
    </row>
    <row r="11" ht="20.25" customHeight="1" spans="1:7">
      <c r="A11" s="8" t="s">
        <v>56</v>
      </c>
      <c r="B11" s="8" t="s">
        <v>206</v>
      </c>
      <c r="C11" s="9" t="s">
        <v>212</v>
      </c>
      <c r="D11" s="8" t="s">
        <v>411</v>
      </c>
      <c r="E11" s="10">
        <v>400000</v>
      </c>
      <c r="F11" s="10"/>
      <c r="G11" s="10"/>
    </row>
    <row r="12" ht="20.25" customHeight="1" spans="1:7">
      <c r="A12" s="8" t="s">
        <v>56</v>
      </c>
      <c r="B12" s="8" t="s">
        <v>203</v>
      </c>
      <c r="C12" s="9" t="s">
        <v>216</v>
      </c>
      <c r="D12" s="8" t="s">
        <v>411</v>
      </c>
      <c r="E12" s="10">
        <v>150000</v>
      </c>
      <c r="F12" s="10"/>
      <c r="G12" s="10"/>
    </row>
    <row r="13" ht="30" customHeight="1" spans="1:7">
      <c r="A13" s="8" t="s">
        <v>56</v>
      </c>
      <c r="B13" s="8" t="s">
        <v>203</v>
      </c>
      <c r="C13" s="9" t="s">
        <v>218</v>
      </c>
      <c r="D13" s="8" t="s">
        <v>411</v>
      </c>
      <c r="E13" s="10">
        <v>1650000</v>
      </c>
      <c r="F13" s="10"/>
      <c r="G13" s="10"/>
    </row>
    <row r="14" ht="20.25" customHeight="1" spans="1:7">
      <c r="A14" s="8" t="s">
        <v>56</v>
      </c>
      <c r="B14" s="8" t="s">
        <v>203</v>
      </c>
      <c r="C14" s="9" t="s">
        <v>220</v>
      </c>
      <c r="D14" s="8" t="s">
        <v>411</v>
      </c>
      <c r="E14" s="10">
        <v>1800000</v>
      </c>
      <c r="F14" s="10"/>
      <c r="G14" s="10"/>
    </row>
    <row r="15" ht="20.25" customHeight="1" spans="1:7">
      <c r="A15" s="8" t="s">
        <v>56</v>
      </c>
      <c r="B15" s="8" t="s">
        <v>203</v>
      </c>
      <c r="C15" s="9" t="s">
        <v>222</v>
      </c>
      <c r="D15" s="8" t="s">
        <v>411</v>
      </c>
      <c r="E15" s="10">
        <v>250000</v>
      </c>
      <c r="F15" s="10"/>
      <c r="G15" s="10"/>
    </row>
    <row r="16" ht="20.25" customHeight="1" spans="1:7">
      <c r="A16" s="11" t="s">
        <v>32</v>
      </c>
      <c r="B16" s="11"/>
      <c r="C16" s="11"/>
      <c r="D16" s="11"/>
      <c r="E16" s="10">
        <v>6000000</v>
      </c>
      <c r="F16" s="10"/>
      <c r="G16" s="10"/>
    </row>
  </sheetData>
  <mergeCells count="11">
    <mergeCell ref="A2:G2"/>
    <mergeCell ref="A3:D3"/>
    <mergeCell ref="E4:G4"/>
    <mergeCell ref="A16:D16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pageSetup paperSize="1" scale="98" pageOrder="overThenDown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9"/>
  <sheetViews>
    <sheetView showZeros="0" workbookViewId="0">
      <selection activeCell="F5" sqref="F5:H6"/>
    </sheetView>
  </sheetViews>
  <sheetFormatPr defaultColWidth="8.85" defaultRowHeight="15" customHeight="1"/>
  <cols>
    <col min="1" max="1" width="11.125" customWidth="1"/>
    <col min="2" max="2" width="17.875" customWidth="1"/>
    <col min="3" max="3" width="11.125" customWidth="1"/>
    <col min="4" max="4" width="11.375" customWidth="1"/>
    <col min="5" max="5" width="12.875" customWidth="1"/>
    <col min="6" max="6" width="9.875" customWidth="1"/>
    <col min="7" max="7" width="12.5" customWidth="1"/>
    <col min="8" max="8" width="12.125" customWidth="1"/>
    <col min="9" max="9" width="4.875" customWidth="1"/>
    <col min="10" max="10" width="8.375" customWidth="1"/>
    <col min="11" max="11" width="16" customWidth="1"/>
    <col min="12" max="12" width="12.125" customWidth="1"/>
    <col min="13" max="13" width="16" customWidth="1"/>
    <col min="14" max="14" width="8.375" customWidth="1"/>
    <col min="15" max="15" width="4.875" customWidth="1"/>
    <col min="16" max="16" width="12.125" customWidth="1"/>
    <col min="17" max="17" width="10.875" customWidth="1"/>
    <col min="18" max="18" width="11.875" customWidth="1"/>
    <col min="19" max="19" width="13.125" customWidth="1"/>
  </cols>
  <sheetData>
    <row r="1" ht="18.75" customHeight="1" spans="1:19">
      <c r="A1" s="1"/>
      <c r="B1" s="1"/>
      <c r="C1" s="1"/>
      <c r="D1" s="1"/>
      <c r="E1" s="1"/>
      <c r="F1" s="1"/>
      <c r="G1" s="1"/>
      <c r="H1" s="1"/>
      <c r="I1" s="2"/>
      <c r="J1" s="2"/>
      <c r="K1" s="2"/>
      <c r="L1" s="2"/>
      <c r="M1" s="2"/>
      <c r="N1" s="2"/>
      <c r="O1" s="2"/>
      <c r="P1" s="2"/>
      <c r="Q1" s="2"/>
      <c r="R1" s="2"/>
      <c r="S1" s="2" t="s">
        <v>27</v>
      </c>
    </row>
    <row r="2" ht="37.5" customHeight="1" spans="1:19">
      <c r="A2" s="3" t="s">
        <v>28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18.75" customHeight="1" spans="1:19">
      <c r="A3" s="4" t="str">
        <f>"单位名称："&amp;"易门县园林绿化管理所"</f>
        <v>单位名称：易门县园林绿化管理所</v>
      </c>
      <c r="B3" s="4"/>
      <c r="C3" s="4"/>
      <c r="D3" s="4"/>
      <c r="E3" s="50"/>
      <c r="F3" s="50"/>
      <c r="G3" s="50"/>
      <c r="H3" s="50"/>
      <c r="I3" s="5"/>
      <c r="J3" s="5"/>
      <c r="K3" s="5"/>
      <c r="L3" s="5"/>
      <c r="M3" s="5"/>
      <c r="N3" s="5"/>
      <c r="O3" s="5"/>
      <c r="P3" s="5"/>
      <c r="Q3" s="5"/>
      <c r="R3" s="5"/>
      <c r="S3" s="5" t="s">
        <v>29</v>
      </c>
    </row>
    <row r="4" ht="18.75" customHeight="1" spans="1:19">
      <c r="A4" s="12" t="s">
        <v>30</v>
      </c>
      <c r="B4" s="67" t="s">
        <v>31</v>
      </c>
      <c r="C4" s="67" t="s">
        <v>32</v>
      </c>
      <c r="D4" s="67" t="s">
        <v>33</v>
      </c>
      <c r="E4" s="67"/>
      <c r="F4" s="67"/>
      <c r="G4" s="67"/>
      <c r="H4" s="67"/>
      <c r="I4" s="67"/>
      <c r="J4" s="68"/>
      <c r="K4" s="68"/>
      <c r="L4" s="68"/>
      <c r="M4" s="68"/>
      <c r="N4" s="68"/>
      <c r="O4" s="67" t="s">
        <v>20</v>
      </c>
      <c r="P4" s="67"/>
      <c r="Q4" s="67"/>
      <c r="R4" s="67"/>
      <c r="S4" s="67"/>
    </row>
    <row r="5" ht="18.75" customHeight="1" spans="1:19">
      <c r="A5" s="12"/>
      <c r="B5" s="67"/>
      <c r="C5" s="67"/>
      <c r="D5" s="69" t="s">
        <v>34</v>
      </c>
      <c r="E5" s="69" t="s">
        <v>35</v>
      </c>
      <c r="F5" s="69" t="s">
        <v>36</v>
      </c>
      <c r="G5" s="69" t="s">
        <v>37</v>
      </c>
      <c r="H5" s="69" t="s">
        <v>38</v>
      </c>
      <c r="I5" s="70" t="s">
        <v>39</v>
      </c>
      <c r="J5" s="71"/>
      <c r="K5" s="71"/>
      <c r="L5" s="71"/>
      <c r="M5" s="71"/>
      <c r="N5" s="71"/>
      <c r="O5" s="70" t="s">
        <v>34</v>
      </c>
      <c r="P5" s="70" t="s">
        <v>35</v>
      </c>
      <c r="Q5" s="69" t="s">
        <v>36</v>
      </c>
      <c r="R5" s="69" t="s">
        <v>37</v>
      </c>
      <c r="S5" s="69" t="s">
        <v>40</v>
      </c>
    </row>
    <row r="6" ht="18.75" customHeight="1" spans="1:19">
      <c r="A6" s="12"/>
      <c r="B6" s="67"/>
      <c r="C6" s="67"/>
      <c r="D6" s="69"/>
      <c r="E6" s="69"/>
      <c r="F6" s="69"/>
      <c r="G6" s="69"/>
      <c r="H6" s="69"/>
      <c r="I6" s="70" t="s">
        <v>34</v>
      </c>
      <c r="J6" s="70" t="s">
        <v>41</v>
      </c>
      <c r="K6" s="70" t="s">
        <v>42</v>
      </c>
      <c r="L6" s="70" t="s">
        <v>43</v>
      </c>
      <c r="M6" s="70" t="s">
        <v>44</v>
      </c>
      <c r="N6" s="70" t="s">
        <v>45</v>
      </c>
      <c r="O6" s="70"/>
      <c r="P6" s="70"/>
      <c r="Q6" s="69"/>
      <c r="R6" s="69"/>
      <c r="S6" s="69"/>
    </row>
    <row r="7" ht="18.75" customHeight="1" spans="1:19">
      <c r="A7" s="72" t="s">
        <v>46</v>
      </c>
      <c r="B7" s="13" t="s">
        <v>47</v>
      </c>
      <c r="C7" s="13" t="s">
        <v>48</v>
      </c>
      <c r="D7" s="13" t="s">
        <v>49</v>
      </c>
      <c r="E7" s="72" t="s">
        <v>50</v>
      </c>
      <c r="F7" s="13" t="s">
        <v>51</v>
      </c>
      <c r="G7" s="13" t="s">
        <v>52</v>
      </c>
      <c r="H7" s="72" t="s">
        <v>53</v>
      </c>
      <c r="I7" s="13" t="s">
        <v>54</v>
      </c>
      <c r="J7" s="13">
        <v>10</v>
      </c>
      <c r="K7" s="13">
        <v>11</v>
      </c>
      <c r="L7" s="13">
        <v>12</v>
      </c>
      <c r="M7" s="13">
        <v>13</v>
      </c>
      <c r="N7" s="13">
        <v>14</v>
      </c>
      <c r="O7" s="13">
        <v>15</v>
      </c>
      <c r="P7" s="13">
        <v>16</v>
      </c>
      <c r="Q7" s="13">
        <v>17</v>
      </c>
      <c r="R7" s="13">
        <v>18</v>
      </c>
      <c r="S7" s="13">
        <v>19</v>
      </c>
    </row>
    <row r="8" ht="20.25" customHeight="1" spans="1:19">
      <c r="A8" s="15" t="s">
        <v>55</v>
      </c>
      <c r="B8" s="15" t="s">
        <v>56</v>
      </c>
      <c r="C8" s="16">
        <v>8593934</v>
      </c>
      <c r="D8" s="16">
        <v>8593934</v>
      </c>
      <c r="E8" s="16">
        <v>8593934</v>
      </c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</row>
    <row r="9" ht="20.25" customHeight="1" spans="1:19">
      <c r="A9" s="44" t="s">
        <v>32</v>
      </c>
      <c r="B9" s="44"/>
      <c r="C9" s="16">
        <v>8593934</v>
      </c>
      <c r="D9" s="16">
        <v>8593934</v>
      </c>
      <c r="E9" s="16">
        <v>8593934</v>
      </c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</row>
  </sheetData>
  <mergeCells count="19">
    <mergeCell ref="A2:S2"/>
    <mergeCell ref="A3:D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357638888888889" right="0.357638888888889" top="1" bottom="1" header="0.5" footer="0.5"/>
  <pageSetup paperSize="1" scale="61" fitToHeight="0" pageOrder="overThenDown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6"/>
  <sheetViews>
    <sheetView showZeros="0" workbookViewId="0">
      <selection activeCell="G4" sqref="G4:I5"/>
    </sheetView>
  </sheetViews>
  <sheetFormatPr defaultColWidth="8.85" defaultRowHeight="15" customHeight="1"/>
  <cols>
    <col min="1" max="1" width="11.75" customWidth="1"/>
    <col min="2" max="2" width="25.125" customWidth="1"/>
    <col min="3" max="3" width="11.875" customWidth="1"/>
    <col min="4" max="5" width="11.625" customWidth="1"/>
    <col min="6" max="6" width="11.5" customWidth="1"/>
    <col min="7" max="7" width="10.625" customWidth="1"/>
    <col min="8" max="8" width="12.125" customWidth="1"/>
    <col min="9" max="9" width="14.25" customWidth="1"/>
    <col min="10" max="10" width="4.875" customWidth="1"/>
    <col min="11" max="11" width="8.375" customWidth="1"/>
    <col min="12" max="12" width="17.125" customWidth="1"/>
    <col min="13" max="13" width="12.875" customWidth="1"/>
    <col min="14" max="14" width="17.125" customWidth="1"/>
    <col min="15" max="15" width="8.875" customWidth="1"/>
  </cols>
  <sheetData>
    <row r="1" ht="18.75" customHeight="1" spans="1:15">
      <c r="A1" s="1"/>
      <c r="B1" s="1"/>
      <c r="C1" s="1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 t="s">
        <v>57</v>
      </c>
    </row>
    <row r="2" ht="37.5" customHeight="1" spans="1:15">
      <c r="A2" s="3" t="s">
        <v>58</v>
      </c>
      <c r="B2" s="3"/>
      <c r="C2" s="3"/>
      <c r="D2" s="3"/>
      <c r="E2" s="3"/>
      <c r="F2" s="3"/>
      <c r="G2" s="3"/>
      <c r="H2" s="3"/>
      <c r="I2" s="3"/>
      <c r="J2" s="3"/>
      <c r="K2" s="49"/>
      <c r="L2" s="49"/>
      <c r="M2" s="49"/>
      <c r="N2" s="49"/>
      <c r="O2" s="49"/>
    </row>
    <row r="3" ht="18.75" customHeight="1" spans="1:15">
      <c r="A3" s="40" t="str">
        <f>"单位名称："&amp;"易门县园林绿化管理所"</f>
        <v>单位名称：易门县园林绿化管理所</v>
      </c>
      <c r="B3" s="40"/>
      <c r="C3" s="40"/>
      <c r="D3" s="40"/>
      <c r="E3" s="40"/>
      <c r="F3" s="40"/>
      <c r="G3" s="40"/>
      <c r="H3" s="40"/>
      <c r="I3" s="40"/>
      <c r="J3" s="2"/>
      <c r="K3" s="2"/>
      <c r="L3" s="2"/>
      <c r="M3" s="2"/>
      <c r="N3" s="2"/>
      <c r="O3" s="2" t="s">
        <v>29</v>
      </c>
    </row>
    <row r="4" ht="18.75" customHeight="1" spans="1:15">
      <c r="A4" s="12" t="s">
        <v>59</v>
      </c>
      <c r="B4" s="12" t="s">
        <v>60</v>
      </c>
      <c r="C4" s="43" t="s">
        <v>32</v>
      </c>
      <c r="D4" s="43" t="s">
        <v>35</v>
      </c>
      <c r="E4" s="43"/>
      <c r="F4" s="43"/>
      <c r="G4" s="12" t="s">
        <v>36</v>
      </c>
      <c r="H4" s="12" t="s">
        <v>37</v>
      </c>
      <c r="I4" s="12" t="s">
        <v>61</v>
      </c>
      <c r="J4" s="43" t="s">
        <v>62</v>
      </c>
      <c r="K4" s="43"/>
      <c r="L4" s="43"/>
      <c r="M4" s="43"/>
      <c r="N4" s="43"/>
      <c r="O4" s="43"/>
    </row>
    <row r="5" ht="18.75" customHeight="1" spans="1:15">
      <c r="A5" s="12"/>
      <c r="B5" s="12"/>
      <c r="C5" s="43"/>
      <c r="D5" s="43" t="s">
        <v>34</v>
      </c>
      <c r="E5" s="43" t="s">
        <v>63</v>
      </c>
      <c r="F5" s="43" t="s">
        <v>64</v>
      </c>
      <c r="G5" s="12"/>
      <c r="H5" s="12"/>
      <c r="I5" s="12"/>
      <c r="J5" s="43" t="s">
        <v>34</v>
      </c>
      <c r="K5" s="43" t="s">
        <v>65</v>
      </c>
      <c r="L5" s="13" t="s">
        <v>66</v>
      </c>
      <c r="M5" s="13" t="s">
        <v>67</v>
      </c>
      <c r="N5" s="13" t="s">
        <v>68</v>
      </c>
      <c r="O5" s="13" t="s">
        <v>69</v>
      </c>
    </row>
    <row r="6" ht="18.75" customHeight="1" spans="1:15">
      <c r="A6" s="13" t="s">
        <v>46</v>
      </c>
      <c r="B6" s="13" t="s">
        <v>47</v>
      </c>
      <c r="C6" s="13" t="s">
        <v>48</v>
      </c>
      <c r="D6" s="13" t="s">
        <v>49</v>
      </c>
      <c r="E6" s="13" t="s">
        <v>50</v>
      </c>
      <c r="F6" s="13" t="s">
        <v>51</v>
      </c>
      <c r="G6" s="13" t="s">
        <v>52</v>
      </c>
      <c r="H6" s="13" t="s">
        <v>53</v>
      </c>
      <c r="I6" s="13" t="s">
        <v>54</v>
      </c>
      <c r="J6" s="13" t="s">
        <v>70</v>
      </c>
      <c r="K6" s="13">
        <v>11</v>
      </c>
      <c r="L6" s="13">
        <v>12</v>
      </c>
      <c r="M6" s="13">
        <v>13</v>
      </c>
      <c r="N6" s="13">
        <v>14</v>
      </c>
      <c r="O6" s="13">
        <v>15</v>
      </c>
    </row>
    <row r="7" ht="20.25" customHeight="1" spans="1:15">
      <c r="A7" s="15" t="s">
        <v>71</v>
      </c>
      <c r="B7" s="15" t="s">
        <v>72</v>
      </c>
      <c r="C7" s="16">
        <v>276838.72</v>
      </c>
      <c r="D7" s="16">
        <v>276838.72</v>
      </c>
      <c r="E7" s="16">
        <v>276838.72</v>
      </c>
      <c r="F7" s="16"/>
      <c r="G7" s="16"/>
      <c r="H7" s="16"/>
      <c r="I7" s="16"/>
      <c r="J7" s="16"/>
      <c r="K7" s="16"/>
      <c r="L7" s="16"/>
      <c r="M7" s="16"/>
      <c r="N7" s="16"/>
      <c r="O7" s="16"/>
    </row>
    <row r="8" ht="20.25" customHeight="1" spans="1:15">
      <c r="A8" s="60" t="s">
        <v>73</v>
      </c>
      <c r="B8" s="60" t="s">
        <v>74</v>
      </c>
      <c r="C8" s="16">
        <v>276838.72</v>
      </c>
      <c r="D8" s="16">
        <v>276838.72</v>
      </c>
      <c r="E8" s="16">
        <v>276838.72</v>
      </c>
      <c r="F8" s="16"/>
      <c r="G8" s="16"/>
      <c r="H8" s="16"/>
      <c r="I8" s="16"/>
      <c r="J8" s="16"/>
      <c r="K8" s="16"/>
      <c r="L8" s="16"/>
      <c r="M8" s="16"/>
      <c r="N8" s="16"/>
      <c r="O8" s="16"/>
    </row>
    <row r="9" ht="30" customHeight="1" spans="1:15">
      <c r="A9" s="61" t="s">
        <v>75</v>
      </c>
      <c r="B9" s="61" t="s">
        <v>76</v>
      </c>
      <c r="C9" s="16">
        <v>276838.72</v>
      </c>
      <c r="D9" s="16">
        <v>276838.72</v>
      </c>
      <c r="E9" s="16">
        <v>276838.72</v>
      </c>
      <c r="F9" s="16"/>
      <c r="G9" s="16"/>
      <c r="H9" s="16"/>
      <c r="I9" s="16"/>
      <c r="J9" s="16"/>
      <c r="K9" s="16"/>
      <c r="L9" s="16"/>
      <c r="M9" s="16"/>
      <c r="N9" s="16"/>
      <c r="O9" s="16"/>
    </row>
    <row r="10" ht="20.25" customHeight="1" spans="1:15">
      <c r="A10" s="15" t="s">
        <v>77</v>
      </c>
      <c r="B10" s="15" t="s">
        <v>78</v>
      </c>
      <c r="C10" s="16">
        <v>231738.39</v>
      </c>
      <c r="D10" s="16">
        <v>231738.39</v>
      </c>
      <c r="E10" s="16">
        <v>231738.39</v>
      </c>
      <c r="F10" s="16"/>
      <c r="G10" s="16"/>
      <c r="H10" s="16"/>
      <c r="I10" s="16"/>
      <c r="J10" s="16"/>
      <c r="K10" s="16"/>
      <c r="L10" s="16"/>
      <c r="M10" s="16"/>
      <c r="N10" s="16"/>
      <c r="O10" s="16"/>
    </row>
    <row r="11" ht="20.25" customHeight="1" spans="1:15">
      <c r="A11" s="60" t="s">
        <v>79</v>
      </c>
      <c r="B11" s="60" t="s">
        <v>80</v>
      </c>
      <c r="C11" s="16">
        <v>231738.39</v>
      </c>
      <c r="D11" s="16">
        <v>231738.39</v>
      </c>
      <c r="E11" s="16">
        <v>231738.39</v>
      </c>
      <c r="F11" s="16"/>
      <c r="G11" s="16"/>
      <c r="H11" s="16"/>
      <c r="I11" s="16"/>
      <c r="J11" s="16"/>
      <c r="K11" s="16"/>
      <c r="L11" s="16"/>
      <c r="M11" s="16"/>
      <c r="N11" s="16"/>
      <c r="O11" s="16"/>
    </row>
    <row r="12" ht="20.25" customHeight="1" spans="1:15">
      <c r="A12" s="61" t="s">
        <v>81</v>
      </c>
      <c r="B12" s="61" t="s">
        <v>82</v>
      </c>
      <c r="C12" s="16">
        <v>143610.09</v>
      </c>
      <c r="D12" s="16">
        <v>143610.09</v>
      </c>
      <c r="E12" s="16">
        <v>143610.09</v>
      </c>
      <c r="F12" s="16"/>
      <c r="G12" s="16"/>
      <c r="H12" s="16"/>
      <c r="I12" s="16"/>
      <c r="J12" s="16"/>
      <c r="K12" s="16"/>
      <c r="L12" s="16"/>
      <c r="M12" s="16"/>
      <c r="N12" s="16"/>
      <c r="O12" s="16"/>
    </row>
    <row r="13" ht="20.25" customHeight="1" spans="1:15">
      <c r="A13" s="61" t="s">
        <v>83</v>
      </c>
      <c r="B13" s="61" t="s">
        <v>84</v>
      </c>
      <c r="C13" s="16">
        <v>75559.33</v>
      </c>
      <c r="D13" s="16">
        <v>75559.33</v>
      </c>
      <c r="E13" s="16">
        <v>75559.33</v>
      </c>
      <c r="F13" s="16"/>
      <c r="G13" s="16"/>
      <c r="H13" s="16"/>
      <c r="I13" s="16"/>
      <c r="J13" s="16"/>
      <c r="K13" s="16"/>
      <c r="L13" s="16"/>
      <c r="M13" s="16"/>
      <c r="N13" s="16"/>
      <c r="O13" s="16"/>
    </row>
    <row r="14" ht="20.25" customHeight="1" spans="1:15">
      <c r="A14" s="61" t="s">
        <v>85</v>
      </c>
      <c r="B14" s="61" t="s">
        <v>86</v>
      </c>
      <c r="C14" s="16">
        <v>12568.97</v>
      </c>
      <c r="D14" s="16">
        <v>12568.97</v>
      </c>
      <c r="E14" s="16">
        <v>12568.97</v>
      </c>
      <c r="F14" s="16"/>
      <c r="G14" s="16"/>
      <c r="H14" s="16"/>
      <c r="I14" s="16"/>
      <c r="J14" s="16"/>
      <c r="K14" s="16"/>
      <c r="L14" s="16"/>
      <c r="M14" s="16"/>
      <c r="N14" s="16"/>
      <c r="O14" s="16"/>
    </row>
    <row r="15" ht="20.25" customHeight="1" spans="1:15">
      <c r="A15" s="15" t="s">
        <v>87</v>
      </c>
      <c r="B15" s="15" t="s">
        <v>88</v>
      </c>
      <c r="C15" s="16">
        <v>7881560.89</v>
      </c>
      <c r="D15" s="16">
        <v>7881560.89</v>
      </c>
      <c r="E15" s="16">
        <v>1881560.89</v>
      </c>
      <c r="F15" s="16">
        <v>6000000</v>
      </c>
      <c r="G15" s="16"/>
      <c r="H15" s="16"/>
      <c r="I15" s="16"/>
      <c r="J15" s="16"/>
      <c r="K15" s="16"/>
      <c r="L15" s="16"/>
      <c r="M15" s="16"/>
      <c r="N15" s="16"/>
      <c r="O15" s="16"/>
    </row>
    <row r="16" ht="20.25" customHeight="1" spans="1:15">
      <c r="A16" s="60" t="s">
        <v>89</v>
      </c>
      <c r="B16" s="60" t="s">
        <v>90</v>
      </c>
      <c r="C16" s="16">
        <v>1891560.89</v>
      </c>
      <c r="D16" s="16">
        <v>1891560.89</v>
      </c>
      <c r="E16" s="16">
        <v>1881560.89</v>
      </c>
      <c r="F16" s="16">
        <v>10000</v>
      </c>
      <c r="G16" s="16"/>
      <c r="H16" s="16"/>
      <c r="I16" s="16"/>
      <c r="J16" s="16"/>
      <c r="K16" s="16"/>
      <c r="L16" s="16"/>
      <c r="M16" s="16"/>
      <c r="N16" s="16"/>
      <c r="O16" s="16"/>
    </row>
    <row r="17" ht="20.25" customHeight="1" spans="1:15">
      <c r="A17" s="61" t="s">
        <v>91</v>
      </c>
      <c r="B17" s="61" t="s">
        <v>92</v>
      </c>
      <c r="C17" s="16">
        <v>1891560.89</v>
      </c>
      <c r="D17" s="16">
        <v>1891560.89</v>
      </c>
      <c r="E17" s="16">
        <v>1881560.89</v>
      </c>
      <c r="F17" s="16">
        <v>10000</v>
      </c>
      <c r="G17" s="16"/>
      <c r="H17" s="16"/>
      <c r="I17" s="16"/>
      <c r="J17" s="16"/>
      <c r="K17" s="16"/>
      <c r="L17" s="16"/>
      <c r="M17" s="16"/>
      <c r="N17" s="16"/>
      <c r="O17" s="16"/>
    </row>
    <row r="18" ht="20.25" customHeight="1" spans="1:15">
      <c r="A18" s="60" t="s">
        <v>93</v>
      </c>
      <c r="B18" s="60" t="s">
        <v>94</v>
      </c>
      <c r="C18" s="16">
        <v>150000</v>
      </c>
      <c r="D18" s="16">
        <v>150000</v>
      </c>
      <c r="E18" s="16"/>
      <c r="F18" s="16">
        <v>150000</v>
      </c>
      <c r="G18" s="16"/>
      <c r="H18" s="16"/>
      <c r="I18" s="16"/>
      <c r="J18" s="16"/>
      <c r="K18" s="16"/>
      <c r="L18" s="16"/>
      <c r="M18" s="16"/>
      <c r="N18" s="16"/>
      <c r="O18" s="16"/>
    </row>
    <row r="19" ht="20.25" customHeight="1" spans="1:15">
      <c r="A19" s="61" t="s">
        <v>95</v>
      </c>
      <c r="B19" s="61" t="s">
        <v>96</v>
      </c>
      <c r="C19" s="16">
        <v>150000</v>
      </c>
      <c r="D19" s="16">
        <v>150000</v>
      </c>
      <c r="E19" s="16"/>
      <c r="F19" s="16">
        <v>150000</v>
      </c>
      <c r="G19" s="16"/>
      <c r="H19" s="16"/>
      <c r="I19" s="16"/>
      <c r="J19" s="16"/>
      <c r="K19" s="16"/>
      <c r="L19" s="16"/>
      <c r="M19" s="16"/>
      <c r="N19" s="16"/>
      <c r="O19" s="16"/>
    </row>
    <row r="20" ht="20.25" customHeight="1" spans="1:15">
      <c r="A20" s="60" t="s">
        <v>97</v>
      </c>
      <c r="B20" s="60" t="s">
        <v>98</v>
      </c>
      <c r="C20" s="16">
        <v>5840000</v>
      </c>
      <c r="D20" s="16">
        <v>5840000</v>
      </c>
      <c r="E20" s="16"/>
      <c r="F20" s="16">
        <v>5840000</v>
      </c>
      <c r="G20" s="16"/>
      <c r="H20" s="16"/>
      <c r="I20" s="16"/>
      <c r="J20" s="16"/>
      <c r="K20" s="16"/>
      <c r="L20" s="16"/>
      <c r="M20" s="16"/>
      <c r="N20" s="16"/>
      <c r="O20" s="16"/>
    </row>
    <row r="21" ht="20.25" customHeight="1" spans="1:15">
      <c r="A21" s="61" t="s">
        <v>99</v>
      </c>
      <c r="B21" s="61" t="s">
        <v>98</v>
      </c>
      <c r="C21" s="16">
        <v>5840000</v>
      </c>
      <c r="D21" s="16">
        <v>5840000</v>
      </c>
      <c r="E21" s="16"/>
      <c r="F21" s="16">
        <v>5840000</v>
      </c>
      <c r="G21" s="16"/>
      <c r="H21" s="16"/>
      <c r="I21" s="16"/>
      <c r="J21" s="16"/>
      <c r="K21" s="16"/>
      <c r="L21" s="16"/>
      <c r="M21" s="16"/>
      <c r="N21" s="16"/>
      <c r="O21" s="16"/>
    </row>
    <row r="22" ht="20.25" customHeight="1" spans="1:15">
      <c r="A22" s="15" t="s">
        <v>100</v>
      </c>
      <c r="B22" s="15" t="s">
        <v>101</v>
      </c>
      <c r="C22" s="16">
        <v>203796</v>
      </c>
      <c r="D22" s="16">
        <v>203796</v>
      </c>
      <c r="E22" s="16">
        <v>203796</v>
      </c>
      <c r="F22" s="16"/>
      <c r="G22" s="16"/>
      <c r="H22" s="16"/>
      <c r="I22" s="16"/>
      <c r="J22" s="16"/>
      <c r="K22" s="16"/>
      <c r="L22" s="16"/>
      <c r="M22" s="16"/>
      <c r="N22" s="16"/>
      <c r="O22" s="16"/>
    </row>
    <row r="23" ht="20.25" customHeight="1" spans="1:15">
      <c r="A23" s="60" t="s">
        <v>102</v>
      </c>
      <c r="B23" s="60" t="s">
        <v>103</v>
      </c>
      <c r="C23" s="16">
        <v>203796</v>
      </c>
      <c r="D23" s="16">
        <v>203796</v>
      </c>
      <c r="E23" s="16">
        <v>203796</v>
      </c>
      <c r="F23" s="16"/>
      <c r="G23" s="16"/>
      <c r="H23" s="16"/>
      <c r="I23" s="16"/>
      <c r="J23" s="16"/>
      <c r="K23" s="16"/>
      <c r="L23" s="16"/>
      <c r="M23" s="16"/>
      <c r="N23" s="16"/>
      <c r="O23" s="16"/>
    </row>
    <row r="24" ht="20.25" customHeight="1" spans="1:15">
      <c r="A24" s="61" t="s">
        <v>104</v>
      </c>
      <c r="B24" s="61" t="s">
        <v>105</v>
      </c>
      <c r="C24" s="16">
        <v>195288</v>
      </c>
      <c r="D24" s="16">
        <v>195288</v>
      </c>
      <c r="E24" s="16">
        <v>195288</v>
      </c>
      <c r="F24" s="16"/>
      <c r="G24" s="16"/>
      <c r="H24" s="16"/>
      <c r="I24" s="16"/>
      <c r="J24" s="16"/>
      <c r="K24" s="16"/>
      <c r="L24" s="16"/>
      <c r="M24" s="16"/>
      <c r="N24" s="16"/>
      <c r="O24" s="16"/>
    </row>
    <row r="25" ht="20.25" customHeight="1" spans="1:15">
      <c r="A25" s="61" t="s">
        <v>106</v>
      </c>
      <c r="B25" s="61" t="s">
        <v>107</v>
      </c>
      <c r="C25" s="16">
        <v>8508</v>
      </c>
      <c r="D25" s="16">
        <v>8508</v>
      </c>
      <c r="E25" s="16">
        <v>8508</v>
      </c>
      <c r="F25" s="16"/>
      <c r="G25" s="16"/>
      <c r="H25" s="16"/>
      <c r="I25" s="16"/>
      <c r="J25" s="16"/>
      <c r="K25" s="16"/>
      <c r="L25" s="16"/>
      <c r="M25" s="16"/>
      <c r="N25" s="16"/>
      <c r="O25" s="16"/>
    </row>
    <row r="26" ht="20.25" customHeight="1" spans="1:15">
      <c r="A26" s="44" t="s">
        <v>108</v>
      </c>
      <c r="B26" s="44"/>
      <c r="C26" s="16">
        <v>8593934</v>
      </c>
      <c r="D26" s="16">
        <v>8593934</v>
      </c>
      <c r="E26" s="16">
        <v>2593934</v>
      </c>
      <c r="F26" s="16">
        <v>6000000</v>
      </c>
      <c r="G26" s="16"/>
      <c r="H26" s="16"/>
      <c r="I26" s="16"/>
      <c r="J26" s="16"/>
      <c r="K26" s="16"/>
      <c r="L26" s="16"/>
      <c r="M26" s="16"/>
      <c r="N26" s="16"/>
      <c r="O26" s="16"/>
    </row>
  </sheetData>
  <mergeCells count="11">
    <mergeCell ref="A2:O2"/>
    <mergeCell ref="A3:I3"/>
    <mergeCell ref="D4:F4"/>
    <mergeCell ref="J4:O4"/>
    <mergeCell ref="A26:B26"/>
    <mergeCell ref="A4:A5"/>
    <mergeCell ref="B4:B5"/>
    <mergeCell ref="C4:C5"/>
    <mergeCell ref="G4:G5"/>
    <mergeCell ref="H4:H5"/>
    <mergeCell ref="I4:I5"/>
  </mergeCells>
  <pageMargins left="0.357638888888889" right="0.357638888888889" top="1" bottom="1" header="0.5" footer="0.5"/>
  <pageSetup paperSize="1" scale="70" pageOrder="overThenDown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16"/>
  <sheetViews>
    <sheetView showZeros="0" workbookViewId="0">
      <selection activeCell="A1" sqref="A1"/>
    </sheetView>
  </sheetViews>
  <sheetFormatPr defaultColWidth="8.85" defaultRowHeight="15" customHeight="1" outlineLevelCol="3"/>
  <cols>
    <col min="1" max="1" width="28.875" customWidth="1"/>
    <col min="2" max="2" width="28" customWidth="1"/>
    <col min="3" max="3" width="29.875" customWidth="1"/>
    <col min="4" max="4" width="30.125" customWidth="1"/>
  </cols>
  <sheetData>
    <row r="1" ht="18.75" customHeight="1" spans="1:4">
      <c r="A1" s="1"/>
      <c r="B1" s="1"/>
      <c r="C1" s="1"/>
      <c r="D1" s="5" t="s">
        <v>109</v>
      </c>
    </row>
    <row r="2" ht="45" customHeight="1" spans="1:4">
      <c r="A2" s="3" t="s">
        <v>110</v>
      </c>
      <c r="B2" s="3"/>
      <c r="C2" s="3"/>
      <c r="D2" s="3"/>
    </row>
    <row r="3" ht="18.75" customHeight="1" spans="1:4">
      <c r="A3" s="4" t="str">
        <f>"单位名称："&amp;"易门县园林绿化管理所"</f>
        <v>单位名称：易门县园林绿化管理所</v>
      </c>
      <c r="B3" s="4"/>
      <c r="C3" s="62"/>
      <c r="D3" s="5" t="s">
        <v>2</v>
      </c>
    </row>
    <row r="4" ht="22.5" customHeight="1" spans="1:4">
      <c r="A4" s="7" t="s">
        <v>3</v>
      </c>
      <c r="B4" s="7"/>
      <c r="C4" s="7" t="s">
        <v>4</v>
      </c>
      <c r="D4" s="7"/>
    </row>
    <row r="5" ht="18.75" customHeight="1" spans="1:4">
      <c r="A5" s="7" t="s">
        <v>5</v>
      </c>
      <c r="B5" s="7" t="s">
        <v>6</v>
      </c>
      <c r="C5" s="7" t="s">
        <v>111</v>
      </c>
      <c r="D5" s="7" t="s">
        <v>6</v>
      </c>
    </row>
    <row r="6" ht="18.75" customHeight="1" spans="1:4">
      <c r="A6" s="7"/>
      <c r="B6" s="7"/>
      <c r="C6" s="7"/>
      <c r="D6" s="7"/>
    </row>
    <row r="7" ht="22.5" customHeight="1" spans="1:4">
      <c r="A7" s="14" t="s">
        <v>112</v>
      </c>
      <c r="B7" s="16">
        <v>8593934</v>
      </c>
      <c r="C7" s="14" t="s">
        <v>113</v>
      </c>
      <c r="D7" s="16">
        <v>8593934</v>
      </c>
    </row>
    <row r="8" ht="22.5" customHeight="1" spans="1:4">
      <c r="A8" s="14" t="s">
        <v>114</v>
      </c>
      <c r="B8" s="16">
        <v>8593934</v>
      </c>
      <c r="C8" s="14" t="str">
        <f>"（"&amp;"一"&amp;"）"&amp;"社会保障和就业支出"</f>
        <v>（一）社会保障和就业支出</v>
      </c>
      <c r="D8" s="16">
        <v>276838.72</v>
      </c>
    </row>
    <row r="9" ht="22.5" customHeight="1" spans="1:4">
      <c r="A9" s="14" t="s">
        <v>115</v>
      </c>
      <c r="B9" s="16"/>
      <c r="C9" s="14" t="str">
        <f>"（"&amp;"二"&amp;"）"&amp;"卫生健康支出"</f>
        <v>（二）卫生健康支出</v>
      </c>
      <c r="D9" s="16">
        <v>231738.39</v>
      </c>
    </row>
    <row r="10" ht="22.5" customHeight="1" spans="1:4">
      <c r="A10" s="14" t="s">
        <v>116</v>
      </c>
      <c r="B10" s="16"/>
      <c r="C10" s="14" t="str">
        <f>"（"&amp;"三"&amp;"）"&amp;"城乡社区支出"</f>
        <v>（三）城乡社区支出</v>
      </c>
      <c r="D10" s="16">
        <v>7881560.89</v>
      </c>
    </row>
    <row r="11" ht="22.5" customHeight="1" spans="1:4">
      <c r="A11" s="14" t="s">
        <v>117</v>
      </c>
      <c r="B11" s="16"/>
      <c r="C11" s="14" t="str">
        <f>"（"&amp;"四"&amp;"）"&amp;"住房保障支出"</f>
        <v>（四）住房保障支出</v>
      </c>
      <c r="D11" s="16">
        <v>203796</v>
      </c>
    </row>
    <row r="12" ht="22.5" customHeight="1" spans="1:4">
      <c r="A12" s="14" t="s">
        <v>114</v>
      </c>
      <c r="B12" s="16"/>
      <c r="C12" s="14"/>
      <c r="D12" s="16"/>
    </row>
    <row r="13" ht="22.5" customHeight="1" spans="1:4">
      <c r="A13" s="14" t="s">
        <v>115</v>
      </c>
      <c r="B13" s="16"/>
      <c r="C13" s="14"/>
      <c r="D13" s="16"/>
    </row>
    <row r="14" ht="22.5" customHeight="1" spans="1:4">
      <c r="A14" s="14" t="s">
        <v>116</v>
      </c>
      <c r="B14" s="16"/>
      <c r="C14" s="14"/>
      <c r="D14" s="16"/>
    </row>
    <row r="15" ht="22.5" customHeight="1" spans="1:4">
      <c r="A15" s="63"/>
      <c r="B15" s="16"/>
      <c r="C15" s="14" t="s">
        <v>118</v>
      </c>
      <c r="D15" s="16"/>
    </row>
    <row r="16" ht="22.5" customHeight="1" spans="1:4">
      <c r="A16" s="64" t="s">
        <v>119</v>
      </c>
      <c r="B16" s="65">
        <v>8593934</v>
      </c>
      <c r="C16" s="66" t="s">
        <v>120</v>
      </c>
      <c r="D16" s="65">
        <v>8593934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pageSetup paperSize="1" pageOrder="overThenDown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6"/>
  <sheetViews>
    <sheetView showZeros="0" workbookViewId="0">
      <selection activeCell="A2" sqref="A2:G2"/>
    </sheetView>
  </sheetViews>
  <sheetFormatPr defaultColWidth="8.85" defaultRowHeight="15" customHeight="1" outlineLevelCol="6"/>
  <cols>
    <col min="1" max="1" width="14.5" customWidth="1"/>
    <col min="2" max="2" width="28.575" customWidth="1"/>
    <col min="3" max="3" width="18.25" customWidth="1"/>
    <col min="4" max="4" width="16.125" customWidth="1"/>
    <col min="5" max="5" width="15.25" customWidth="1"/>
    <col min="6" max="6" width="15.375" customWidth="1"/>
    <col min="7" max="7" width="15.875" customWidth="1"/>
  </cols>
  <sheetData>
    <row r="1" ht="18.75" customHeight="1" spans="1:7">
      <c r="A1" s="1"/>
      <c r="B1" s="1"/>
      <c r="C1" s="1"/>
      <c r="D1" s="1"/>
      <c r="E1" s="1"/>
      <c r="F1" s="1"/>
      <c r="G1" s="39" t="s">
        <v>121</v>
      </c>
    </row>
    <row r="2" ht="37.5" customHeight="1" spans="1:7">
      <c r="A2" s="3" t="s">
        <v>122</v>
      </c>
      <c r="B2" s="3"/>
      <c r="C2" s="3"/>
      <c r="D2" s="3"/>
      <c r="E2" s="3"/>
      <c r="F2" s="3"/>
      <c r="G2" s="3"/>
    </row>
    <row r="3" ht="18.75" customHeight="1" spans="1:7">
      <c r="A3" s="40" t="str">
        <f>"单位名称："&amp;"易门县园林绿化管理所"</f>
        <v>单位名称：易门县园林绿化管理所</v>
      </c>
      <c r="B3" s="40"/>
      <c r="C3" s="40"/>
      <c r="D3" s="41"/>
      <c r="E3" s="41"/>
      <c r="F3" s="41"/>
      <c r="G3" s="42" t="s">
        <v>29</v>
      </c>
    </row>
    <row r="4" ht="18.75" customHeight="1" spans="1:7">
      <c r="A4" s="12" t="s">
        <v>123</v>
      </c>
      <c r="B4" s="12" t="s">
        <v>60</v>
      </c>
      <c r="C4" s="43" t="s">
        <v>32</v>
      </c>
      <c r="D4" s="43" t="s">
        <v>63</v>
      </c>
      <c r="E4" s="43"/>
      <c r="F4" s="43"/>
      <c r="G4" s="12" t="s">
        <v>64</v>
      </c>
    </row>
    <row r="5" ht="18.75" customHeight="1" spans="1:7">
      <c r="A5" s="12" t="s">
        <v>59</v>
      </c>
      <c r="B5" s="12" t="s">
        <v>60</v>
      </c>
      <c r="C5" s="43"/>
      <c r="D5" s="43" t="s">
        <v>34</v>
      </c>
      <c r="E5" s="43" t="s">
        <v>124</v>
      </c>
      <c r="F5" s="43" t="s">
        <v>125</v>
      </c>
      <c r="G5" s="12"/>
    </row>
    <row r="6" ht="18.75" customHeight="1" spans="1:7">
      <c r="A6" s="13" t="s">
        <v>46</v>
      </c>
      <c r="B6" s="13" t="s">
        <v>47</v>
      </c>
      <c r="C6" s="13" t="s">
        <v>48</v>
      </c>
      <c r="D6" s="13" t="s">
        <v>49</v>
      </c>
      <c r="E6" s="13" t="s">
        <v>50</v>
      </c>
      <c r="F6" s="13" t="s">
        <v>51</v>
      </c>
      <c r="G6" s="13" t="s">
        <v>52</v>
      </c>
    </row>
    <row r="7" ht="20.25" customHeight="1" spans="1:7">
      <c r="A7" s="15" t="s">
        <v>71</v>
      </c>
      <c r="B7" s="15" t="s">
        <v>72</v>
      </c>
      <c r="C7" s="16">
        <v>276838.72</v>
      </c>
      <c r="D7" s="16">
        <v>276838.72</v>
      </c>
      <c r="E7" s="16">
        <v>276838.72</v>
      </c>
      <c r="F7" s="16"/>
      <c r="G7" s="16"/>
    </row>
    <row r="8" ht="20.25" customHeight="1" spans="1:7">
      <c r="A8" s="60" t="s">
        <v>73</v>
      </c>
      <c r="B8" s="60" t="s">
        <v>74</v>
      </c>
      <c r="C8" s="16">
        <v>276838.72</v>
      </c>
      <c r="D8" s="16">
        <v>276838.72</v>
      </c>
      <c r="E8" s="16">
        <v>276838.72</v>
      </c>
      <c r="F8" s="16"/>
      <c r="G8" s="16"/>
    </row>
    <row r="9" ht="29" customHeight="1" spans="1:7">
      <c r="A9" s="61" t="s">
        <v>75</v>
      </c>
      <c r="B9" s="61" t="s">
        <v>76</v>
      </c>
      <c r="C9" s="16">
        <v>276838.72</v>
      </c>
      <c r="D9" s="16">
        <v>276838.72</v>
      </c>
      <c r="E9" s="16">
        <v>276838.72</v>
      </c>
      <c r="F9" s="16"/>
      <c r="G9" s="16"/>
    </row>
    <row r="10" ht="20.25" customHeight="1" spans="1:7">
      <c r="A10" s="15" t="s">
        <v>77</v>
      </c>
      <c r="B10" s="15" t="s">
        <v>78</v>
      </c>
      <c r="C10" s="16">
        <v>231738.39</v>
      </c>
      <c r="D10" s="16">
        <v>231738.39</v>
      </c>
      <c r="E10" s="16">
        <v>231738.39</v>
      </c>
      <c r="F10" s="16"/>
      <c r="G10" s="16"/>
    </row>
    <row r="11" ht="20.25" customHeight="1" spans="1:7">
      <c r="A11" s="60" t="s">
        <v>79</v>
      </c>
      <c r="B11" s="60" t="s">
        <v>80</v>
      </c>
      <c r="C11" s="16">
        <v>231738.39</v>
      </c>
      <c r="D11" s="16">
        <v>231738.39</v>
      </c>
      <c r="E11" s="16">
        <v>231738.39</v>
      </c>
      <c r="F11" s="16"/>
      <c r="G11" s="16"/>
    </row>
    <row r="12" ht="20.25" customHeight="1" spans="1:7">
      <c r="A12" s="61" t="s">
        <v>81</v>
      </c>
      <c r="B12" s="61" t="s">
        <v>82</v>
      </c>
      <c r="C12" s="16">
        <v>143610.09</v>
      </c>
      <c r="D12" s="16">
        <v>143610.09</v>
      </c>
      <c r="E12" s="16">
        <v>143610.09</v>
      </c>
      <c r="F12" s="16"/>
      <c r="G12" s="16"/>
    </row>
    <row r="13" ht="20.25" customHeight="1" spans="1:7">
      <c r="A13" s="61" t="s">
        <v>83</v>
      </c>
      <c r="B13" s="61" t="s">
        <v>84</v>
      </c>
      <c r="C13" s="16">
        <v>75559.33</v>
      </c>
      <c r="D13" s="16">
        <v>75559.33</v>
      </c>
      <c r="E13" s="16">
        <v>75559.33</v>
      </c>
      <c r="F13" s="16"/>
      <c r="G13" s="16"/>
    </row>
    <row r="14" ht="20.25" customHeight="1" spans="1:7">
      <c r="A14" s="61" t="s">
        <v>85</v>
      </c>
      <c r="B14" s="61" t="s">
        <v>86</v>
      </c>
      <c r="C14" s="16">
        <v>12568.97</v>
      </c>
      <c r="D14" s="16">
        <v>12568.97</v>
      </c>
      <c r="E14" s="16">
        <v>12568.97</v>
      </c>
      <c r="F14" s="16"/>
      <c r="G14" s="16"/>
    </row>
    <row r="15" ht="20.25" customHeight="1" spans="1:7">
      <c r="A15" s="15" t="s">
        <v>87</v>
      </c>
      <c r="B15" s="15" t="s">
        <v>88</v>
      </c>
      <c r="C15" s="16">
        <v>7881560.89</v>
      </c>
      <c r="D15" s="16">
        <v>1881560.89</v>
      </c>
      <c r="E15" s="16">
        <v>1746613.69</v>
      </c>
      <c r="F15" s="16">
        <v>134947.2</v>
      </c>
      <c r="G15" s="16">
        <v>6000000</v>
      </c>
    </row>
    <row r="16" ht="20.25" customHeight="1" spans="1:7">
      <c r="A16" s="60" t="s">
        <v>89</v>
      </c>
      <c r="B16" s="60" t="s">
        <v>90</v>
      </c>
      <c r="C16" s="16">
        <v>1891560.89</v>
      </c>
      <c r="D16" s="16">
        <v>1881560.89</v>
      </c>
      <c r="E16" s="16">
        <v>1746613.69</v>
      </c>
      <c r="F16" s="16">
        <v>134947.2</v>
      </c>
      <c r="G16" s="16">
        <v>10000</v>
      </c>
    </row>
    <row r="17" ht="20.25" customHeight="1" spans="1:7">
      <c r="A17" s="61" t="s">
        <v>91</v>
      </c>
      <c r="B17" s="61" t="s">
        <v>92</v>
      </c>
      <c r="C17" s="16">
        <v>1891560.89</v>
      </c>
      <c r="D17" s="16">
        <v>1881560.89</v>
      </c>
      <c r="E17" s="16">
        <v>1746613.69</v>
      </c>
      <c r="F17" s="16">
        <v>134947.2</v>
      </c>
      <c r="G17" s="16">
        <v>10000</v>
      </c>
    </row>
    <row r="18" ht="20.25" customHeight="1" spans="1:7">
      <c r="A18" s="60" t="s">
        <v>93</v>
      </c>
      <c r="B18" s="60" t="s">
        <v>94</v>
      </c>
      <c r="C18" s="16">
        <v>150000</v>
      </c>
      <c r="D18" s="16"/>
      <c r="E18" s="16"/>
      <c r="F18" s="16"/>
      <c r="G18" s="16">
        <v>150000</v>
      </c>
    </row>
    <row r="19" ht="20.25" customHeight="1" spans="1:7">
      <c r="A19" s="61" t="s">
        <v>95</v>
      </c>
      <c r="B19" s="61" t="s">
        <v>96</v>
      </c>
      <c r="C19" s="16">
        <v>150000</v>
      </c>
      <c r="D19" s="16"/>
      <c r="E19" s="16"/>
      <c r="F19" s="16"/>
      <c r="G19" s="16">
        <v>150000</v>
      </c>
    </row>
    <row r="20" ht="20.25" customHeight="1" spans="1:7">
      <c r="A20" s="60" t="s">
        <v>97</v>
      </c>
      <c r="B20" s="60" t="s">
        <v>98</v>
      </c>
      <c r="C20" s="16">
        <v>5840000</v>
      </c>
      <c r="D20" s="16"/>
      <c r="E20" s="16"/>
      <c r="F20" s="16"/>
      <c r="G20" s="16">
        <v>5840000</v>
      </c>
    </row>
    <row r="21" ht="20.25" customHeight="1" spans="1:7">
      <c r="A21" s="61" t="s">
        <v>99</v>
      </c>
      <c r="B21" s="61" t="s">
        <v>98</v>
      </c>
      <c r="C21" s="16">
        <v>5840000</v>
      </c>
      <c r="D21" s="16"/>
      <c r="E21" s="16"/>
      <c r="F21" s="16"/>
      <c r="G21" s="16">
        <v>5840000</v>
      </c>
    </row>
    <row r="22" ht="20.25" customHeight="1" spans="1:7">
      <c r="A22" s="15" t="s">
        <v>100</v>
      </c>
      <c r="B22" s="15" t="s">
        <v>101</v>
      </c>
      <c r="C22" s="16">
        <v>203796</v>
      </c>
      <c r="D22" s="16">
        <v>203796</v>
      </c>
      <c r="E22" s="16">
        <v>203796</v>
      </c>
      <c r="F22" s="16"/>
      <c r="G22" s="16"/>
    </row>
    <row r="23" ht="20.25" customHeight="1" spans="1:7">
      <c r="A23" s="60" t="s">
        <v>102</v>
      </c>
      <c r="B23" s="60" t="s">
        <v>103</v>
      </c>
      <c r="C23" s="16">
        <v>203796</v>
      </c>
      <c r="D23" s="16">
        <v>203796</v>
      </c>
      <c r="E23" s="16">
        <v>203796</v>
      </c>
      <c r="F23" s="16"/>
      <c r="G23" s="16"/>
    </row>
    <row r="24" ht="20.25" customHeight="1" spans="1:7">
      <c r="A24" s="61" t="s">
        <v>104</v>
      </c>
      <c r="B24" s="61" t="s">
        <v>105</v>
      </c>
      <c r="C24" s="16">
        <v>195288</v>
      </c>
      <c r="D24" s="16">
        <v>195288</v>
      </c>
      <c r="E24" s="16">
        <v>195288</v>
      </c>
      <c r="F24" s="16"/>
      <c r="G24" s="16"/>
    </row>
    <row r="25" ht="20.25" customHeight="1" spans="1:7">
      <c r="A25" s="61" t="s">
        <v>106</v>
      </c>
      <c r="B25" s="61" t="s">
        <v>107</v>
      </c>
      <c r="C25" s="16">
        <v>8508</v>
      </c>
      <c r="D25" s="16">
        <v>8508</v>
      </c>
      <c r="E25" s="16">
        <v>8508</v>
      </c>
      <c r="F25" s="16"/>
      <c r="G25" s="16"/>
    </row>
    <row r="26" ht="20.25" customHeight="1" spans="1:7">
      <c r="A26" s="44" t="s">
        <v>108</v>
      </c>
      <c r="B26" s="44"/>
      <c r="C26" s="45">
        <v>8593934</v>
      </c>
      <c r="D26" s="45">
        <v>2593934</v>
      </c>
      <c r="E26" s="45">
        <v>2458986.8</v>
      </c>
      <c r="F26" s="45">
        <v>134947.2</v>
      </c>
      <c r="G26" s="45">
        <v>6000000</v>
      </c>
    </row>
  </sheetData>
  <mergeCells count="7">
    <mergeCell ref="A2:G2"/>
    <mergeCell ref="A3:C3"/>
    <mergeCell ref="A4:B4"/>
    <mergeCell ref="D4:F4"/>
    <mergeCell ref="A26:B26"/>
    <mergeCell ref="C4:C5"/>
    <mergeCell ref="G4:G5"/>
  </mergeCells>
  <pageMargins left="0.554861111111111" right="0.554861111111111" top="1" bottom="1" header="0.5" footer="0.5"/>
  <pageSetup paperSize="1" scale="85" pageOrder="overThenDown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7"/>
  <sheetViews>
    <sheetView showZeros="0" workbookViewId="0">
      <selection activeCell="A1" sqref="A1"/>
    </sheetView>
  </sheetViews>
  <sheetFormatPr defaultColWidth="8.85" defaultRowHeight="15" customHeight="1" outlineLevelRow="6" outlineLevelCol="5"/>
  <cols>
    <col min="1" max="1" width="17.25" customWidth="1"/>
    <col min="2" max="2" width="20.125" customWidth="1"/>
    <col min="3" max="3" width="19" customWidth="1"/>
    <col min="4" max="4" width="22.5" customWidth="1"/>
    <col min="5" max="5" width="22.125" customWidth="1"/>
    <col min="6" max="6" width="21.5" customWidth="1"/>
  </cols>
  <sheetData>
    <row r="1" ht="18.75" customHeight="1" spans="1:6">
      <c r="A1" s="53"/>
      <c r="B1" s="53"/>
      <c r="C1" s="54"/>
      <c r="D1" s="1"/>
      <c r="E1" s="1"/>
      <c r="F1" s="55" t="s">
        <v>126</v>
      </c>
    </row>
    <row r="2" ht="41.25" customHeight="1" spans="1:6">
      <c r="A2" s="56" t="s">
        <v>127</v>
      </c>
      <c r="B2" s="56"/>
      <c r="C2" s="56"/>
      <c r="D2" s="56"/>
      <c r="E2" s="56"/>
      <c r="F2" s="56"/>
    </row>
    <row r="3" ht="18.75" customHeight="1" spans="1:6">
      <c r="A3" s="4" t="str">
        <f>"单位名称："&amp;"易门县园林绿化管理所"</f>
        <v>单位名称：易门县园林绿化管理所</v>
      </c>
      <c r="B3" s="4"/>
      <c r="C3" s="4"/>
      <c r="D3" s="57"/>
      <c r="E3" s="1"/>
      <c r="F3" s="55" t="s">
        <v>29</v>
      </c>
    </row>
    <row r="4" ht="18.75" customHeight="1" spans="1:6">
      <c r="A4" s="12" t="s">
        <v>128</v>
      </c>
      <c r="B4" s="43" t="s">
        <v>129</v>
      </c>
      <c r="C4" s="43" t="s">
        <v>130</v>
      </c>
      <c r="D4" s="43"/>
      <c r="E4" s="43"/>
      <c r="F4" s="43" t="s">
        <v>131</v>
      </c>
    </row>
    <row r="5" ht="18.75" customHeight="1" spans="1:6">
      <c r="A5" s="12"/>
      <c r="B5" s="43"/>
      <c r="C5" s="43" t="s">
        <v>34</v>
      </c>
      <c r="D5" s="43" t="s">
        <v>132</v>
      </c>
      <c r="E5" s="43" t="s">
        <v>133</v>
      </c>
      <c r="F5" s="43"/>
    </row>
    <row r="6" ht="18.75" customHeight="1" spans="1:6">
      <c r="A6" s="58">
        <v>1</v>
      </c>
      <c r="B6" s="59">
        <v>2</v>
      </c>
      <c r="C6" s="58">
        <v>3</v>
      </c>
      <c r="D6" s="58">
        <v>4</v>
      </c>
      <c r="E6" s="58">
        <v>5</v>
      </c>
      <c r="F6" s="58">
        <v>6</v>
      </c>
    </row>
    <row r="7" ht="20.25" customHeight="1" spans="1:6">
      <c r="A7" s="16">
        <v>8260</v>
      </c>
      <c r="B7" s="16"/>
      <c r="C7" s="16"/>
      <c r="D7" s="16"/>
      <c r="E7" s="16"/>
      <c r="F7" s="16">
        <v>8260</v>
      </c>
    </row>
  </sheetData>
  <mergeCells count="6">
    <mergeCell ref="A2:F2"/>
    <mergeCell ref="A3:C3"/>
    <mergeCell ref="C4:E4"/>
    <mergeCell ref="A4:A5"/>
    <mergeCell ref="B4:B5"/>
    <mergeCell ref="F4:F5"/>
  </mergeCells>
  <pageMargins left="0.75" right="0.75" top="1" bottom="1" header="0.5" footer="0.5"/>
  <pageSetup paperSize="1" pageOrder="overThenDown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33"/>
  <sheetViews>
    <sheetView showZeros="0" topLeftCell="B1" workbookViewId="0">
      <selection activeCell="N6" sqref="N6:N7"/>
    </sheetView>
  </sheetViews>
  <sheetFormatPr defaultColWidth="8.85" defaultRowHeight="15" customHeight="1"/>
  <cols>
    <col min="1" max="1" width="17.125" customWidth="1"/>
    <col min="2" max="2" width="17.875" customWidth="1"/>
    <col min="3" max="3" width="15.125" customWidth="1"/>
    <col min="4" max="4" width="9.125" customWidth="1"/>
    <col min="5" max="5" width="16.5" customWidth="1"/>
    <col min="6" max="6" width="8.75" customWidth="1"/>
    <col min="7" max="7" width="13.125" customWidth="1"/>
    <col min="8" max="8" width="12.5" customWidth="1"/>
    <col min="9" max="9" width="11.75" customWidth="1"/>
    <col min="10" max="10" width="7" customWidth="1"/>
    <col min="11" max="11" width="9" customWidth="1"/>
    <col min="12" max="12" width="12" customWidth="1"/>
    <col min="13" max="13" width="7.625" customWidth="1"/>
    <col min="14" max="14" width="8.625" customWidth="1"/>
    <col min="15" max="15" width="10.75" customWidth="1"/>
    <col min="16" max="16" width="10.625" customWidth="1"/>
    <col min="17" max="17" width="8.875" customWidth="1"/>
    <col min="18" max="18" width="4.125" customWidth="1"/>
    <col min="19" max="19" width="7.625" customWidth="1"/>
    <col min="20" max="20" width="8.625" customWidth="1"/>
    <col min="21" max="21" width="9" customWidth="1"/>
    <col min="22" max="22" width="8.75" customWidth="1"/>
    <col min="23" max="23" width="7.625" customWidth="1"/>
  </cols>
  <sheetData>
    <row r="1" ht="18.75" customHeight="1" spans="1:2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 t="s">
        <v>134</v>
      </c>
    </row>
    <row r="2" ht="45" customHeight="1" spans="1:23">
      <c r="A2" s="3" t="s">
        <v>135</v>
      </c>
      <c r="B2" s="3"/>
      <c r="C2" s="3"/>
      <c r="D2" s="3"/>
      <c r="E2" s="3"/>
      <c r="F2" s="3"/>
      <c r="G2" s="3"/>
      <c r="H2" s="3"/>
      <c r="I2" s="3"/>
      <c r="J2" s="3"/>
      <c r="K2" s="3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</row>
    <row r="3" ht="18.75" customHeight="1" spans="1:23">
      <c r="A3" s="4" t="str">
        <f>"单位名称："&amp;"易门县园林绿化管理所"</f>
        <v>单位名称：易门县园林绿化管理所</v>
      </c>
      <c r="B3" s="4"/>
      <c r="C3" s="4"/>
      <c r="D3" s="4"/>
      <c r="E3" s="4"/>
      <c r="F3" s="4"/>
      <c r="G3" s="4"/>
      <c r="H3" s="50"/>
      <c r="I3" s="50"/>
      <c r="J3" s="50"/>
      <c r="K3" s="50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 t="s">
        <v>29</v>
      </c>
    </row>
    <row r="4" ht="18.75" customHeight="1" spans="1:23">
      <c r="A4" s="51" t="s">
        <v>136</v>
      </c>
      <c r="B4" s="51" t="s">
        <v>137</v>
      </c>
      <c r="C4" s="51" t="s">
        <v>138</v>
      </c>
      <c r="D4" s="51" t="s">
        <v>139</v>
      </c>
      <c r="E4" s="51" t="s">
        <v>140</v>
      </c>
      <c r="F4" s="51" t="s">
        <v>141</v>
      </c>
      <c r="G4" s="51" t="s">
        <v>142</v>
      </c>
      <c r="H4" s="52" t="s">
        <v>32</v>
      </c>
      <c r="I4" s="52" t="s">
        <v>143</v>
      </c>
      <c r="J4" s="51"/>
      <c r="K4" s="51"/>
      <c r="L4" s="51"/>
      <c r="M4" s="51"/>
      <c r="N4" s="51" t="s">
        <v>144</v>
      </c>
      <c r="O4" s="51"/>
      <c r="P4" s="51"/>
      <c r="Q4" s="51" t="s">
        <v>38</v>
      </c>
      <c r="R4" s="51" t="s">
        <v>62</v>
      </c>
      <c r="S4" s="51"/>
      <c r="T4" s="51"/>
      <c r="U4" s="51"/>
      <c r="V4" s="51"/>
      <c r="W4" s="51"/>
    </row>
    <row r="5" ht="18.75" customHeight="1" spans="1:23">
      <c r="A5" s="51"/>
      <c r="B5" s="51"/>
      <c r="C5" s="51"/>
      <c r="D5" s="51"/>
      <c r="E5" s="51"/>
      <c r="F5" s="51"/>
      <c r="G5" s="51"/>
      <c r="H5" s="52" t="s">
        <v>145</v>
      </c>
      <c r="I5" s="52" t="s">
        <v>146</v>
      </c>
      <c r="J5" s="51" t="s">
        <v>36</v>
      </c>
      <c r="K5" s="51" t="s">
        <v>37</v>
      </c>
      <c r="L5" s="51"/>
      <c r="M5" s="51"/>
      <c r="N5" s="51" t="s">
        <v>144</v>
      </c>
      <c r="O5" s="51" t="s">
        <v>36</v>
      </c>
      <c r="P5" s="51" t="s">
        <v>37</v>
      </c>
      <c r="Q5" s="51" t="s">
        <v>38</v>
      </c>
      <c r="R5" s="51" t="s">
        <v>62</v>
      </c>
      <c r="S5" s="51" t="s">
        <v>41</v>
      </c>
      <c r="T5" s="51" t="s">
        <v>42</v>
      </c>
      <c r="U5" s="51" t="s">
        <v>43</v>
      </c>
      <c r="V5" s="51" t="s">
        <v>44</v>
      </c>
      <c r="W5" s="51" t="s">
        <v>45</v>
      </c>
    </row>
    <row r="6" ht="18.75" customHeight="1" spans="1:23">
      <c r="A6" s="51"/>
      <c r="B6" s="51"/>
      <c r="C6" s="51"/>
      <c r="D6" s="51"/>
      <c r="E6" s="51"/>
      <c r="F6" s="51"/>
      <c r="G6" s="51"/>
      <c r="H6" s="52"/>
      <c r="I6" s="52" t="s">
        <v>147</v>
      </c>
      <c r="J6" s="51" t="s">
        <v>148</v>
      </c>
      <c r="K6" s="51" t="s">
        <v>149</v>
      </c>
      <c r="L6" s="51" t="s">
        <v>150</v>
      </c>
      <c r="M6" s="51" t="s">
        <v>151</v>
      </c>
      <c r="N6" s="51" t="s">
        <v>35</v>
      </c>
      <c r="O6" s="51" t="s">
        <v>36</v>
      </c>
      <c r="P6" s="51" t="s">
        <v>37</v>
      </c>
      <c r="Q6" s="51"/>
      <c r="R6" s="51" t="s">
        <v>34</v>
      </c>
      <c r="S6" s="51" t="s">
        <v>41</v>
      </c>
      <c r="T6" s="51" t="s">
        <v>42</v>
      </c>
      <c r="U6" s="51" t="s">
        <v>43</v>
      </c>
      <c r="V6" s="51" t="s">
        <v>44</v>
      </c>
      <c r="W6" s="51" t="s">
        <v>45</v>
      </c>
    </row>
    <row r="7" ht="22.65" customHeight="1" spans="1:23">
      <c r="A7" s="51"/>
      <c r="B7" s="51"/>
      <c r="C7" s="51"/>
      <c r="D7" s="51"/>
      <c r="E7" s="51"/>
      <c r="F7" s="51"/>
      <c r="G7" s="51"/>
      <c r="H7" s="52"/>
      <c r="I7" s="52" t="s">
        <v>34</v>
      </c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  <c r="V7" s="51"/>
      <c r="W7" s="51"/>
    </row>
    <row r="8" ht="18.75" customHeight="1" spans="1:23">
      <c r="A8" s="52" t="s">
        <v>46</v>
      </c>
      <c r="B8" s="52">
        <v>2</v>
      </c>
      <c r="C8" s="52">
        <v>3</v>
      </c>
      <c r="D8" s="52">
        <v>4</v>
      </c>
      <c r="E8" s="52">
        <v>5</v>
      </c>
      <c r="F8" s="52">
        <v>6</v>
      </c>
      <c r="G8" s="52">
        <v>7</v>
      </c>
      <c r="H8" s="52">
        <v>8</v>
      </c>
      <c r="I8" s="52">
        <v>9</v>
      </c>
      <c r="J8" s="52">
        <v>10</v>
      </c>
      <c r="K8" s="52">
        <v>11</v>
      </c>
      <c r="L8" s="52">
        <v>12</v>
      </c>
      <c r="M8" s="52">
        <v>13</v>
      </c>
      <c r="N8" s="52">
        <v>14</v>
      </c>
      <c r="O8" s="52">
        <v>15</v>
      </c>
      <c r="P8" s="52">
        <v>16</v>
      </c>
      <c r="Q8" s="52">
        <v>17</v>
      </c>
      <c r="R8" s="52">
        <v>18</v>
      </c>
      <c r="S8" s="52">
        <v>19</v>
      </c>
      <c r="T8" s="52">
        <v>20</v>
      </c>
      <c r="U8" s="52">
        <v>21</v>
      </c>
      <c r="V8" s="52">
        <v>22</v>
      </c>
      <c r="W8" s="52">
        <v>23</v>
      </c>
    </row>
    <row r="9" ht="20.75" customHeight="1" spans="1:23">
      <c r="A9" s="8" t="s">
        <v>56</v>
      </c>
      <c r="B9" s="8" t="s">
        <v>152</v>
      </c>
      <c r="C9" s="9" t="s">
        <v>153</v>
      </c>
      <c r="D9" s="8" t="s">
        <v>91</v>
      </c>
      <c r="E9" s="8" t="s">
        <v>92</v>
      </c>
      <c r="F9" s="8" t="s">
        <v>154</v>
      </c>
      <c r="G9" s="8" t="s">
        <v>155</v>
      </c>
      <c r="H9" s="16">
        <v>776856</v>
      </c>
      <c r="I9" s="16">
        <v>776856</v>
      </c>
      <c r="J9" s="16"/>
      <c r="K9" s="16"/>
      <c r="L9" s="16">
        <v>776856</v>
      </c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</row>
    <row r="10" ht="20.75" customHeight="1" spans="1:23">
      <c r="A10" s="8" t="s">
        <v>56</v>
      </c>
      <c r="B10" s="8" t="s">
        <v>152</v>
      </c>
      <c r="C10" s="9" t="s">
        <v>153</v>
      </c>
      <c r="D10" s="8" t="s">
        <v>91</v>
      </c>
      <c r="E10" s="8" t="s">
        <v>92</v>
      </c>
      <c r="F10" s="8" t="s">
        <v>156</v>
      </c>
      <c r="G10" s="8" t="s">
        <v>157</v>
      </c>
      <c r="H10" s="16">
        <v>44100</v>
      </c>
      <c r="I10" s="16">
        <v>44100</v>
      </c>
      <c r="J10" s="16"/>
      <c r="K10" s="16"/>
      <c r="L10" s="16">
        <v>44100</v>
      </c>
      <c r="M10" s="16"/>
      <c r="N10" s="16"/>
      <c r="O10" s="16"/>
      <c r="P10" s="22"/>
      <c r="Q10" s="16"/>
      <c r="R10" s="16"/>
      <c r="S10" s="16"/>
      <c r="T10" s="16"/>
      <c r="U10" s="16"/>
      <c r="V10" s="16"/>
      <c r="W10" s="16"/>
    </row>
    <row r="11" ht="20.75" customHeight="1" spans="1:23">
      <c r="A11" s="8" t="s">
        <v>56</v>
      </c>
      <c r="B11" s="8" t="s">
        <v>152</v>
      </c>
      <c r="C11" s="9" t="s">
        <v>153</v>
      </c>
      <c r="D11" s="8" t="s">
        <v>91</v>
      </c>
      <c r="E11" s="8" t="s">
        <v>92</v>
      </c>
      <c r="F11" s="8" t="s">
        <v>158</v>
      </c>
      <c r="G11" s="8" t="s">
        <v>159</v>
      </c>
      <c r="H11" s="16">
        <v>4200</v>
      </c>
      <c r="I11" s="16">
        <v>4200</v>
      </c>
      <c r="J11" s="16"/>
      <c r="K11" s="16"/>
      <c r="L11" s="16">
        <v>4200</v>
      </c>
      <c r="M11" s="16"/>
      <c r="N11" s="16"/>
      <c r="O11" s="16"/>
      <c r="P11" s="22"/>
      <c r="Q11" s="16"/>
      <c r="R11" s="16"/>
      <c r="S11" s="16"/>
      <c r="T11" s="16"/>
      <c r="U11" s="16"/>
      <c r="V11" s="16"/>
      <c r="W11" s="16"/>
    </row>
    <row r="12" ht="20.75" customHeight="1" spans="1:23">
      <c r="A12" s="8" t="s">
        <v>56</v>
      </c>
      <c r="B12" s="8" t="s">
        <v>152</v>
      </c>
      <c r="C12" s="9" t="s">
        <v>153</v>
      </c>
      <c r="D12" s="8" t="s">
        <v>91</v>
      </c>
      <c r="E12" s="8" t="s">
        <v>92</v>
      </c>
      <c r="F12" s="8" t="s">
        <v>160</v>
      </c>
      <c r="G12" s="8" t="s">
        <v>161</v>
      </c>
      <c r="H12" s="16">
        <v>131220</v>
      </c>
      <c r="I12" s="16">
        <v>131220</v>
      </c>
      <c r="J12" s="16"/>
      <c r="K12" s="16"/>
      <c r="L12" s="16">
        <v>131220</v>
      </c>
      <c r="M12" s="16"/>
      <c r="N12" s="16"/>
      <c r="O12" s="16"/>
      <c r="P12" s="22"/>
      <c r="Q12" s="16"/>
      <c r="R12" s="16"/>
      <c r="S12" s="16"/>
      <c r="T12" s="16"/>
      <c r="U12" s="16"/>
      <c r="V12" s="16"/>
      <c r="W12" s="16"/>
    </row>
    <row r="13" ht="20.75" customHeight="1" spans="1:23">
      <c r="A13" s="8" t="s">
        <v>56</v>
      </c>
      <c r="B13" s="8" t="s">
        <v>152</v>
      </c>
      <c r="C13" s="9" t="s">
        <v>153</v>
      </c>
      <c r="D13" s="8" t="s">
        <v>91</v>
      </c>
      <c r="E13" s="8" t="s">
        <v>92</v>
      </c>
      <c r="F13" s="8" t="s">
        <v>160</v>
      </c>
      <c r="G13" s="8" t="s">
        <v>161</v>
      </c>
      <c r="H13" s="16">
        <v>228480</v>
      </c>
      <c r="I13" s="16">
        <v>228480</v>
      </c>
      <c r="J13" s="16"/>
      <c r="K13" s="16"/>
      <c r="L13" s="16">
        <v>228480</v>
      </c>
      <c r="M13" s="16"/>
      <c r="N13" s="16"/>
      <c r="O13" s="16"/>
      <c r="P13" s="22"/>
      <c r="Q13" s="16"/>
      <c r="R13" s="16"/>
      <c r="S13" s="16"/>
      <c r="T13" s="16"/>
      <c r="U13" s="16"/>
      <c r="V13" s="16"/>
      <c r="W13" s="16"/>
    </row>
    <row r="14" ht="20.75" customHeight="1" spans="1:23">
      <c r="A14" s="8" t="s">
        <v>56</v>
      </c>
      <c r="B14" s="8" t="s">
        <v>152</v>
      </c>
      <c r="C14" s="9" t="s">
        <v>153</v>
      </c>
      <c r="D14" s="8" t="s">
        <v>91</v>
      </c>
      <c r="E14" s="8" t="s">
        <v>92</v>
      </c>
      <c r="F14" s="8" t="s">
        <v>160</v>
      </c>
      <c r="G14" s="8" t="s">
        <v>161</v>
      </c>
      <c r="H14" s="16">
        <v>232908</v>
      </c>
      <c r="I14" s="16">
        <v>232908</v>
      </c>
      <c r="J14" s="16"/>
      <c r="K14" s="16"/>
      <c r="L14" s="16">
        <v>232908</v>
      </c>
      <c r="M14" s="16"/>
      <c r="N14" s="16"/>
      <c r="O14" s="16"/>
      <c r="P14" s="22"/>
      <c r="Q14" s="16"/>
      <c r="R14" s="16"/>
      <c r="S14" s="16"/>
      <c r="T14" s="16"/>
      <c r="U14" s="16"/>
      <c r="V14" s="16"/>
      <c r="W14" s="16"/>
    </row>
    <row r="15" ht="20.75" customHeight="1" spans="1:23">
      <c r="A15" s="8" t="s">
        <v>56</v>
      </c>
      <c r="B15" s="8" t="s">
        <v>152</v>
      </c>
      <c r="C15" s="9" t="s">
        <v>153</v>
      </c>
      <c r="D15" s="8" t="s">
        <v>91</v>
      </c>
      <c r="E15" s="8" t="s">
        <v>92</v>
      </c>
      <c r="F15" s="8" t="s">
        <v>160</v>
      </c>
      <c r="G15" s="8" t="s">
        <v>161</v>
      </c>
      <c r="H15" s="16">
        <v>64738</v>
      </c>
      <c r="I15" s="16">
        <v>64738</v>
      </c>
      <c r="J15" s="16"/>
      <c r="K15" s="16"/>
      <c r="L15" s="16">
        <v>64738</v>
      </c>
      <c r="M15" s="16"/>
      <c r="N15" s="16"/>
      <c r="O15" s="16"/>
      <c r="P15" s="22"/>
      <c r="Q15" s="16"/>
      <c r="R15" s="16"/>
      <c r="S15" s="16"/>
      <c r="T15" s="16"/>
      <c r="U15" s="16"/>
      <c r="V15" s="16"/>
      <c r="W15" s="16"/>
    </row>
    <row r="16" ht="20.75" customHeight="1" spans="1:23">
      <c r="A16" s="8" t="s">
        <v>56</v>
      </c>
      <c r="B16" s="8" t="s">
        <v>152</v>
      </c>
      <c r="C16" s="9" t="s">
        <v>153</v>
      </c>
      <c r="D16" s="8" t="s">
        <v>106</v>
      </c>
      <c r="E16" s="8" t="s">
        <v>107</v>
      </c>
      <c r="F16" s="8" t="s">
        <v>156</v>
      </c>
      <c r="G16" s="8" t="s">
        <v>157</v>
      </c>
      <c r="H16" s="16">
        <v>8508</v>
      </c>
      <c r="I16" s="16">
        <v>8508</v>
      </c>
      <c r="J16" s="16"/>
      <c r="K16" s="16"/>
      <c r="L16" s="16">
        <v>8508</v>
      </c>
      <c r="M16" s="16"/>
      <c r="N16" s="16"/>
      <c r="O16" s="16"/>
      <c r="P16" s="22"/>
      <c r="Q16" s="16"/>
      <c r="R16" s="16"/>
      <c r="S16" s="16"/>
      <c r="T16" s="16"/>
      <c r="U16" s="16"/>
      <c r="V16" s="16"/>
      <c r="W16" s="16"/>
    </row>
    <row r="17" ht="20.75" customHeight="1" spans="1:23">
      <c r="A17" s="8" t="s">
        <v>56</v>
      </c>
      <c r="B17" s="8" t="s">
        <v>162</v>
      </c>
      <c r="C17" s="9" t="s">
        <v>131</v>
      </c>
      <c r="D17" s="8" t="s">
        <v>91</v>
      </c>
      <c r="E17" s="8" t="s">
        <v>92</v>
      </c>
      <c r="F17" s="8" t="s">
        <v>163</v>
      </c>
      <c r="G17" s="8" t="s">
        <v>131</v>
      </c>
      <c r="H17" s="16">
        <v>8260</v>
      </c>
      <c r="I17" s="16">
        <v>8260</v>
      </c>
      <c r="J17" s="16"/>
      <c r="K17" s="16"/>
      <c r="L17" s="16">
        <v>8260</v>
      </c>
      <c r="M17" s="16"/>
      <c r="N17" s="16"/>
      <c r="O17" s="16"/>
      <c r="P17" s="22"/>
      <c r="Q17" s="16"/>
      <c r="R17" s="16"/>
      <c r="S17" s="16"/>
      <c r="T17" s="16"/>
      <c r="U17" s="16"/>
      <c r="V17" s="16"/>
      <c r="W17" s="16"/>
    </row>
    <row r="18" ht="27" customHeight="1" spans="1:23">
      <c r="A18" s="8" t="s">
        <v>56</v>
      </c>
      <c r="B18" s="8" t="s">
        <v>164</v>
      </c>
      <c r="C18" s="9" t="s">
        <v>165</v>
      </c>
      <c r="D18" s="8" t="s">
        <v>91</v>
      </c>
      <c r="E18" s="8" t="s">
        <v>92</v>
      </c>
      <c r="F18" s="8" t="s">
        <v>160</v>
      </c>
      <c r="G18" s="8" t="s">
        <v>161</v>
      </c>
      <c r="H18" s="16">
        <v>252000</v>
      </c>
      <c r="I18" s="16">
        <v>252000</v>
      </c>
      <c r="J18" s="16"/>
      <c r="K18" s="16"/>
      <c r="L18" s="16">
        <v>252000</v>
      </c>
      <c r="M18" s="16"/>
      <c r="N18" s="16"/>
      <c r="O18" s="16"/>
      <c r="P18" s="22"/>
      <c r="Q18" s="16"/>
      <c r="R18" s="16"/>
      <c r="S18" s="16"/>
      <c r="T18" s="16"/>
      <c r="U18" s="16"/>
      <c r="V18" s="16"/>
      <c r="W18" s="16"/>
    </row>
    <row r="19" ht="32" customHeight="1" spans="1:23">
      <c r="A19" s="8" t="s">
        <v>56</v>
      </c>
      <c r="B19" s="8" t="s">
        <v>166</v>
      </c>
      <c r="C19" s="9" t="s">
        <v>167</v>
      </c>
      <c r="D19" s="8" t="s">
        <v>75</v>
      </c>
      <c r="E19" s="9" t="s">
        <v>76</v>
      </c>
      <c r="F19" s="8" t="s">
        <v>168</v>
      </c>
      <c r="G19" s="9" t="s">
        <v>169</v>
      </c>
      <c r="H19" s="16">
        <v>276838.72</v>
      </c>
      <c r="I19" s="16">
        <v>276838.72</v>
      </c>
      <c r="J19" s="16"/>
      <c r="K19" s="16"/>
      <c r="L19" s="16">
        <v>276838.72</v>
      </c>
      <c r="M19" s="16"/>
      <c r="N19" s="16"/>
      <c r="O19" s="16"/>
      <c r="P19" s="22"/>
      <c r="Q19" s="16"/>
      <c r="R19" s="16"/>
      <c r="S19" s="16"/>
      <c r="T19" s="16"/>
      <c r="U19" s="16"/>
      <c r="V19" s="16"/>
      <c r="W19" s="16"/>
    </row>
    <row r="20" ht="30" customHeight="1" spans="1:23">
      <c r="A20" s="8" t="s">
        <v>56</v>
      </c>
      <c r="B20" s="8" t="s">
        <v>166</v>
      </c>
      <c r="C20" s="9" t="s">
        <v>167</v>
      </c>
      <c r="D20" s="8" t="s">
        <v>81</v>
      </c>
      <c r="E20" s="8" t="s">
        <v>82</v>
      </c>
      <c r="F20" s="8" t="s">
        <v>170</v>
      </c>
      <c r="G20" s="9" t="s">
        <v>171</v>
      </c>
      <c r="H20" s="16">
        <v>143610.09</v>
      </c>
      <c r="I20" s="16">
        <v>143610.09</v>
      </c>
      <c r="J20" s="16"/>
      <c r="K20" s="16"/>
      <c r="L20" s="16">
        <v>143610.09</v>
      </c>
      <c r="M20" s="16"/>
      <c r="N20" s="16"/>
      <c r="O20" s="16"/>
      <c r="P20" s="22"/>
      <c r="Q20" s="16"/>
      <c r="R20" s="16"/>
      <c r="S20" s="16"/>
      <c r="T20" s="16"/>
      <c r="U20" s="16"/>
      <c r="V20" s="16"/>
      <c r="W20" s="16"/>
    </row>
    <row r="21" ht="30" customHeight="1" spans="1:23">
      <c r="A21" s="8" t="s">
        <v>56</v>
      </c>
      <c r="B21" s="8" t="s">
        <v>166</v>
      </c>
      <c r="C21" s="9" t="s">
        <v>167</v>
      </c>
      <c r="D21" s="8" t="s">
        <v>83</v>
      </c>
      <c r="E21" s="8" t="s">
        <v>84</v>
      </c>
      <c r="F21" s="8" t="s">
        <v>172</v>
      </c>
      <c r="G21" s="9" t="s">
        <v>173</v>
      </c>
      <c r="H21" s="16">
        <v>75559.33</v>
      </c>
      <c r="I21" s="16">
        <v>75559.33</v>
      </c>
      <c r="J21" s="16"/>
      <c r="K21" s="16"/>
      <c r="L21" s="16">
        <v>75559.33</v>
      </c>
      <c r="M21" s="16"/>
      <c r="N21" s="16"/>
      <c r="O21" s="16"/>
      <c r="P21" s="22"/>
      <c r="Q21" s="16"/>
      <c r="R21" s="16"/>
      <c r="S21" s="16"/>
      <c r="T21" s="16"/>
      <c r="U21" s="16"/>
      <c r="V21" s="16"/>
      <c r="W21" s="16"/>
    </row>
    <row r="22" ht="29" customHeight="1" spans="1:23">
      <c r="A22" s="8" t="s">
        <v>56</v>
      </c>
      <c r="B22" s="8" t="s">
        <v>166</v>
      </c>
      <c r="C22" s="9" t="s">
        <v>167</v>
      </c>
      <c r="D22" s="8" t="s">
        <v>85</v>
      </c>
      <c r="E22" s="9" t="s">
        <v>86</v>
      </c>
      <c r="F22" s="8" t="s">
        <v>174</v>
      </c>
      <c r="G22" s="8" t="s">
        <v>175</v>
      </c>
      <c r="H22" s="16">
        <v>6920.97</v>
      </c>
      <c r="I22" s="16">
        <v>6920.97</v>
      </c>
      <c r="J22" s="16"/>
      <c r="K22" s="16"/>
      <c r="L22" s="16">
        <v>6920.97</v>
      </c>
      <c r="M22" s="16"/>
      <c r="N22" s="16"/>
      <c r="O22" s="16"/>
      <c r="P22" s="22"/>
      <c r="Q22" s="16"/>
      <c r="R22" s="16"/>
      <c r="S22" s="16"/>
      <c r="T22" s="16"/>
      <c r="U22" s="16"/>
      <c r="V22" s="16"/>
      <c r="W22" s="16"/>
    </row>
    <row r="23" ht="27" customHeight="1" spans="1:23">
      <c r="A23" s="8" t="s">
        <v>56</v>
      </c>
      <c r="B23" s="8" t="s">
        <v>166</v>
      </c>
      <c r="C23" s="9" t="s">
        <v>167</v>
      </c>
      <c r="D23" s="8" t="s">
        <v>85</v>
      </c>
      <c r="E23" s="9" t="s">
        <v>86</v>
      </c>
      <c r="F23" s="8" t="s">
        <v>174</v>
      </c>
      <c r="G23" s="8" t="s">
        <v>175</v>
      </c>
      <c r="H23" s="16">
        <v>5648</v>
      </c>
      <c r="I23" s="16">
        <v>5648</v>
      </c>
      <c r="J23" s="16"/>
      <c r="K23" s="16"/>
      <c r="L23" s="16">
        <v>5648</v>
      </c>
      <c r="M23" s="16"/>
      <c r="N23" s="16"/>
      <c r="O23" s="16"/>
      <c r="P23" s="22"/>
      <c r="Q23" s="16"/>
      <c r="R23" s="16"/>
      <c r="S23" s="16"/>
      <c r="T23" s="16"/>
      <c r="U23" s="16"/>
      <c r="V23" s="16"/>
      <c r="W23" s="16"/>
    </row>
    <row r="24" ht="20.75" customHeight="1" spans="1:23">
      <c r="A24" s="8" t="s">
        <v>56</v>
      </c>
      <c r="B24" s="8" t="s">
        <v>166</v>
      </c>
      <c r="C24" s="9" t="s">
        <v>167</v>
      </c>
      <c r="D24" s="8" t="s">
        <v>91</v>
      </c>
      <c r="E24" s="8" t="s">
        <v>92</v>
      </c>
      <c r="F24" s="8" t="s">
        <v>174</v>
      </c>
      <c r="G24" s="8" t="s">
        <v>175</v>
      </c>
      <c r="H24" s="16">
        <v>12111.69</v>
      </c>
      <c r="I24" s="16">
        <v>12111.69</v>
      </c>
      <c r="J24" s="16"/>
      <c r="K24" s="16"/>
      <c r="L24" s="16">
        <v>12111.69</v>
      </c>
      <c r="M24" s="16"/>
      <c r="N24" s="16"/>
      <c r="O24" s="16"/>
      <c r="P24" s="22"/>
      <c r="Q24" s="16"/>
      <c r="R24" s="16"/>
      <c r="S24" s="16"/>
      <c r="T24" s="16"/>
      <c r="U24" s="16"/>
      <c r="V24" s="16"/>
      <c r="W24" s="16"/>
    </row>
    <row r="25" ht="20.75" customHeight="1" spans="1:23">
      <c r="A25" s="8" t="s">
        <v>56</v>
      </c>
      <c r="B25" s="8" t="s">
        <v>176</v>
      </c>
      <c r="C25" s="9" t="s">
        <v>105</v>
      </c>
      <c r="D25" s="8" t="s">
        <v>104</v>
      </c>
      <c r="E25" s="8" t="s">
        <v>105</v>
      </c>
      <c r="F25" s="8" t="s">
        <v>177</v>
      </c>
      <c r="G25" s="8" t="s">
        <v>105</v>
      </c>
      <c r="H25" s="16">
        <v>195288</v>
      </c>
      <c r="I25" s="16">
        <v>195288</v>
      </c>
      <c r="J25" s="16"/>
      <c r="K25" s="16"/>
      <c r="L25" s="16">
        <v>195288</v>
      </c>
      <c r="M25" s="16"/>
      <c r="N25" s="16"/>
      <c r="O25" s="16"/>
      <c r="P25" s="22"/>
      <c r="Q25" s="16"/>
      <c r="R25" s="16"/>
      <c r="S25" s="16"/>
      <c r="T25" s="16"/>
      <c r="U25" s="16"/>
      <c r="V25" s="16"/>
      <c r="W25" s="16"/>
    </row>
    <row r="26" ht="20.75" customHeight="1" spans="1:23">
      <c r="A26" s="8" t="s">
        <v>56</v>
      </c>
      <c r="B26" s="8" t="s">
        <v>178</v>
      </c>
      <c r="C26" s="9" t="s">
        <v>179</v>
      </c>
      <c r="D26" s="8" t="s">
        <v>91</v>
      </c>
      <c r="E26" s="8" t="s">
        <v>92</v>
      </c>
      <c r="F26" s="8" t="s">
        <v>180</v>
      </c>
      <c r="G26" s="8" t="s">
        <v>179</v>
      </c>
      <c r="H26" s="16">
        <v>32347.2</v>
      </c>
      <c r="I26" s="16">
        <v>32347.2</v>
      </c>
      <c r="J26" s="16"/>
      <c r="K26" s="16"/>
      <c r="L26" s="16">
        <v>32347.2</v>
      </c>
      <c r="M26" s="16"/>
      <c r="N26" s="16"/>
      <c r="O26" s="16"/>
      <c r="P26" s="22"/>
      <c r="Q26" s="16"/>
      <c r="R26" s="16"/>
      <c r="S26" s="16"/>
      <c r="T26" s="16"/>
      <c r="U26" s="16"/>
      <c r="V26" s="16"/>
      <c r="W26" s="16"/>
    </row>
    <row r="27" ht="20.75" customHeight="1" spans="1:23">
      <c r="A27" s="8" t="s">
        <v>56</v>
      </c>
      <c r="B27" s="8" t="s">
        <v>181</v>
      </c>
      <c r="C27" s="9" t="s">
        <v>182</v>
      </c>
      <c r="D27" s="8" t="s">
        <v>91</v>
      </c>
      <c r="E27" s="8" t="s">
        <v>92</v>
      </c>
      <c r="F27" s="8" t="s">
        <v>183</v>
      </c>
      <c r="G27" s="8" t="s">
        <v>184</v>
      </c>
      <c r="H27" s="16">
        <v>48740</v>
      </c>
      <c r="I27" s="16">
        <v>48740</v>
      </c>
      <c r="J27" s="16"/>
      <c r="K27" s="16"/>
      <c r="L27" s="16">
        <v>48740</v>
      </c>
      <c r="M27" s="16"/>
      <c r="N27" s="16"/>
      <c r="O27" s="16"/>
      <c r="P27" s="22"/>
      <c r="Q27" s="16"/>
      <c r="R27" s="16"/>
      <c r="S27" s="16"/>
      <c r="T27" s="16"/>
      <c r="U27" s="16"/>
      <c r="V27" s="16"/>
      <c r="W27" s="16"/>
    </row>
    <row r="28" ht="20.75" customHeight="1" spans="1:23">
      <c r="A28" s="8" t="s">
        <v>56</v>
      </c>
      <c r="B28" s="8" t="s">
        <v>181</v>
      </c>
      <c r="C28" s="9" t="s">
        <v>182</v>
      </c>
      <c r="D28" s="8" t="s">
        <v>91</v>
      </c>
      <c r="E28" s="8" t="s">
        <v>92</v>
      </c>
      <c r="F28" s="8" t="s">
        <v>185</v>
      </c>
      <c r="G28" s="8" t="s">
        <v>186</v>
      </c>
      <c r="H28" s="16">
        <v>8000</v>
      </c>
      <c r="I28" s="16">
        <v>8000</v>
      </c>
      <c r="J28" s="16"/>
      <c r="K28" s="16"/>
      <c r="L28" s="16">
        <v>8000</v>
      </c>
      <c r="M28" s="16"/>
      <c r="N28" s="16"/>
      <c r="O28" s="16"/>
      <c r="P28" s="22"/>
      <c r="Q28" s="16"/>
      <c r="R28" s="16"/>
      <c r="S28" s="16"/>
      <c r="T28" s="16"/>
      <c r="U28" s="16"/>
      <c r="V28" s="16"/>
      <c r="W28" s="16"/>
    </row>
    <row r="29" ht="20.75" customHeight="1" spans="1:23">
      <c r="A29" s="8" t="s">
        <v>56</v>
      </c>
      <c r="B29" s="8" t="s">
        <v>181</v>
      </c>
      <c r="C29" s="9" t="s">
        <v>182</v>
      </c>
      <c r="D29" s="8" t="s">
        <v>91</v>
      </c>
      <c r="E29" s="8" t="s">
        <v>92</v>
      </c>
      <c r="F29" s="8" t="s">
        <v>187</v>
      </c>
      <c r="G29" s="8" t="s">
        <v>188</v>
      </c>
      <c r="H29" s="16">
        <v>3000</v>
      </c>
      <c r="I29" s="16">
        <v>3000</v>
      </c>
      <c r="J29" s="16"/>
      <c r="K29" s="16"/>
      <c r="L29" s="16">
        <v>3000</v>
      </c>
      <c r="M29" s="16"/>
      <c r="N29" s="16"/>
      <c r="O29" s="16"/>
      <c r="P29" s="22"/>
      <c r="Q29" s="16"/>
      <c r="R29" s="16"/>
      <c r="S29" s="16"/>
      <c r="T29" s="16"/>
      <c r="U29" s="16"/>
      <c r="V29" s="16"/>
      <c r="W29" s="16"/>
    </row>
    <row r="30" ht="20.75" customHeight="1" spans="1:23">
      <c r="A30" s="8" t="s">
        <v>56</v>
      </c>
      <c r="B30" s="8" t="s">
        <v>181</v>
      </c>
      <c r="C30" s="9" t="s">
        <v>182</v>
      </c>
      <c r="D30" s="8" t="s">
        <v>91</v>
      </c>
      <c r="E30" s="8" t="s">
        <v>92</v>
      </c>
      <c r="F30" s="8" t="s">
        <v>189</v>
      </c>
      <c r="G30" s="8" t="s">
        <v>190</v>
      </c>
      <c r="H30" s="16">
        <v>2000</v>
      </c>
      <c r="I30" s="16">
        <v>2000</v>
      </c>
      <c r="J30" s="16"/>
      <c r="K30" s="16"/>
      <c r="L30" s="16">
        <v>2000</v>
      </c>
      <c r="M30" s="16"/>
      <c r="N30" s="16"/>
      <c r="O30" s="16"/>
      <c r="P30" s="22"/>
      <c r="Q30" s="16"/>
      <c r="R30" s="16"/>
      <c r="S30" s="16"/>
      <c r="T30" s="16"/>
      <c r="U30" s="16"/>
      <c r="V30" s="16"/>
      <c r="W30" s="16"/>
    </row>
    <row r="31" ht="20.75" customHeight="1" spans="1:23">
      <c r="A31" s="8" t="s">
        <v>56</v>
      </c>
      <c r="B31" s="8" t="s">
        <v>181</v>
      </c>
      <c r="C31" s="9" t="s">
        <v>182</v>
      </c>
      <c r="D31" s="8" t="s">
        <v>91</v>
      </c>
      <c r="E31" s="8" t="s">
        <v>92</v>
      </c>
      <c r="F31" s="8" t="s">
        <v>191</v>
      </c>
      <c r="G31" s="8" t="s">
        <v>192</v>
      </c>
      <c r="H31" s="16">
        <v>20000</v>
      </c>
      <c r="I31" s="16">
        <v>20000</v>
      </c>
      <c r="J31" s="16"/>
      <c r="K31" s="16"/>
      <c r="L31" s="16">
        <v>20000</v>
      </c>
      <c r="M31" s="16"/>
      <c r="N31" s="16"/>
      <c r="O31" s="16"/>
      <c r="P31" s="22"/>
      <c r="Q31" s="16"/>
      <c r="R31" s="16"/>
      <c r="S31" s="16"/>
      <c r="T31" s="16"/>
      <c r="U31" s="16"/>
      <c r="V31" s="16"/>
      <c r="W31" s="16"/>
    </row>
    <row r="32" ht="20.75" customHeight="1" spans="1:23">
      <c r="A32" s="8" t="s">
        <v>56</v>
      </c>
      <c r="B32" s="8" t="s">
        <v>181</v>
      </c>
      <c r="C32" s="9" t="s">
        <v>182</v>
      </c>
      <c r="D32" s="8" t="s">
        <v>91</v>
      </c>
      <c r="E32" s="8" t="s">
        <v>92</v>
      </c>
      <c r="F32" s="8" t="s">
        <v>193</v>
      </c>
      <c r="G32" s="9" t="s">
        <v>194</v>
      </c>
      <c r="H32" s="16">
        <v>12600</v>
      </c>
      <c r="I32" s="16">
        <v>12600</v>
      </c>
      <c r="J32" s="16"/>
      <c r="K32" s="16"/>
      <c r="L32" s="16">
        <v>12600</v>
      </c>
      <c r="M32" s="16"/>
      <c r="N32" s="16"/>
      <c r="O32" s="16"/>
      <c r="P32" s="22"/>
      <c r="Q32" s="16"/>
      <c r="R32" s="16"/>
      <c r="S32" s="16"/>
      <c r="T32" s="16"/>
      <c r="U32" s="16"/>
      <c r="V32" s="16"/>
      <c r="W32" s="16"/>
    </row>
    <row r="33" ht="20.75" customHeight="1" spans="1:23">
      <c r="A33" s="11" t="s">
        <v>32</v>
      </c>
      <c r="B33" s="11"/>
      <c r="C33" s="11"/>
      <c r="D33" s="11"/>
      <c r="E33" s="11"/>
      <c r="F33" s="11"/>
      <c r="G33" s="11"/>
      <c r="H33" s="16">
        <v>2593934</v>
      </c>
      <c r="I33" s="16">
        <v>2593934</v>
      </c>
      <c r="J33" s="16"/>
      <c r="K33" s="16"/>
      <c r="L33" s="16">
        <v>2593934</v>
      </c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</row>
  </sheetData>
  <mergeCells count="30">
    <mergeCell ref="A2:W2"/>
    <mergeCell ref="A3:G3"/>
    <mergeCell ref="I4:W4"/>
    <mergeCell ref="I5:M5"/>
    <mergeCell ref="N5:P5"/>
    <mergeCell ref="R5:W5"/>
    <mergeCell ref="A33:G33"/>
    <mergeCell ref="A4:A7"/>
    <mergeCell ref="B4:B7"/>
    <mergeCell ref="C4:C7"/>
    <mergeCell ref="D4:D7"/>
    <mergeCell ref="E4:E7"/>
    <mergeCell ref="F4:F7"/>
    <mergeCell ref="G4:G7"/>
    <mergeCell ref="H4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357638888888889" right="0.357638888888889" top="1" bottom="1" header="0.5" footer="0.5"/>
  <pageSetup paperSize="1" scale="55" pageOrder="overThenDown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25"/>
  <sheetViews>
    <sheetView showZeros="0" topLeftCell="A7" workbookViewId="0">
      <selection activeCell="A16" sqref="A16"/>
    </sheetView>
  </sheetViews>
  <sheetFormatPr defaultColWidth="8.85" defaultRowHeight="15" customHeight="1"/>
  <cols>
    <col min="1" max="1" width="12.125" customWidth="1"/>
    <col min="2" max="2" width="17.875" customWidth="1"/>
    <col min="3" max="3" width="26.875" customWidth="1"/>
    <col min="4" max="4" width="17.125" customWidth="1"/>
    <col min="5" max="5" width="11.125" customWidth="1"/>
    <col min="6" max="6" width="15.375" customWidth="1"/>
    <col min="7" max="7" width="8.875" customWidth="1"/>
    <col min="8" max="8" width="11.125" customWidth="1"/>
    <col min="9" max="9" width="11.5" customWidth="1"/>
    <col min="10" max="10" width="11.625" customWidth="1"/>
    <col min="11" max="11" width="14.5" customWidth="1"/>
    <col min="12" max="12" width="8.5" customWidth="1"/>
    <col min="13" max="13" width="8.75" customWidth="1"/>
    <col min="14" max="14" width="8.25" customWidth="1"/>
    <col min="15" max="15" width="10" customWidth="1"/>
    <col min="16" max="16" width="10.375" customWidth="1"/>
    <col min="17" max="17" width="11.25" customWidth="1"/>
    <col min="18" max="18" width="4.125" customWidth="1"/>
    <col min="19" max="19" width="7.625" customWidth="1"/>
    <col min="20" max="20" width="11.375" customWidth="1"/>
    <col min="21" max="21" width="8.875" customWidth="1"/>
    <col min="22" max="22" width="11.125" customWidth="1"/>
    <col min="23" max="23" width="7.625" customWidth="1"/>
  </cols>
  <sheetData>
    <row r="1" ht="18.75" customHeight="1" spans="1:2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"/>
      <c r="O1" s="2"/>
      <c r="P1" s="2"/>
      <c r="Q1" s="2"/>
      <c r="R1" s="2"/>
      <c r="S1" s="2"/>
      <c r="T1" s="2"/>
      <c r="U1" s="2"/>
      <c r="V1" s="2"/>
      <c r="W1" s="2" t="s">
        <v>195</v>
      </c>
    </row>
    <row r="2" ht="45" customHeight="1" spans="1:23">
      <c r="A2" s="3" t="s">
        <v>196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9"/>
      <c r="O2" s="49"/>
      <c r="P2" s="49"/>
      <c r="Q2" s="49"/>
      <c r="R2" s="49"/>
      <c r="S2" s="49"/>
      <c r="T2" s="49"/>
      <c r="U2" s="49"/>
      <c r="V2" s="49"/>
      <c r="W2" s="49"/>
    </row>
    <row r="3" ht="18.75" customHeight="1" spans="1:23">
      <c r="A3" s="4" t="str">
        <f>"单位名称："&amp;"易门县园林绿化管理所"</f>
        <v>单位名称：易门县园林绿化管理所</v>
      </c>
      <c r="B3" s="4"/>
      <c r="C3" s="4"/>
      <c r="D3" s="4"/>
      <c r="E3" s="4"/>
      <c r="F3" s="4"/>
      <c r="G3" s="4"/>
      <c r="H3" s="4"/>
      <c r="I3" s="50"/>
      <c r="J3" s="50"/>
      <c r="K3" s="50"/>
      <c r="L3" s="50"/>
      <c r="M3" s="50"/>
      <c r="N3" s="5"/>
      <c r="O3" s="5"/>
      <c r="P3" s="5"/>
      <c r="Q3" s="5"/>
      <c r="R3" s="5"/>
      <c r="S3" s="5"/>
      <c r="T3" s="5"/>
      <c r="U3" s="5"/>
      <c r="V3" s="5"/>
      <c r="W3" s="5" t="s">
        <v>29</v>
      </c>
    </row>
    <row r="4" ht="18.75" customHeight="1" spans="1:23">
      <c r="A4" s="12" t="s">
        <v>197</v>
      </c>
      <c r="B4" s="12" t="s">
        <v>137</v>
      </c>
      <c r="C4" s="12" t="s">
        <v>138</v>
      </c>
      <c r="D4" s="12" t="s">
        <v>198</v>
      </c>
      <c r="E4" s="12" t="s">
        <v>139</v>
      </c>
      <c r="F4" s="12" t="s">
        <v>140</v>
      </c>
      <c r="G4" s="12" t="s">
        <v>199</v>
      </c>
      <c r="H4" s="12" t="s">
        <v>142</v>
      </c>
      <c r="I4" s="43" t="s">
        <v>32</v>
      </c>
      <c r="J4" s="43" t="s">
        <v>200</v>
      </c>
      <c r="K4" s="12"/>
      <c r="L4" s="12"/>
      <c r="M4" s="12"/>
      <c r="N4" s="12" t="s">
        <v>144</v>
      </c>
      <c r="O4" s="12"/>
      <c r="P4" s="12"/>
      <c r="Q4" s="12" t="s">
        <v>38</v>
      </c>
      <c r="R4" s="12" t="s">
        <v>62</v>
      </c>
      <c r="S4" s="12"/>
      <c r="T4" s="12"/>
      <c r="U4" s="12"/>
      <c r="V4" s="12"/>
      <c r="W4" s="12"/>
    </row>
    <row r="5" ht="18.75" customHeight="1" spans="1:23">
      <c r="A5" s="12"/>
      <c r="B5" s="12"/>
      <c r="C5" s="12"/>
      <c r="D5" s="12"/>
      <c r="E5" s="12"/>
      <c r="F5" s="12"/>
      <c r="G5" s="12"/>
      <c r="H5" s="12"/>
      <c r="I5" s="43" t="s">
        <v>145</v>
      </c>
      <c r="J5" s="43" t="s">
        <v>35</v>
      </c>
      <c r="K5" s="12"/>
      <c r="L5" s="12" t="s">
        <v>36</v>
      </c>
      <c r="M5" s="12" t="s">
        <v>37</v>
      </c>
      <c r="N5" s="12" t="s">
        <v>35</v>
      </c>
      <c r="O5" s="12" t="s">
        <v>36</v>
      </c>
      <c r="P5" s="12" t="s">
        <v>37</v>
      </c>
      <c r="Q5" s="12" t="s">
        <v>38</v>
      </c>
      <c r="R5" s="12" t="s">
        <v>34</v>
      </c>
      <c r="S5" s="12" t="s">
        <v>41</v>
      </c>
      <c r="T5" s="12" t="s">
        <v>42</v>
      </c>
      <c r="U5" s="12" t="s">
        <v>43</v>
      </c>
      <c r="V5" s="12" t="s">
        <v>44</v>
      </c>
      <c r="W5" s="12" t="s">
        <v>45</v>
      </c>
    </row>
    <row r="6" ht="18.75" customHeight="1" spans="1:23">
      <c r="A6" s="12"/>
      <c r="B6" s="12"/>
      <c r="C6" s="12"/>
      <c r="D6" s="12"/>
      <c r="E6" s="12"/>
      <c r="F6" s="12"/>
      <c r="G6" s="12"/>
      <c r="H6" s="12"/>
      <c r="I6" s="43"/>
      <c r="J6" s="43" t="s">
        <v>35</v>
      </c>
      <c r="K6" s="12"/>
      <c r="L6" s="12" t="s">
        <v>36</v>
      </c>
      <c r="M6" s="12" t="s">
        <v>37</v>
      </c>
      <c r="N6" s="12" t="s">
        <v>35</v>
      </c>
      <c r="O6" s="12" t="s">
        <v>36</v>
      </c>
      <c r="P6" s="12" t="s">
        <v>37</v>
      </c>
      <c r="Q6" s="12"/>
      <c r="R6" s="12" t="s">
        <v>34</v>
      </c>
      <c r="S6" s="12" t="s">
        <v>41</v>
      </c>
      <c r="T6" s="12" t="s">
        <v>42</v>
      </c>
      <c r="U6" s="12" t="s">
        <v>43</v>
      </c>
      <c r="V6" s="12" t="s">
        <v>44</v>
      </c>
      <c r="W6" s="12" t="s">
        <v>45</v>
      </c>
    </row>
    <row r="7" ht="22.65" customHeight="1" spans="1:23">
      <c r="A7" s="12"/>
      <c r="B7" s="12"/>
      <c r="C7" s="12"/>
      <c r="D7" s="12"/>
      <c r="E7" s="12"/>
      <c r="F7" s="12"/>
      <c r="G7" s="12"/>
      <c r="H7" s="12"/>
      <c r="I7" s="43"/>
      <c r="J7" s="43" t="s">
        <v>34</v>
      </c>
      <c r="K7" s="12" t="s">
        <v>201</v>
      </c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</row>
    <row r="8" ht="18.75" customHeight="1" spans="1:23">
      <c r="A8" s="13" t="s">
        <v>46</v>
      </c>
      <c r="B8" s="13">
        <v>2</v>
      </c>
      <c r="C8" s="13">
        <v>3</v>
      </c>
      <c r="D8" s="13">
        <v>4</v>
      </c>
      <c r="E8" s="13">
        <v>5</v>
      </c>
      <c r="F8" s="13">
        <v>6</v>
      </c>
      <c r="G8" s="13">
        <v>7</v>
      </c>
      <c r="H8" s="13">
        <v>8</v>
      </c>
      <c r="I8" s="13">
        <v>9</v>
      </c>
      <c r="J8" s="13">
        <v>10</v>
      </c>
      <c r="K8" s="13">
        <v>11</v>
      </c>
      <c r="L8" s="13">
        <v>12</v>
      </c>
      <c r="M8" s="13">
        <v>13</v>
      </c>
      <c r="N8" s="13">
        <v>14</v>
      </c>
      <c r="O8" s="13">
        <v>15</v>
      </c>
      <c r="P8" s="13">
        <v>16</v>
      </c>
      <c r="Q8" s="13">
        <v>17</v>
      </c>
      <c r="R8" s="13">
        <v>18</v>
      </c>
      <c r="S8" s="13">
        <v>19</v>
      </c>
      <c r="T8" s="13">
        <v>20</v>
      </c>
      <c r="U8" s="13">
        <v>21</v>
      </c>
      <c r="V8" s="13">
        <v>22</v>
      </c>
      <c r="W8" s="13">
        <v>23</v>
      </c>
    </row>
    <row r="9" ht="28" customHeight="1" spans="1:23">
      <c r="A9" s="8"/>
      <c r="B9" s="8"/>
      <c r="C9" s="9" t="s">
        <v>202</v>
      </c>
      <c r="D9" s="8"/>
      <c r="E9" s="8"/>
      <c r="F9" s="8"/>
      <c r="G9" s="8"/>
      <c r="H9" s="8"/>
      <c r="I9" s="10">
        <v>10000</v>
      </c>
      <c r="J9" s="10">
        <v>10000</v>
      </c>
      <c r="K9" s="10">
        <v>10000</v>
      </c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ht="29" customHeight="1" spans="1:23">
      <c r="A10" s="8" t="s">
        <v>203</v>
      </c>
      <c r="B10" s="8" t="s">
        <v>204</v>
      </c>
      <c r="C10" s="9" t="s">
        <v>202</v>
      </c>
      <c r="D10" s="8" t="s">
        <v>56</v>
      </c>
      <c r="E10" s="8" t="s">
        <v>91</v>
      </c>
      <c r="F10" s="8" t="s">
        <v>92</v>
      </c>
      <c r="G10" s="8" t="s">
        <v>183</v>
      </c>
      <c r="H10" s="8" t="s">
        <v>184</v>
      </c>
      <c r="I10" s="10">
        <v>10000</v>
      </c>
      <c r="J10" s="10">
        <v>10000</v>
      </c>
      <c r="K10" s="10">
        <v>10000</v>
      </c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ht="27" customHeight="1" spans="1:23">
      <c r="A11" s="22"/>
      <c r="B11" s="22"/>
      <c r="C11" s="9" t="s">
        <v>205</v>
      </c>
      <c r="D11" s="22"/>
      <c r="E11" s="22"/>
      <c r="F11" s="22"/>
      <c r="G11" s="22"/>
      <c r="H11" s="22"/>
      <c r="I11" s="10">
        <v>50000</v>
      </c>
      <c r="J11" s="10">
        <v>50000</v>
      </c>
      <c r="K11" s="10">
        <v>50000</v>
      </c>
      <c r="L11" s="10"/>
      <c r="M11" s="10"/>
      <c r="N11" s="10"/>
      <c r="O11" s="10"/>
      <c r="P11" s="22"/>
      <c r="Q11" s="10"/>
      <c r="R11" s="10"/>
      <c r="S11" s="10"/>
      <c r="T11" s="10"/>
      <c r="U11" s="10"/>
      <c r="V11" s="10"/>
      <c r="W11" s="10"/>
    </row>
    <row r="12" ht="27" customHeight="1" spans="1:23">
      <c r="A12" s="8" t="s">
        <v>206</v>
      </c>
      <c r="B12" s="8" t="s">
        <v>207</v>
      </c>
      <c r="C12" s="9" t="s">
        <v>205</v>
      </c>
      <c r="D12" s="8" t="s">
        <v>56</v>
      </c>
      <c r="E12" s="8" t="s">
        <v>99</v>
      </c>
      <c r="F12" s="8" t="s">
        <v>98</v>
      </c>
      <c r="G12" s="8" t="s">
        <v>185</v>
      </c>
      <c r="H12" s="8" t="s">
        <v>186</v>
      </c>
      <c r="I12" s="10">
        <v>50000</v>
      </c>
      <c r="J12" s="10">
        <v>50000</v>
      </c>
      <c r="K12" s="10">
        <v>50000</v>
      </c>
      <c r="L12" s="10"/>
      <c r="M12" s="10"/>
      <c r="N12" s="10"/>
      <c r="O12" s="10"/>
      <c r="P12" s="22"/>
      <c r="Q12" s="10"/>
      <c r="R12" s="10"/>
      <c r="S12" s="10"/>
      <c r="T12" s="10"/>
      <c r="U12" s="10"/>
      <c r="V12" s="10"/>
      <c r="W12" s="10"/>
    </row>
    <row r="13" ht="18.75" customHeight="1" spans="1:23">
      <c r="A13" s="22"/>
      <c r="B13" s="22"/>
      <c r="C13" s="9" t="s">
        <v>208</v>
      </c>
      <c r="D13" s="22"/>
      <c r="E13" s="22"/>
      <c r="F13" s="22"/>
      <c r="G13" s="22"/>
      <c r="H13" s="22"/>
      <c r="I13" s="10">
        <v>1690000</v>
      </c>
      <c r="J13" s="10">
        <v>1690000</v>
      </c>
      <c r="K13" s="10">
        <v>1690000</v>
      </c>
      <c r="L13" s="10"/>
      <c r="M13" s="10"/>
      <c r="N13" s="10"/>
      <c r="O13" s="10"/>
      <c r="P13" s="22"/>
      <c r="Q13" s="10"/>
      <c r="R13" s="10"/>
      <c r="S13" s="10"/>
      <c r="T13" s="10"/>
      <c r="U13" s="10"/>
      <c r="V13" s="10"/>
      <c r="W13" s="10"/>
    </row>
    <row r="14" ht="18.75" customHeight="1" spans="1:23">
      <c r="A14" s="8" t="s">
        <v>203</v>
      </c>
      <c r="B14" s="8" t="s">
        <v>209</v>
      </c>
      <c r="C14" s="9" t="s">
        <v>208</v>
      </c>
      <c r="D14" s="8" t="s">
        <v>56</v>
      </c>
      <c r="E14" s="8" t="s">
        <v>99</v>
      </c>
      <c r="F14" s="8" t="s">
        <v>98</v>
      </c>
      <c r="G14" s="8" t="s">
        <v>210</v>
      </c>
      <c r="H14" s="8" t="s">
        <v>211</v>
      </c>
      <c r="I14" s="10">
        <v>1690000</v>
      </c>
      <c r="J14" s="10">
        <v>1690000</v>
      </c>
      <c r="K14" s="10">
        <v>1690000</v>
      </c>
      <c r="L14" s="10"/>
      <c r="M14" s="10"/>
      <c r="N14" s="10"/>
      <c r="O14" s="10"/>
      <c r="P14" s="22"/>
      <c r="Q14" s="10"/>
      <c r="R14" s="10"/>
      <c r="S14" s="10"/>
      <c r="T14" s="10"/>
      <c r="U14" s="10"/>
      <c r="V14" s="10"/>
      <c r="W14" s="10"/>
    </row>
    <row r="15" ht="26" customHeight="1" spans="1:23">
      <c r="A15" s="22"/>
      <c r="B15" s="22"/>
      <c r="C15" s="9" t="s">
        <v>212</v>
      </c>
      <c r="D15" s="22"/>
      <c r="E15" s="22"/>
      <c r="F15" s="22"/>
      <c r="G15" s="22"/>
      <c r="H15" s="22"/>
      <c r="I15" s="10">
        <v>400000</v>
      </c>
      <c r="J15" s="10">
        <v>400000</v>
      </c>
      <c r="K15" s="10">
        <v>400000</v>
      </c>
      <c r="L15" s="10"/>
      <c r="M15" s="10"/>
      <c r="N15" s="10"/>
      <c r="O15" s="10"/>
      <c r="P15" s="22"/>
      <c r="Q15" s="10"/>
      <c r="R15" s="10"/>
      <c r="S15" s="10"/>
      <c r="T15" s="10"/>
      <c r="U15" s="10"/>
      <c r="V15" s="10"/>
      <c r="W15" s="10"/>
    </row>
    <row r="16" ht="27" customHeight="1" spans="1:23">
      <c r="A16" s="8" t="s">
        <v>206</v>
      </c>
      <c r="B16" s="8" t="s">
        <v>213</v>
      </c>
      <c r="C16" s="9" t="s">
        <v>212</v>
      </c>
      <c r="D16" s="8" t="s">
        <v>56</v>
      </c>
      <c r="E16" s="8" t="s">
        <v>99</v>
      </c>
      <c r="F16" s="8" t="s">
        <v>98</v>
      </c>
      <c r="G16" s="8" t="s">
        <v>214</v>
      </c>
      <c r="H16" s="8" t="s">
        <v>215</v>
      </c>
      <c r="I16" s="10">
        <v>400000</v>
      </c>
      <c r="J16" s="10">
        <v>400000</v>
      </c>
      <c r="K16" s="10">
        <v>400000</v>
      </c>
      <c r="L16" s="10"/>
      <c r="M16" s="10"/>
      <c r="N16" s="10"/>
      <c r="O16" s="10"/>
      <c r="P16" s="22"/>
      <c r="Q16" s="10"/>
      <c r="R16" s="10"/>
      <c r="S16" s="10"/>
      <c r="T16" s="10"/>
      <c r="U16" s="10"/>
      <c r="V16" s="10"/>
      <c r="W16" s="10"/>
    </row>
    <row r="17" ht="27" customHeight="1" spans="1:23">
      <c r="A17" s="22"/>
      <c r="B17" s="22"/>
      <c r="C17" s="9" t="s">
        <v>216</v>
      </c>
      <c r="D17" s="22"/>
      <c r="E17" s="22"/>
      <c r="F17" s="22"/>
      <c r="G17" s="22"/>
      <c r="H17" s="22"/>
      <c r="I17" s="10">
        <v>150000</v>
      </c>
      <c r="J17" s="10">
        <v>150000</v>
      </c>
      <c r="K17" s="10">
        <v>150000</v>
      </c>
      <c r="L17" s="10"/>
      <c r="M17" s="10"/>
      <c r="N17" s="10"/>
      <c r="O17" s="10"/>
      <c r="P17" s="22"/>
      <c r="Q17" s="10"/>
      <c r="R17" s="10"/>
      <c r="S17" s="10"/>
      <c r="T17" s="10"/>
      <c r="U17" s="10"/>
      <c r="V17" s="10"/>
      <c r="W17" s="10"/>
    </row>
    <row r="18" ht="27" customHeight="1" spans="1:23">
      <c r="A18" s="8" t="s">
        <v>203</v>
      </c>
      <c r="B18" s="8" t="s">
        <v>217</v>
      </c>
      <c r="C18" s="9" t="s">
        <v>216</v>
      </c>
      <c r="D18" s="8" t="s">
        <v>56</v>
      </c>
      <c r="E18" s="8" t="s">
        <v>95</v>
      </c>
      <c r="F18" s="8" t="s">
        <v>96</v>
      </c>
      <c r="G18" s="8" t="s">
        <v>210</v>
      </c>
      <c r="H18" s="8" t="s">
        <v>211</v>
      </c>
      <c r="I18" s="10">
        <v>150000</v>
      </c>
      <c r="J18" s="10">
        <v>150000</v>
      </c>
      <c r="K18" s="10">
        <v>150000</v>
      </c>
      <c r="L18" s="10"/>
      <c r="M18" s="10"/>
      <c r="N18" s="10"/>
      <c r="O18" s="10"/>
      <c r="P18" s="22"/>
      <c r="Q18" s="10"/>
      <c r="R18" s="10"/>
      <c r="S18" s="10"/>
      <c r="T18" s="10"/>
      <c r="U18" s="10"/>
      <c r="V18" s="10"/>
      <c r="W18" s="10"/>
    </row>
    <row r="19" ht="27" customHeight="1" spans="1:23">
      <c r="A19" s="22"/>
      <c r="B19" s="22"/>
      <c r="C19" s="9" t="s">
        <v>218</v>
      </c>
      <c r="D19" s="22"/>
      <c r="E19" s="22"/>
      <c r="F19" s="22"/>
      <c r="G19" s="22"/>
      <c r="H19" s="22"/>
      <c r="I19" s="10">
        <v>1650000</v>
      </c>
      <c r="J19" s="10">
        <v>1650000</v>
      </c>
      <c r="K19" s="10">
        <v>1650000</v>
      </c>
      <c r="L19" s="10"/>
      <c r="M19" s="10"/>
      <c r="N19" s="10"/>
      <c r="O19" s="10"/>
      <c r="P19" s="22"/>
      <c r="Q19" s="10"/>
      <c r="R19" s="10"/>
      <c r="S19" s="10"/>
      <c r="T19" s="10"/>
      <c r="U19" s="10"/>
      <c r="V19" s="10"/>
      <c r="W19" s="10"/>
    </row>
    <row r="20" ht="25" customHeight="1" spans="1:23">
      <c r="A20" s="8" t="s">
        <v>203</v>
      </c>
      <c r="B20" s="8" t="s">
        <v>219</v>
      </c>
      <c r="C20" s="9" t="s">
        <v>218</v>
      </c>
      <c r="D20" s="8" t="s">
        <v>56</v>
      </c>
      <c r="E20" s="8" t="s">
        <v>99</v>
      </c>
      <c r="F20" s="8" t="s">
        <v>98</v>
      </c>
      <c r="G20" s="8" t="s">
        <v>210</v>
      </c>
      <c r="H20" s="8" t="s">
        <v>211</v>
      </c>
      <c r="I20" s="10">
        <v>1650000</v>
      </c>
      <c r="J20" s="10">
        <v>1650000</v>
      </c>
      <c r="K20" s="10">
        <v>1650000</v>
      </c>
      <c r="L20" s="10"/>
      <c r="M20" s="10"/>
      <c r="N20" s="10"/>
      <c r="O20" s="10"/>
      <c r="P20" s="22"/>
      <c r="Q20" s="10"/>
      <c r="R20" s="10"/>
      <c r="S20" s="10"/>
      <c r="T20" s="10"/>
      <c r="U20" s="10"/>
      <c r="V20" s="10"/>
      <c r="W20" s="10"/>
    </row>
    <row r="21" ht="18.75" customHeight="1" spans="1:23">
      <c r="A21" s="22"/>
      <c r="B21" s="22"/>
      <c r="C21" s="9" t="s">
        <v>220</v>
      </c>
      <c r="D21" s="22"/>
      <c r="E21" s="22"/>
      <c r="F21" s="22"/>
      <c r="G21" s="22"/>
      <c r="H21" s="22"/>
      <c r="I21" s="10">
        <v>1800000</v>
      </c>
      <c r="J21" s="10">
        <v>1800000</v>
      </c>
      <c r="K21" s="10">
        <v>1800000</v>
      </c>
      <c r="L21" s="10"/>
      <c r="M21" s="10"/>
      <c r="N21" s="10"/>
      <c r="O21" s="10"/>
      <c r="P21" s="22"/>
      <c r="Q21" s="10"/>
      <c r="R21" s="10"/>
      <c r="S21" s="10"/>
      <c r="T21" s="10"/>
      <c r="U21" s="10"/>
      <c r="V21" s="10"/>
      <c r="W21" s="10"/>
    </row>
    <row r="22" ht="18.75" customHeight="1" spans="1:23">
      <c r="A22" s="8" t="s">
        <v>203</v>
      </c>
      <c r="B22" s="8" t="s">
        <v>221</v>
      </c>
      <c r="C22" s="9" t="s">
        <v>220</v>
      </c>
      <c r="D22" s="8" t="s">
        <v>56</v>
      </c>
      <c r="E22" s="8" t="s">
        <v>99</v>
      </c>
      <c r="F22" s="8" t="s">
        <v>98</v>
      </c>
      <c r="G22" s="8" t="s">
        <v>210</v>
      </c>
      <c r="H22" s="8" t="s">
        <v>211</v>
      </c>
      <c r="I22" s="10">
        <v>1800000</v>
      </c>
      <c r="J22" s="10">
        <v>1800000</v>
      </c>
      <c r="K22" s="10">
        <v>1800000</v>
      </c>
      <c r="L22" s="10"/>
      <c r="M22" s="10"/>
      <c r="N22" s="10"/>
      <c r="O22" s="10"/>
      <c r="P22" s="22"/>
      <c r="Q22" s="10"/>
      <c r="R22" s="10"/>
      <c r="S22" s="10"/>
      <c r="T22" s="10"/>
      <c r="U22" s="10"/>
      <c r="V22" s="10"/>
      <c r="W22" s="10"/>
    </row>
    <row r="23" ht="27" customHeight="1" spans="1:23">
      <c r="A23" s="22"/>
      <c r="B23" s="22"/>
      <c r="C23" s="9" t="s">
        <v>222</v>
      </c>
      <c r="D23" s="22"/>
      <c r="E23" s="22"/>
      <c r="F23" s="22"/>
      <c r="G23" s="22"/>
      <c r="H23" s="22"/>
      <c r="I23" s="10">
        <v>250000</v>
      </c>
      <c r="J23" s="10">
        <v>250000</v>
      </c>
      <c r="K23" s="10">
        <v>250000</v>
      </c>
      <c r="L23" s="10"/>
      <c r="M23" s="10"/>
      <c r="N23" s="10"/>
      <c r="O23" s="10"/>
      <c r="P23" s="22"/>
      <c r="Q23" s="10"/>
      <c r="R23" s="10"/>
      <c r="S23" s="10"/>
      <c r="T23" s="10"/>
      <c r="U23" s="10"/>
      <c r="V23" s="10"/>
      <c r="W23" s="10"/>
    </row>
    <row r="24" ht="27" customHeight="1" spans="1:23">
      <c r="A24" s="8" t="s">
        <v>203</v>
      </c>
      <c r="B24" s="8" t="s">
        <v>223</v>
      </c>
      <c r="C24" s="9" t="s">
        <v>222</v>
      </c>
      <c r="D24" s="8" t="s">
        <v>56</v>
      </c>
      <c r="E24" s="8" t="s">
        <v>99</v>
      </c>
      <c r="F24" s="8" t="s">
        <v>98</v>
      </c>
      <c r="G24" s="8" t="s">
        <v>210</v>
      </c>
      <c r="H24" s="8" t="s">
        <v>211</v>
      </c>
      <c r="I24" s="10">
        <v>250000</v>
      </c>
      <c r="J24" s="10">
        <v>250000</v>
      </c>
      <c r="K24" s="10">
        <v>250000</v>
      </c>
      <c r="L24" s="10"/>
      <c r="M24" s="10"/>
      <c r="N24" s="10"/>
      <c r="O24" s="10"/>
      <c r="P24" s="22"/>
      <c r="Q24" s="10"/>
      <c r="R24" s="10"/>
      <c r="S24" s="10"/>
      <c r="T24" s="10"/>
      <c r="U24" s="10"/>
      <c r="V24" s="10"/>
      <c r="W24" s="10"/>
    </row>
    <row r="25" ht="18.75" customHeight="1" spans="1:23">
      <c r="A25" s="11" t="s">
        <v>32</v>
      </c>
      <c r="B25" s="11"/>
      <c r="C25" s="11"/>
      <c r="D25" s="11"/>
      <c r="E25" s="11"/>
      <c r="F25" s="11"/>
      <c r="G25" s="11"/>
      <c r="H25" s="11"/>
      <c r="I25" s="10">
        <v>6000000</v>
      </c>
      <c r="J25" s="10">
        <v>6000000</v>
      </c>
      <c r="K25" s="10">
        <v>6000000</v>
      </c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</row>
  </sheetData>
  <mergeCells count="28">
    <mergeCell ref="A2:W2"/>
    <mergeCell ref="A3:H3"/>
    <mergeCell ref="J4:M4"/>
    <mergeCell ref="N4:P4"/>
    <mergeCell ref="R4:W4"/>
    <mergeCell ref="A25:H25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ageMargins left="0.357638888888889" right="0.357638888888889" top="1" bottom="1" header="0.5" footer="0.5"/>
  <pageSetup paperSize="1" scale="50" pageOrder="overThenDown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62"/>
  <sheetViews>
    <sheetView showZeros="0" workbookViewId="0">
      <selection activeCell="D21" sqref="D21"/>
    </sheetView>
  </sheetViews>
  <sheetFormatPr defaultColWidth="8.85" defaultRowHeight="15" customHeight="1"/>
  <cols>
    <col min="1" max="1" width="52.5916666666667" customWidth="1"/>
    <col min="2" max="2" width="57.125" customWidth="1"/>
    <col min="3" max="3" width="11.125" customWidth="1"/>
    <col min="4" max="4" width="12.75" customWidth="1"/>
    <col min="5" max="5" width="22.5" customWidth="1"/>
    <col min="6" max="8" width="10" customWidth="1"/>
    <col min="9" max="9" width="13.7" customWidth="1"/>
    <col min="10" max="10" width="54.95" customWidth="1"/>
  </cols>
  <sheetData>
    <row r="1" customHeight="1" spans="1:10">
      <c r="A1" s="19" t="s">
        <v>224</v>
      </c>
      <c r="B1" s="19"/>
      <c r="C1" s="19"/>
      <c r="D1" s="19"/>
      <c r="E1" s="19"/>
      <c r="F1" s="19"/>
      <c r="G1" s="19"/>
      <c r="H1" s="19"/>
      <c r="I1" s="19"/>
      <c r="J1" s="19"/>
    </row>
    <row r="2" ht="34.5" spans="1:10">
      <c r="A2" s="28" t="s">
        <v>225</v>
      </c>
      <c r="B2" s="28"/>
      <c r="C2" s="28"/>
      <c r="D2" s="28"/>
      <c r="E2" s="28"/>
      <c r="F2" s="28"/>
      <c r="G2" s="28"/>
      <c r="H2" s="28"/>
      <c r="I2" s="28"/>
      <c r="J2" s="28"/>
    </row>
    <row r="3" ht="13.5" spans="1:10">
      <c r="A3" s="18" t="str">
        <f>"单位名称："&amp;"易门县园林绿化管理所"</f>
        <v>单位名称：易门县园林绿化管理所</v>
      </c>
      <c r="B3" s="18"/>
      <c r="C3" s="18"/>
      <c r="D3" s="18"/>
      <c r="E3" s="18"/>
      <c r="F3" s="18"/>
      <c r="G3" s="18"/>
      <c r="H3" s="18"/>
      <c r="I3" s="18"/>
      <c r="J3" s="18"/>
    </row>
    <row r="4" ht="13.5" spans="1:10">
      <c r="A4" s="29" t="s">
        <v>226</v>
      </c>
      <c r="B4" s="29" t="s">
        <v>227</v>
      </c>
      <c r="C4" s="29" t="s">
        <v>228</v>
      </c>
      <c r="D4" s="29" t="s">
        <v>229</v>
      </c>
      <c r="E4" s="29" t="s">
        <v>230</v>
      </c>
      <c r="F4" s="29" t="s">
        <v>231</v>
      </c>
      <c r="G4" s="29" t="s">
        <v>232</v>
      </c>
      <c r="H4" s="29" t="s">
        <v>233</v>
      </c>
      <c r="I4" s="29" t="s">
        <v>234</v>
      </c>
      <c r="J4" s="29" t="s">
        <v>235</v>
      </c>
    </row>
    <row r="5" ht="13.5" spans="1:10">
      <c r="A5" s="29"/>
      <c r="B5" s="29"/>
      <c r="C5" s="29"/>
      <c r="D5" s="29"/>
      <c r="E5" s="29"/>
      <c r="F5" s="29"/>
      <c r="G5" s="29"/>
      <c r="H5" s="29"/>
      <c r="I5" s="29"/>
      <c r="J5" s="29"/>
    </row>
    <row r="6" ht="13.5" spans="1:10">
      <c r="A6" s="31">
        <v>1</v>
      </c>
      <c r="B6" s="31">
        <v>2</v>
      </c>
      <c r="C6" s="31">
        <v>3</v>
      </c>
      <c r="D6" s="31">
        <v>4</v>
      </c>
      <c r="E6" s="31">
        <v>5</v>
      </c>
      <c r="F6" s="31">
        <v>6</v>
      </c>
      <c r="G6" s="31">
        <v>7</v>
      </c>
      <c r="H6" s="31">
        <v>8</v>
      </c>
      <c r="I6" s="31">
        <v>9</v>
      </c>
      <c r="J6" s="31">
        <v>10</v>
      </c>
    </row>
    <row r="7" ht="13.5" spans="1:10">
      <c r="A7" s="22" t="s">
        <v>56</v>
      </c>
      <c r="B7" s="22"/>
      <c r="C7" s="22"/>
      <c r="E7" s="37"/>
      <c r="F7" s="37"/>
      <c r="G7" s="37"/>
      <c r="H7" s="37"/>
      <c r="I7" s="37"/>
      <c r="J7" s="37"/>
    </row>
    <row r="8" ht="33.75" spans="1:10">
      <c r="A8" s="46" t="s">
        <v>218</v>
      </c>
      <c r="B8" s="22" t="s">
        <v>236</v>
      </c>
      <c r="C8" s="23"/>
      <c r="D8" s="23"/>
      <c r="E8" s="37"/>
      <c r="F8" s="37"/>
      <c r="G8" s="37"/>
      <c r="H8" s="37"/>
      <c r="I8" s="37"/>
      <c r="J8" s="37"/>
    </row>
    <row r="9" ht="13.5" spans="1:10">
      <c r="A9" s="22"/>
      <c r="B9" s="22"/>
      <c r="C9" s="22" t="s">
        <v>237</v>
      </c>
      <c r="D9" s="47" t="s">
        <v>238</v>
      </c>
      <c r="E9" s="48" t="s">
        <v>239</v>
      </c>
      <c r="F9" s="38" t="s">
        <v>240</v>
      </c>
      <c r="G9" s="23" t="s">
        <v>241</v>
      </c>
      <c r="H9" s="38" t="s">
        <v>242</v>
      </c>
      <c r="I9" s="38" t="s">
        <v>243</v>
      </c>
      <c r="J9" s="48" t="s">
        <v>244</v>
      </c>
    </row>
    <row r="10" ht="13.5" spans="1:10">
      <c r="A10" s="22"/>
      <c r="B10" s="22"/>
      <c r="C10" s="22" t="s">
        <v>237</v>
      </c>
      <c r="D10" s="47" t="s">
        <v>238</v>
      </c>
      <c r="E10" s="48" t="s">
        <v>245</v>
      </c>
      <c r="F10" s="38" t="s">
        <v>240</v>
      </c>
      <c r="G10" s="23" t="s">
        <v>50</v>
      </c>
      <c r="H10" s="38" t="s">
        <v>246</v>
      </c>
      <c r="I10" s="38" t="s">
        <v>243</v>
      </c>
      <c r="J10" s="48" t="s">
        <v>247</v>
      </c>
    </row>
    <row r="11" ht="13.5" spans="1:10">
      <c r="A11" s="22"/>
      <c r="B11" s="22"/>
      <c r="C11" s="22" t="s">
        <v>237</v>
      </c>
      <c r="D11" s="47" t="s">
        <v>238</v>
      </c>
      <c r="E11" s="48" t="s">
        <v>248</v>
      </c>
      <c r="F11" s="38" t="s">
        <v>240</v>
      </c>
      <c r="G11" s="23" t="s">
        <v>48</v>
      </c>
      <c r="H11" s="38" t="s">
        <v>246</v>
      </c>
      <c r="I11" s="38" t="s">
        <v>243</v>
      </c>
      <c r="J11" s="48" t="s">
        <v>249</v>
      </c>
    </row>
    <row r="12" ht="13.5" spans="1:10">
      <c r="A12" s="22"/>
      <c r="B12" s="22"/>
      <c r="C12" s="22" t="s">
        <v>237</v>
      </c>
      <c r="D12" s="47" t="s">
        <v>250</v>
      </c>
      <c r="E12" s="48" t="s">
        <v>251</v>
      </c>
      <c r="F12" s="38" t="s">
        <v>252</v>
      </c>
      <c r="G12" s="23" t="s">
        <v>253</v>
      </c>
      <c r="H12" s="38" t="s">
        <v>254</v>
      </c>
      <c r="I12" s="38" t="s">
        <v>243</v>
      </c>
      <c r="J12" s="48" t="s">
        <v>255</v>
      </c>
    </row>
    <row r="13" ht="13.5" spans="1:10">
      <c r="A13" s="22"/>
      <c r="B13" s="22"/>
      <c r="C13" s="22" t="s">
        <v>237</v>
      </c>
      <c r="D13" s="47" t="s">
        <v>250</v>
      </c>
      <c r="E13" s="48" t="s">
        <v>256</v>
      </c>
      <c r="F13" s="38" t="s">
        <v>252</v>
      </c>
      <c r="G13" s="23" t="s">
        <v>253</v>
      </c>
      <c r="H13" s="38" t="s">
        <v>254</v>
      </c>
      <c r="I13" s="38" t="s">
        <v>243</v>
      </c>
      <c r="J13" s="48" t="s">
        <v>257</v>
      </c>
    </row>
    <row r="14" ht="13.5" spans="1:10">
      <c r="A14" s="22"/>
      <c r="B14" s="22"/>
      <c r="C14" s="22" t="s">
        <v>258</v>
      </c>
      <c r="D14" s="47" t="s">
        <v>259</v>
      </c>
      <c r="E14" s="48" t="s">
        <v>260</v>
      </c>
      <c r="F14" s="38" t="s">
        <v>252</v>
      </c>
      <c r="G14" s="23" t="s">
        <v>261</v>
      </c>
      <c r="H14" s="38"/>
      <c r="I14" s="38" t="s">
        <v>262</v>
      </c>
      <c r="J14" s="48" t="s">
        <v>263</v>
      </c>
    </row>
    <row r="15" ht="13.5" spans="1:10">
      <c r="A15" s="22"/>
      <c r="B15" s="22"/>
      <c r="C15" s="22" t="s">
        <v>258</v>
      </c>
      <c r="D15" s="47" t="s">
        <v>259</v>
      </c>
      <c r="E15" s="48" t="s">
        <v>264</v>
      </c>
      <c r="F15" s="38" t="s">
        <v>252</v>
      </c>
      <c r="G15" s="23" t="s">
        <v>261</v>
      </c>
      <c r="H15" s="38"/>
      <c r="I15" s="38" t="s">
        <v>262</v>
      </c>
      <c r="J15" s="48" t="s">
        <v>265</v>
      </c>
    </row>
    <row r="16" ht="13.5" spans="1:10">
      <c r="A16" s="22"/>
      <c r="B16" s="22"/>
      <c r="C16" s="22" t="s">
        <v>266</v>
      </c>
      <c r="D16" s="47" t="s">
        <v>267</v>
      </c>
      <c r="E16" s="48" t="s">
        <v>268</v>
      </c>
      <c r="F16" s="38" t="s">
        <v>252</v>
      </c>
      <c r="G16" s="23" t="s">
        <v>253</v>
      </c>
      <c r="H16" s="38" t="s">
        <v>254</v>
      </c>
      <c r="I16" s="38" t="s">
        <v>243</v>
      </c>
      <c r="J16" s="48" t="s">
        <v>269</v>
      </c>
    </row>
    <row r="17" ht="13.5" spans="1:10">
      <c r="A17" s="46" t="s">
        <v>202</v>
      </c>
      <c r="B17" s="22" t="s">
        <v>270</v>
      </c>
      <c r="C17" s="22"/>
      <c r="D17" s="22"/>
      <c r="E17" s="22"/>
      <c r="F17" s="22"/>
      <c r="G17" s="22"/>
      <c r="H17" s="22"/>
      <c r="I17" s="22"/>
      <c r="J17" s="22"/>
    </row>
    <row r="18" ht="13.5" spans="1:10">
      <c r="A18" s="22"/>
      <c r="B18" s="22"/>
      <c r="C18" s="22" t="s">
        <v>237</v>
      </c>
      <c r="D18" s="47" t="s">
        <v>238</v>
      </c>
      <c r="E18" s="48" t="s">
        <v>271</v>
      </c>
      <c r="F18" s="38" t="s">
        <v>252</v>
      </c>
      <c r="G18" s="23" t="s">
        <v>253</v>
      </c>
      <c r="H18" s="38" t="s">
        <v>272</v>
      </c>
      <c r="I18" s="38" t="s">
        <v>243</v>
      </c>
      <c r="J18" s="48" t="s">
        <v>273</v>
      </c>
    </row>
    <row r="19" ht="13.5" spans="1:10">
      <c r="A19" s="22"/>
      <c r="B19" s="22"/>
      <c r="C19" s="22" t="s">
        <v>237</v>
      </c>
      <c r="D19" s="47" t="s">
        <v>250</v>
      </c>
      <c r="E19" s="48" t="s">
        <v>274</v>
      </c>
      <c r="F19" s="38" t="s">
        <v>252</v>
      </c>
      <c r="G19" s="23" t="s">
        <v>253</v>
      </c>
      <c r="H19" s="38" t="s">
        <v>254</v>
      </c>
      <c r="I19" s="38" t="s">
        <v>243</v>
      </c>
      <c r="J19" s="48" t="s">
        <v>275</v>
      </c>
    </row>
    <row r="20" ht="13.5" spans="1:10">
      <c r="A20" s="22"/>
      <c r="B20" s="22"/>
      <c r="C20" s="22" t="s">
        <v>258</v>
      </c>
      <c r="D20" s="47" t="s">
        <v>276</v>
      </c>
      <c r="E20" s="48" t="s">
        <v>277</v>
      </c>
      <c r="F20" s="38" t="s">
        <v>252</v>
      </c>
      <c r="G20" s="23" t="s">
        <v>253</v>
      </c>
      <c r="H20" s="38" t="s">
        <v>254</v>
      </c>
      <c r="I20" s="38" t="s">
        <v>243</v>
      </c>
      <c r="J20" s="48" t="s">
        <v>278</v>
      </c>
    </row>
    <row r="21" ht="13.5" spans="1:10">
      <c r="A21" s="22"/>
      <c r="B21" s="22"/>
      <c r="C21" s="22" t="s">
        <v>258</v>
      </c>
      <c r="D21" s="47" t="s">
        <v>259</v>
      </c>
      <c r="E21" s="48" t="s">
        <v>279</v>
      </c>
      <c r="F21" s="38" t="s">
        <v>252</v>
      </c>
      <c r="G21" s="23" t="s">
        <v>261</v>
      </c>
      <c r="H21" s="38"/>
      <c r="I21" s="38" t="s">
        <v>262</v>
      </c>
      <c r="J21" s="48" t="s">
        <v>280</v>
      </c>
    </row>
    <row r="22" ht="13.5" spans="1:10">
      <c r="A22" s="22"/>
      <c r="B22" s="22"/>
      <c r="C22" s="22" t="s">
        <v>266</v>
      </c>
      <c r="D22" s="47" t="s">
        <v>267</v>
      </c>
      <c r="E22" s="48" t="s">
        <v>281</v>
      </c>
      <c r="F22" s="38" t="s">
        <v>252</v>
      </c>
      <c r="G22" s="23" t="s">
        <v>253</v>
      </c>
      <c r="H22" s="38" t="s">
        <v>254</v>
      </c>
      <c r="I22" s="38" t="s">
        <v>243</v>
      </c>
      <c r="J22" s="48" t="s">
        <v>282</v>
      </c>
    </row>
    <row r="23" ht="33.75" spans="1:10">
      <c r="A23" s="46" t="s">
        <v>220</v>
      </c>
      <c r="B23" s="22" t="s">
        <v>283</v>
      </c>
      <c r="C23" s="22"/>
      <c r="D23" s="22"/>
      <c r="E23" s="22"/>
      <c r="F23" s="22"/>
      <c r="G23" s="22"/>
      <c r="H23" s="22"/>
      <c r="I23" s="22"/>
      <c r="J23" s="22"/>
    </row>
    <row r="24" ht="13.5" spans="1:10">
      <c r="A24" s="22"/>
      <c r="B24" s="22"/>
      <c r="C24" s="22" t="s">
        <v>237</v>
      </c>
      <c r="D24" s="47" t="s">
        <v>238</v>
      </c>
      <c r="E24" s="48" t="s">
        <v>284</v>
      </c>
      <c r="F24" s="38" t="s">
        <v>240</v>
      </c>
      <c r="G24" s="23" t="s">
        <v>285</v>
      </c>
      <c r="H24" s="38" t="s">
        <v>246</v>
      </c>
      <c r="I24" s="38" t="s">
        <v>243</v>
      </c>
      <c r="J24" s="48" t="s">
        <v>286</v>
      </c>
    </row>
    <row r="25" ht="13.5" spans="1:10">
      <c r="A25" s="22"/>
      <c r="B25" s="22"/>
      <c r="C25" s="22" t="s">
        <v>237</v>
      </c>
      <c r="D25" s="47" t="s">
        <v>238</v>
      </c>
      <c r="E25" s="48" t="s">
        <v>239</v>
      </c>
      <c r="F25" s="38" t="s">
        <v>240</v>
      </c>
      <c r="G25" s="23" t="s">
        <v>287</v>
      </c>
      <c r="H25" s="38" t="s">
        <v>242</v>
      </c>
      <c r="I25" s="38" t="s">
        <v>243</v>
      </c>
      <c r="J25" s="48" t="s">
        <v>244</v>
      </c>
    </row>
    <row r="26" ht="22.5" spans="1:10">
      <c r="A26" s="22"/>
      <c r="B26" s="22"/>
      <c r="C26" s="22" t="s">
        <v>237</v>
      </c>
      <c r="D26" s="47" t="s">
        <v>238</v>
      </c>
      <c r="E26" s="48" t="s">
        <v>288</v>
      </c>
      <c r="F26" s="38" t="s">
        <v>240</v>
      </c>
      <c r="G26" s="23" t="s">
        <v>289</v>
      </c>
      <c r="H26" s="38" t="s">
        <v>254</v>
      </c>
      <c r="I26" s="38" t="s">
        <v>243</v>
      </c>
      <c r="J26" s="48" t="s">
        <v>290</v>
      </c>
    </row>
    <row r="27" ht="13.5" spans="1:10">
      <c r="A27" s="22"/>
      <c r="B27" s="22"/>
      <c r="C27" s="22" t="s">
        <v>237</v>
      </c>
      <c r="D27" s="47" t="s">
        <v>250</v>
      </c>
      <c r="E27" s="48" t="s">
        <v>251</v>
      </c>
      <c r="F27" s="38" t="s">
        <v>240</v>
      </c>
      <c r="G27" s="23" t="s">
        <v>289</v>
      </c>
      <c r="H27" s="38" t="s">
        <v>254</v>
      </c>
      <c r="I27" s="38" t="s">
        <v>243</v>
      </c>
      <c r="J27" s="48" t="s">
        <v>255</v>
      </c>
    </row>
    <row r="28" ht="22.5" spans="1:10">
      <c r="A28" s="22"/>
      <c r="B28" s="22"/>
      <c r="C28" s="22" t="s">
        <v>258</v>
      </c>
      <c r="D28" s="47" t="s">
        <v>259</v>
      </c>
      <c r="E28" s="48" t="s">
        <v>291</v>
      </c>
      <c r="F28" s="38" t="s">
        <v>252</v>
      </c>
      <c r="G28" s="23" t="s">
        <v>289</v>
      </c>
      <c r="H28" s="38" t="s">
        <v>254</v>
      </c>
      <c r="I28" s="38" t="s">
        <v>243</v>
      </c>
      <c r="J28" s="48" t="s">
        <v>292</v>
      </c>
    </row>
    <row r="29" ht="13.5" spans="1:10">
      <c r="A29" s="22"/>
      <c r="B29" s="22"/>
      <c r="C29" s="22" t="s">
        <v>266</v>
      </c>
      <c r="D29" s="47" t="s">
        <v>267</v>
      </c>
      <c r="E29" s="48" t="s">
        <v>268</v>
      </c>
      <c r="F29" s="38" t="s">
        <v>240</v>
      </c>
      <c r="G29" s="23" t="s">
        <v>289</v>
      </c>
      <c r="H29" s="38" t="s">
        <v>254</v>
      </c>
      <c r="I29" s="38" t="s">
        <v>243</v>
      </c>
      <c r="J29" s="48" t="s">
        <v>293</v>
      </c>
    </row>
    <row r="30" ht="22.5" spans="1:10">
      <c r="A30" s="46" t="s">
        <v>205</v>
      </c>
      <c r="B30" s="22" t="s">
        <v>294</v>
      </c>
      <c r="C30" s="22"/>
      <c r="D30" s="22"/>
      <c r="E30" s="22"/>
      <c r="F30" s="22"/>
      <c r="G30" s="22"/>
      <c r="H30" s="22"/>
      <c r="I30" s="22"/>
      <c r="J30" s="22"/>
    </row>
    <row r="31" ht="13.5" spans="1:10">
      <c r="A31" s="22"/>
      <c r="B31" s="22"/>
      <c r="C31" s="22" t="s">
        <v>237</v>
      </c>
      <c r="D31" s="47" t="s">
        <v>238</v>
      </c>
      <c r="E31" s="48" t="s">
        <v>295</v>
      </c>
      <c r="F31" s="38" t="s">
        <v>240</v>
      </c>
      <c r="G31" s="23" t="s">
        <v>296</v>
      </c>
      <c r="H31" s="38" t="s">
        <v>297</v>
      </c>
      <c r="I31" s="38" t="s">
        <v>243</v>
      </c>
      <c r="J31" s="48" t="s">
        <v>298</v>
      </c>
    </row>
    <row r="32" ht="13.5" spans="1:10">
      <c r="A32" s="22"/>
      <c r="B32" s="22"/>
      <c r="C32" s="22" t="s">
        <v>237</v>
      </c>
      <c r="D32" s="47" t="s">
        <v>250</v>
      </c>
      <c r="E32" s="48" t="s">
        <v>299</v>
      </c>
      <c r="F32" s="38" t="s">
        <v>252</v>
      </c>
      <c r="G32" s="23" t="s">
        <v>253</v>
      </c>
      <c r="H32" s="38" t="s">
        <v>254</v>
      </c>
      <c r="I32" s="38" t="s">
        <v>243</v>
      </c>
      <c r="J32" s="48" t="s">
        <v>300</v>
      </c>
    </row>
    <row r="33" ht="13.5" spans="1:10">
      <c r="A33" s="22"/>
      <c r="B33" s="22"/>
      <c r="C33" s="22" t="s">
        <v>237</v>
      </c>
      <c r="D33" s="47" t="s">
        <v>301</v>
      </c>
      <c r="E33" s="48" t="s">
        <v>302</v>
      </c>
      <c r="F33" s="38" t="s">
        <v>252</v>
      </c>
      <c r="G33" s="23" t="s">
        <v>253</v>
      </c>
      <c r="H33" s="38" t="s">
        <v>254</v>
      </c>
      <c r="I33" s="38" t="s">
        <v>243</v>
      </c>
      <c r="J33" s="48" t="s">
        <v>303</v>
      </c>
    </row>
    <row r="34" ht="13.5" spans="1:10">
      <c r="A34" s="22"/>
      <c r="B34" s="22"/>
      <c r="C34" s="22" t="s">
        <v>258</v>
      </c>
      <c r="D34" s="47" t="s">
        <v>259</v>
      </c>
      <c r="E34" s="48" t="s">
        <v>304</v>
      </c>
      <c r="F34" s="38" t="s">
        <v>252</v>
      </c>
      <c r="G34" s="23" t="s">
        <v>261</v>
      </c>
      <c r="H34" s="38"/>
      <c r="I34" s="38" t="s">
        <v>262</v>
      </c>
      <c r="J34" s="48" t="s">
        <v>305</v>
      </c>
    </row>
    <row r="35" ht="13.5" spans="1:10">
      <c r="A35" s="22"/>
      <c r="B35" s="22"/>
      <c r="C35" s="22" t="s">
        <v>266</v>
      </c>
      <c r="D35" s="47" t="s">
        <v>267</v>
      </c>
      <c r="E35" s="48" t="s">
        <v>268</v>
      </c>
      <c r="F35" s="38" t="s">
        <v>252</v>
      </c>
      <c r="G35" s="23" t="s">
        <v>253</v>
      </c>
      <c r="H35" s="38" t="s">
        <v>254</v>
      </c>
      <c r="I35" s="38" t="s">
        <v>243</v>
      </c>
      <c r="J35" s="48" t="s">
        <v>306</v>
      </c>
    </row>
    <row r="36" ht="33.75" spans="1:10">
      <c r="A36" s="46" t="s">
        <v>216</v>
      </c>
      <c r="B36" s="22" t="s">
        <v>307</v>
      </c>
      <c r="C36" s="22"/>
      <c r="D36" s="22"/>
      <c r="E36" s="22"/>
      <c r="F36" s="22"/>
      <c r="G36" s="22"/>
      <c r="H36" s="22"/>
      <c r="I36" s="22"/>
      <c r="J36" s="22"/>
    </row>
    <row r="37" ht="13.5" spans="1:10">
      <c r="A37" s="22"/>
      <c r="B37" s="22"/>
      <c r="C37" s="22" t="s">
        <v>237</v>
      </c>
      <c r="D37" s="47" t="s">
        <v>238</v>
      </c>
      <c r="E37" s="48" t="s">
        <v>284</v>
      </c>
      <c r="F37" s="38" t="s">
        <v>240</v>
      </c>
      <c r="G37" s="23" t="s">
        <v>253</v>
      </c>
      <c r="H37" s="38" t="s">
        <v>246</v>
      </c>
      <c r="I37" s="38" t="s">
        <v>243</v>
      </c>
      <c r="J37" s="48" t="s">
        <v>286</v>
      </c>
    </row>
    <row r="38" ht="22.5" spans="1:10">
      <c r="A38" s="22"/>
      <c r="B38" s="22"/>
      <c r="C38" s="22" t="s">
        <v>237</v>
      </c>
      <c r="D38" s="47" t="s">
        <v>250</v>
      </c>
      <c r="E38" s="48" t="s">
        <v>308</v>
      </c>
      <c r="F38" s="38" t="s">
        <v>240</v>
      </c>
      <c r="G38" s="23" t="s">
        <v>309</v>
      </c>
      <c r="H38" s="38" t="s">
        <v>254</v>
      </c>
      <c r="I38" s="38" t="s">
        <v>243</v>
      </c>
      <c r="J38" s="48" t="s">
        <v>310</v>
      </c>
    </row>
    <row r="39" ht="22.5" spans="1:10">
      <c r="A39" s="22"/>
      <c r="B39" s="22"/>
      <c r="C39" s="22" t="s">
        <v>237</v>
      </c>
      <c r="D39" s="47" t="s">
        <v>301</v>
      </c>
      <c r="E39" s="48" t="s">
        <v>311</v>
      </c>
      <c r="F39" s="38" t="s">
        <v>240</v>
      </c>
      <c r="G39" s="23" t="s">
        <v>309</v>
      </c>
      <c r="H39" s="38" t="s">
        <v>254</v>
      </c>
      <c r="I39" s="38" t="s">
        <v>243</v>
      </c>
      <c r="J39" s="48" t="s">
        <v>312</v>
      </c>
    </row>
    <row r="40" ht="13.5" spans="1:10">
      <c r="A40" s="22"/>
      <c r="B40" s="22"/>
      <c r="C40" s="22" t="s">
        <v>258</v>
      </c>
      <c r="D40" s="47" t="s">
        <v>259</v>
      </c>
      <c r="E40" s="48" t="s">
        <v>313</v>
      </c>
      <c r="F40" s="38" t="s">
        <v>314</v>
      </c>
      <c r="G40" s="23" t="s">
        <v>70</v>
      </c>
      <c r="H40" s="38" t="s">
        <v>246</v>
      </c>
      <c r="I40" s="38" t="s">
        <v>243</v>
      </c>
      <c r="J40" s="48" t="s">
        <v>315</v>
      </c>
    </row>
    <row r="41" ht="13.5" spans="1:10">
      <c r="A41" s="22"/>
      <c r="B41" s="22"/>
      <c r="C41" s="22" t="s">
        <v>266</v>
      </c>
      <c r="D41" s="47" t="s">
        <v>267</v>
      </c>
      <c r="E41" s="48" t="s">
        <v>268</v>
      </c>
      <c r="F41" s="38" t="s">
        <v>240</v>
      </c>
      <c r="G41" s="23" t="s">
        <v>289</v>
      </c>
      <c r="H41" s="38" t="s">
        <v>254</v>
      </c>
      <c r="I41" s="38" t="s">
        <v>243</v>
      </c>
      <c r="J41" s="48" t="s">
        <v>293</v>
      </c>
    </row>
    <row r="42" ht="45" spans="1:10">
      <c r="A42" s="46" t="s">
        <v>212</v>
      </c>
      <c r="B42" s="22" t="s">
        <v>316</v>
      </c>
      <c r="C42" s="22"/>
      <c r="D42" s="22"/>
      <c r="E42" s="22"/>
      <c r="F42" s="22"/>
      <c r="G42" s="22"/>
      <c r="H42" s="22"/>
      <c r="I42" s="22"/>
      <c r="J42" s="22"/>
    </row>
    <row r="43" ht="13.5" spans="1:10">
      <c r="A43" s="22"/>
      <c r="B43" s="22"/>
      <c r="C43" s="22" t="s">
        <v>237</v>
      </c>
      <c r="D43" s="47" t="s">
        <v>238</v>
      </c>
      <c r="E43" s="48" t="s">
        <v>317</v>
      </c>
      <c r="F43" s="38" t="s">
        <v>240</v>
      </c>
      <c r="G43" s="23" t="s">
        <v>318</v>
      </c>
      <c r="H43" s="38" t="s">
        <v>319</v>
      </c>
      <c r="I43" s="38" t="s">
        <v>243</v>
      </c>
      <c r="J43" s="48" t="s">
        <v>320</v>
      </c>
    </row>
    <row r="44" ht="13.5" spans="1:10">
      <c r="A44" s="22"/>
      <c r="B44" s="22"/>
      <c r="C44" s="22" t="s">
        <v>237</v>
      </c>
      <c r="D44" s="47" t="s">
        <v>250</v>
      </c>
      <c r="E44" s="48" t="s">
        <v>321</v>
      </c>
      <c r="F44" s="38" t="s">
        <v>252</v>
      </c>
      <c r="G44" s="23" t="s">
        <v>253</v>
      </c>
      <c r="H44" s="38" t="s">
        <v>254</v>
      </c>
      <c r="I44" s="38" t="s">
        <v>243</v>
      </c>
      <c r="J44" s="48" t="s">
        <v>322</v>
      </c>
    </row>
    <row r="45" ht="13.5" spans="1:10">
      <c r="A45" s="22"/>
      <c r="B45" s="22"/>
      <c r="C45" s="22" t="s">
        <v>237</v>
      </c>
      <c r="D45" s="47" t="s">
        <v>301</v>
      </c>
      <c r="E45" s="48" t="s">
        <v>323</v>
      </c>
      <c r="F45" s="38" t="s">
        <v>252</v>
      </c>
      <c r="G45" s="23" t="s">
        <v>253</v>
      </c>
      <c r="H45" s="38" t="s">
        <v>254</v>
      </c>
      <c r="I45" s="38" t="s">
        <v>243</v>
      </c>
      <c r="J45" s="48" t="s">
        <v>324</v>
      </c>
    </row>
    <row r="46" ht="13.5" spans="1:10">
      <c r="A46" s="22"/>
      <c r="B46" s="22"/>
      <c r="C46" s="22" t="s">
        <v>258</v>
      </c>
      <c r="D46" s="47" t="s">
        <v>259</v>
      </c>
      <c r="E46" s="48" t="s">
        <v>325</v>
      </c>
      <c r="F46" s="38" t="s">
        <v>252</v>
      </c>
      <c r="G46" s="23" t="s">
        <v>261</v>
      </c>
      <c r="H46" s="38"/>
      <c r="I46" s="38" t="s">
        <v>262</v>
      </c>
      <c r="J46" s="48" t="s">
        <v>326</v>
      </c>
    </row>
    <row r="47" ht="13.5" spans="1:10">
      <c r="A47" s="22"/>
      <c r="B47" s="22"/>
      <c r="C47" s="22" t="s">
        <v>266</v>
      </c>
      <c r="D47" s="47" t="s">
        <v>267</v>
      </c>
      <c r="E47" s="48" t="s">
        <v>268</v>
      </c>
      <c r="F47" s="38" t="s">
        <v>252</v>
      </c>
      <c r="G47" s="23" t="s">
        <v>253</v>
      </c>
      <c r="H47" s="38" t="s">
        <v>254</v>
      </c>
      <c r="I47" s="38" t="s">
        <v>243</v>
      </c>
      <c r="J47" s="48" t="s">
        <v>327</v>
      </c>
    </row>
    <row r="48" ht="45" spans="1:10">
      <c r="A48" s="46" t="s">
        <v>208</v>
      </c>
      <c r="B48" s="22" t="s">
        <v>328</v>
      </c>
      <c r="C48" s="22"/>
      <c r="D48" s="22"/>
      <c r="E48" s="22"/>
      <c r="F48" s="22"/>
      <c r="G48" s="22"/>
      <c r="H48" s="22"/>
      <c r="I48" s="22"/>
      <c r="J48" s="22"/>
    </row>
    <row r="49" ht="13.5" spans="1:10">
      <c r="A49" s="22"/>
      <c r="B49" s="22"/>
      <c r="C49" s="22" t="s">
        <v>237</v>
      </c>
      <c r="D49" s="47" t="s">
        <v>238</v>
      </c>
      <c r="E49" s="48" t="s">
        <v>329</v>
      </c>
      <c r="F49" s="38" t="s">
        <v>240</v>
      </c>
      <c r="G49" s="23" t="s">
        <v>330</v>
      </c>
      <c r="H49" s="38" t="s">
        <v>242</v>
      </c>
      <c r="I49" s="38" t="s">
        <v>243</v>
      </c>
      <c r="J49" s="48" t="s">
        <v>331</v>
      </c>
    </row>
    <row r="50" ht="13.5" spans="1:10">
      <c r="A50" s="22"/>
      <c r="B50" s="22"/>
      <c r="C50" s="22" t="s">
        <v>237</v>
      </c>
      <c r="D50" s="47" t="s">
        <v>238</v>
      </c>
      <c r="E50" s="48" t="s">
        <v>332</v>
      </c>
      <c r="F50" s="38" t="s">
        <v>240</v>
      </c>
      <c r="G50" s="23" t="s">
        <v>50</v>
      </c>
      <c r="H50" s="38" t="s">
        <v>246</v>
      </c>
      <c r="I50" s="38" t="s">
        <v>243</v>
      </c>
      <c r="J50" s="48" t="s">
        <v>333</v>
      </c>
    </row>
    <row r="51" ht="13.5" spans="1:10">
      <c r="A51" s="22"/>
      <c r="B51" s="22"/>
      <c r="C51" s="22" t="s">
        <v>237</v>
      </c>
      <c r="D51" s="47" t="s">
        <v>238</v>
      </c>
      <c r="E51" s="48" t="s">
        <v>248</v>
      </c>
      <c r="F51" s="38" t="s">
        <v>240</v>
      </c>
      <c r="G51" s="23" t="s">
        <v>48</v>
      </c>
      <c r="H51" s="38" t="s">
        <v>246</v>
      </c>
      <c r="I51" s="38" t="s">
        <v>243</v>
      </c>
      <c r="J51" s="48" t="s">
        <v>334</v>
      </c>
    </row>
    <row r="52" ht="13.5" spans="1:10">
      <c r="A52" s="22"/>
      <c r="B52" s="22"/>
      <c r="C52" s="22" t="s">
        <v>237</v>
      </c>
      <c r="D52" s="47" t="s">
        <v>250</v>
      </c>
      <c r="E52" s="48" t="s">
        <v>251</v>
      </c>
      <c r="F52" s="38" t="s">
        <v>252</v>
      </c>
      <c r="G52" s="23" t="s">
        <v>253</v>
      </c>
      <c r="H52" s="38" t="s">
        <v>254</v>
      </c>
      <c r="I52" s="38" t="s">
        <v>243</v>
      </c>
      <c r="J52" s="48" t="s">
        <v>255</v>
      </c>
    </row>
    <row r="53" ht="13.5" spans="1:10">
      <c r="A53" s="22"/>
      <c r="B53" s="22"/>
      <c r="C53" s="22" t="s">
        <v>237</v>
      </c>
      <c r="D53" s="47" t="s">
        <v>250</v>
      </c>
      <c r="E53" s="48" t="s">
        <v>256</v>
      </c>
      <c r="F53" s="38" t="s">
        <v>252</v>
      </c>
      <c r="G53" s="23" t="s">
        <v>253</v>
      </c>
      <c r="H53" s="38" t="s">
        <v>254</v>
      </c>
      <c r="I53" s="38" t="s">
        <v>243</v>
      </c>
      <c r="J53" s="48" t="s">
        <v>335</v>
      </c>
    </row>
    <row r="54" ht="13.5" spans="1:10">
      <c r="A54" s="22"/>
      <c r="B54" s="22"/>
      <c r="C54" s="22" t="s">
        <v>258</v>
      </c>
      <c r="D54" s="47" t="s">
        <v>259</v>
      </c>
      <c r="E54" s="48" t="s">
        <v>260</v>
      </c>
      <c r="F54" s="38" t="s">
        <v>252</v>
      </c>
      <c r="G54" s="23" t="s">
        <v>261</v>
      </c>
      <c r="H54" s="38"/>
      <c r="I54" s="38" t="s">
        <v>262</v>
      </c>
      <c r="J54" s="48" t="s">
        <v>336</v>
      </c>
    </row>
    <row r="55" ht="13.5" spans="1:10">
      <c r="A55" s="22"/>
      <c r="B55" s="22"/>
      <c r="C55" s="22" t="s">
        <v>258</v>
      </c>
      <c r="D55" s="47" t="s">
        <v>259</v>
      </c>
      <c r="E55" s="48" t="s">
        <v>264</v>
      </c>
      <c r="F55" s="38" t="s">
        <v>252</v>
      </c>
      <c r="G55" s="23" t="s">
        <v>261</v>
      </c>
      <c r="H55" s="38"/>
      <c r="I55" s="38" t="s">
        <v>262</v>
      </c>
      <c r="J55" s="48" t="s">
        <v>265</v>
      </c>
    </row>
    <row r="56" ht="13.5" spans="1:10">
      <c r="A56" s="22"/>
      <c r="B56" s="22"/>
      <c r="C56" s="22" t="s">
        <v>266</v>
      </c>
      <c r="D56" s="47" t="s">
        <v>267</v>
      </c>
      <c r="E56" s="48" t="s">
        <v>268</v>
      </c>
      <c r="F56" s="38" t="s">
        <v>252</v>
      </c>
      <c r="G56" s="23" t="s">
        <v>253</v>
      </c>
      <c r="H56" s="38" t="s">
        <v>254</v>
      </c>
      <c r="I56" s="38" t="s">
        <v>243</v>
      </c>
      <c r="J56" s="48" t="s">
        <v>293</v>
      </c>
    </row>
    <row r="57" ht="33.75" spans="1:10">
      <c r="A57" s="46" t="s">
        <v>222</v>
      </c>
      <c r="B57" s="22" t="s">
        <v>337</v>
      </c>
      <c r="C57" s="22"/>
      <c r="D57" s="22"/>
      <c r="E57" s="22"/>
      <c r="F57" s="22"/>
      <c r="G57" s="22"/>
      <c r="H57" s="22"/>
      <c r="I57" s="22"/>
      <c r="J57" s="22"/>
    </row>
    <row r="58" ht="13.5" spans="1:10">
      <c r="A58" s="22"/>
      <c r="B58" s="22"/>
      <c r="C58" s="22" t="s">
        <v>237</v>
      </c>
      <c r="D58" s="47" t="s">
        <v>238</v>
      </c>
      <c r="E58" s="48" t="s">
        <v>338</v>
      </c>
      <c r="F58" s="38" t="s">
        <v>240</v>
      </c>
      <c r="G58" s="23" t="s">
        <v>339</v>
      </c>
      <c r="H58" s="38" t="s">
        <v>340</v>
      </c>
      <c r="I58" s="38" t="s">
        <v>243</v>
      </c>
      <c r="J58" s="48" t="s">
        <v>341</v>
      </c>
    </row>
    <row r="59" ht="22.5" spans="1:10">
      <c r="A59" s="22"/>
      <c r="B59" s="22"/>
      <c r="C59" s="22" t="s">
        <v>237</v>
      </c>
      <c r="D59" s="47" t="s">
        <v>250</v>
      </c>
      <c r="E59" s="48" t="s">
        <v>342</v>
      </c>
      <c r="F59" s="38" t="s">
        <v>240</v>
      </c>
      <c r="G59" s="23" t="s">
        <v>309</v>
      </c>
      <c r="H59" s="38" t="s">
        <v>254</v>
      </c>
      <c r="I59" s="38" t="s">
        <v>243</v>
      </c>
      <c r="J59" s="48" t="s">
        <v>343</v>
      </c>
    </row>
    <row r="60" ht="33.75" spans="1:10">
      <c r="A60" s="22"/>
      <c r="B60" s="22"/>
      <c r="C60" s="22" t="s">
        <v>237</v>
      </c>
      <c r="D60" s="47" t="s">
        <v>301</v>
      </c>
      <c r="E60" s="48" t="s">
        <v>344</v>
      </c>
      <c r="F60" s="38" t="s">
        <v>240</v>
      </c>
      <c r="G60" s="23" t="s">
        <v>289</v>
      </c>
      <c r="H60" s="38" t="s">
        <v>254</v>
      </c>
      <c r="I60" s="38" t="s">
        <v>243</v>
      </c>
      <c r="J60" s="48" t="s">
        <v>345</v>
      </c>
    </row>
    <row r="61" ht="13.5" spans="1:10">
      <c r="A61" s="22"/>
      <c r="B61" s="22"/>
      <c r="C61" s="22" t="s">
        <v>258</v>
      </c>
      <c r="D61" s="47" t="s">
        <v>259</v>
      </c>
      <c r="E61" s="48" t="s">
        <v>346</v>
      </c>
      <c r="F61" s="38" t="s">
        <v>240</v>
      </c>
      <c r="G61" s="23" t="s">
        <v>347</v>
      </c>
      <c r="H61" s="38" t="s">
        <v>348</v>
      </c>
      <c r="I61" s="38" t="s">
        <v>243</v>
      </c>
      <c r="J61" s="48" t="s">
        <v>349</v>
      </c>
    </row>
    <row r="62" ht="13.5" spans="1:10">
      <c r="A62" s="22"/>
      <c r="B62" s="22"/>
      <c r="C62" s="22" t="s">
        <v>266</v>
      </c>
      <c r="D62" s="47" t="s">
        <v>267</v>
      </c>
      <c r="E62" s="48" t="s">
        <v>350</v>
      </c>
      <c r="F62" s="38" t="s">
        <v>240</v>
      </c>
      <c r="G62" s="23" t="s">
        <v>289</v>
      </c>
      <c r="H62" s="38" t="s">
        <v>254</v>
      </c>
      <c r="I62" s="38" t="s">
        <v>243</v>
      </c>
      <c r="J62" s="48" t="s">
        <v>351</v>
      </c>
    </row>
  </sheetData>
  <mergeCells count="13">
    <mergeCell ref="A1:J1"/>
    <mergeCell ref="A2:J2"/>
    <mergeCell ref="A3:J3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</mergeCells>
  <pageMargins left="0.751388888888889" right="0.751388888888889" top="0.60625" bottom="0.409027777777778" header="0.5" footer="0.5"/>
  <pageSetup paperSize="1" scale="48" fitToWidth="0" pageOrder="overThenDown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 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李燕峰</cp:lastModifiedBy>
  <dcterms:created xsi:type="dcterms:W3CDTF">2026-02-28T06:39:00Z</dcterms:created>
  <dcterms:modified xsi:type="dcterms:W3CDTF">2026-03-09T10:01:50Z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7BF64A8116FD4029853657BF27305E57_13</vt:lpwstr>
  </property>
  <property fmtid="{D5CDD505-2E9C-101B-9397-08002B2CF9AE}" pid="3" name="KSOProductBuildVer">
    <vt:lpwstr>2052-12.1.0.23542</vt:lpwstr>
  </property>
  <property fmtid="{D5CDD505-2E9C-101B-9397-08002B2CF9AE}" pid="4" name="CalculationRule">
    <vt:i4>0</vt:i4>
  </property>
</Properties>
</file>